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sohn/Documents/Projects/slurry_viscnet/dataSynCFD/parameters/"/>
    </mc:Choice>
  </mc:AlternateContent>
  <xr:revisionPtr revIDLastSave="0" documentId="13_ncr:1_{19FAF39A-8E02-6343-A5DD-B6238FAA1324}" xr6:coauthVersionLast="47" xr6:coauthVersionMax="47" xr10:uidLastSave="{00000000-0000-0000-0000-000000000000}"/>
  <bookViews>
    <workbookView xWindow="0" yWindow="860" windowWidth="29400" windowHeight="16780" xr2:uid="{A0B09E88-DACE-B449-8546-3F7BE73ACE72}"/>
  </bookViews>
  <sheets>
    <sheet name="properties" sheetId="1" r:id="rId1"/>
    <sheet name="Sheet2" sheetId="4" r:id="rId2"/>
    <sheet name="csv format" sheetId="2" r:id="rId3"/>
    <sheet name="Sheet1" sheetId="3" r:id="rId4"/>
  </sheets>
  <definedNames>
    <definedName name="_xlnm._FilterDatabase" localSheetId="0" hidden="1">properties!$A$12:$P$12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2" i="1" l="1"/>
  <c r="I492" i="1"/>
  <c r="J492" i="1"/>
  <c r="J491" i="1"/>
  <c r="I491" i="1"/>
  <c r="H491" i="1"/>
  <c r="K490" i="1"/>
  <c r="K489" i="1"/>
  <c r="J490" i="1"/>
  <c r="J489" i="1"/>
  <c r="I490" i="1"/>
  <c r="I489" i="1"/>
  <c r="H490" i="1"/>
  <c r="L490" i="1" s="1"/>
  <c r="U490" i="1" s="1"/>
  <c r="Q490" i="1"/>
  <c r="H489" i="1"/>
  <c r="L489" i="1" s="1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J488" i="1"/>
  <c r="I488" i="1"/>
  <c r="M488" i="1" s="1"/>
  <c r="H488" i="1"/>
  <c r="J487" i="1"/>
  <c r="N487" i="1" s="1"/>
  <c r="I487" i="1"/>
  <c r="M487" i="1" s="1"/>
  <c r="H487" i="1"/>
  <c r="L487" i="1" s="1"/>
  <c r="J486" i="1"/>
  <c r="I486" i="1"/>
  <c r="M486" i="1" s="1"/>
  <c r="H486" i="1"/>
  <c r="J485" i="1"/>
  <c r="N485" i="1" s="1"/>
  <c r="I485" i="1"/>
  <c r="H485" i="1"/>
  <c r="L485" i="1" s="1"/>
  <c r="J484" i="1"/>
  <c r="N484" i="1" s="1"/>
  <c r="I484" i="1"/>
  <c r="M484" i="1" s="1"/>
  <c r="H484" i="1"/>
  <c r="J483" i="1"/>
  <c r="N483" i="1" s="1"/>
  <c r="I483" i="1"/>
  <c r="M483" i="1" s="1"/>
  <c r="H483" i="1"/>
  <c r="J482" i="1"/>
  <c r="I482" i="1"/>
  <c r="M482" i="1" s="1"/>
  <c r="H482" i="1"/>
  <c r="J481" i="1"/>
  <c r="N481" i="1" s="1"/>
  <c r="I481" i="1"/>
  <c r="M481" i="1" s="1"/>
  <c r="H481" i="1"/>
  <c r="J480" i="1"/>
  <c r="N480" i="1" s="1"/>
  <c r="I480" i="1"/>
  <c r="M480" i="1" s="1"/>
  <c r="H480" i="1"/>
  <c r="J479" i="1"/>
  <c r="I479" i="1"/>
  <c r="M479" i="1" s="1"/>
  <c r="H479" i="1"/>
  <c r="J478" i="1"/>
  <c r="I478" i="1"/>
  <c r="M478" i="1" s="1"/>
  <c r="H478" i="1"/>
  <c r="L478" i="1" s="1"/>
  <c r="J477" i="1"/>
  <c r="N477" i="1" s="1"/>
  <c r="I477" i="1"/>
  <c r="H477" i="1"/>
  <c r="J476" i="1"/>
  <c r="I476" i="1"/>
  <c r="M476" i="1" s="1"/>
  <c r="H476" i="1"/>
  <c r="J475" i="1"/>
  <c r="I475" i="1"/>
  <c r="H475" i="1"/>
  <c r="L475" i="1" s="1"/>
  <c r="J474" i="1"/>
  <c r="I474" i="1"/>
  <c r="M474" i="1" s="1"/>
  <c r="H474" i="1"/>
  <c r="L474" i="1" s="1"/>
  <c r="J473" i="1"/>
  <c r="N473" i="1" s="1"/>
  <c r="I473" i="1"/>
  <c r="H473" i="1"/>
  <c r="J472" i="1"/>
  <c r="I472" i="1"/>
  <c r="H472" i="1"/>
  <c r="J471" i="1"/>
  <c r="N471" i="1" s="1"/>
  <c r="I471" i="1"/>
  <c r="M471" i="1" s="1"/>
  <c r="H471" i="1"/>
  <c r="J470" i="1"/>
  <c r="I470" i="1"/>
  <c r="M470" i="1" s="1"/>
  <c r="H470" i="1"/>
  <c r="J469" i="1"/>
  <c r="N469" i="1" s="1"/>
  <c r="I469" i="1"/>
  <c r="H469" i="1"/>
  <c r="J468" i="1"/>
  <c r="I468" i="1"/>
  <c r="H468" i="1"/>
  <c r="L468" i="1" s="1"/>
  <c r="J467" i="1"/>
  <c r="I467" i="1"/>
  <c r="M467" i="1" s="1"/>
  <c r="H467" i="1"/>
  <c r="J466" i="1"/>
  <c r="I466" i="1"/>
  <c r="M466" i="1" s="1"/>
  <c r="H466" i="1"/>
  <c r="J465" i="1"/>
  <c r="N465" i="1" s="1"/>
  <c r="I465" i="1"/>
  <c r="H465" i="1"/>
  <c r="J464" i="1"/>
  <c r="N464" i="1" s="1"/>
  <c r="I464" i="1"/>
  <c r="H464" i="1"/>
  <c r="J463" i="1"/>
  <c r="N463" i="1" s="1"/>
  <c r="I463" i="1"/>
  <c r="M463" i="1" s="1"/>
  <c r="H463" i="1"/>
  <c r="J462" i="1"/>
  <c r="I462" i="1"/>
  <c r="M462" i="1" s="1"/>
  <c r="H462" i="1"/>
  <c r="J461" i="1"/>
  <c r="N461" i="1" s="1"/>
  <c r="I461" i="1"/>
  <c r="M461" i="1" s="1"/>
  <c r="H461" i="1"/>
  <c r="J460" i="1"/>
  <c r="I460" i="1"/>
  <c r="H460" i="1"/>
  <c r="J459" i="1"/>
  <c r="N459" i="1" s="1"/>
  <c r="I459" i="1"/>
  <c r="M459" i="1" s="1"/>
  <c r="H459" i="1"/>
  <c r="L459" i="1" s="1"/>
  <c r="J458" i="1"/>
  <c r="I458" i="1"/>
  <c r="H458" i="1"/>
  <c r="J457" i="1"/>
  <c r="N457" i="1" s="1"/>
  <c r="I457" i="1"/>
  <c r="H457" i="1"/>
  <c r="L457" i="1" s="1"/>
  <c r="J456" i="1"/>
  <c r="I456" i="1"/>
  <c r="M456" i="1" s="1"/>
  <c r="H456" i="1"/>
  <c r="J455" i="1"/>
  <c r="N455" i="1" s="1"/>
  <c r="I455" i="1"/>
  <c r="M455" i="1" s="1"/>
  <c r="H455" i="1"/>
  <c r="L455" i="1" s="1"/>
  <c r="J454" i="1"/>
  <c r="I454" i="1"/>
  <c r="H454" i="1"/>
  <c r="J453" i="1"/>
  <c r="N453" i="1" s="1"/>
  <c r="I453" i="1"/>
  <c r="H453" i="1"/>
  <c r="J452" i="1"/>
  <c r="I452" i="1"/>
  <c r="M452" i="1" s="1"/>
  <c r="H452" i="1"/>
  <c r="J451" i="1"/>
  <c r="I451" i="1"/>
  <c r="M451" i="1" s="1"/>
  <c r="H451" i="1"/>
  <c r="J450" i="1"/>
  <c r="I450" i="1"/>
  <c r="H450" i="1"/>
  <c r="L450" i="1" s="1"/>
  <c r="J449" i="1"/>
  <c r="N449" i="1" s="1"/>
  <c r="I449" i="1"/>
  <c r="H449" i="1"/>
  <c r="J448" i="1"/>
  <c r="I448" i="1"/>
  <c r="M448" i="1" s="1"/>
  <c r="H448" i="1"/>
  <c r="J447" i="1"/>
  <c r="N447" i="1" s="1"/>
  <c r="I447" i="1"/>
  <c r="M447" i="1" s="1"/>
  <c r="H447" i="1"/>
  <c r="J446" i="1"/>
  <c r="I446" i="1"/>
  <c r="H446" i="1"/>
  <c r="J445" i="1"/>
  <c r="N445" i="1" s="1"/>
  <c r="I445" i="1"/>
  <c r="H445" i="1"/>
  <c r="J444" i="1"/>
  <c r="I444" i="1"/>
  <c r="M444" i="1" s="1"/>
  <c r="H444" i="1"/>
  <c r="J443" i="1"/>
  <c r="N443" i="1" s="1"/>
  <c r="I443" i="1"/>
  <c r="H443" i="1"/>
  <c r="J442" i="1"/>
  <c r="I442" i="1"/>
  <c r="H442" i="1"/>
  <c r="J441" i="1"/>
  <c r="N441" i="1" s="1"/>
  <c r="I441" i="1"/>
  <c r="M441" i="1" s="1"/>
  <c r="H441" i="1"/>
  <c r="J440" i="1"/>
  <c r="I440" i="1"/>
  <c r="M440" i="1" s="1"/>
  <c r="H440" i="1"/>
  <c r="J439" i="1"/>
  <c r="N439" i="1" s="1"/>
  <c r="I439" i="1"/>
  <c r="H439" i="1"/>
  <c r="L439" i="1" s="1"/>
  <c r="J438" i="1"/>
  <c r="I438" i="1"/>
  <c r="H438" i="1"/>
  <c r="J437" i="1"/>
  <c r="N437" i="1" s="1"/>
  <c r="I437" i="1"/>
  <c r="M437" i="1" s="1"/>
  <c r="H437" i="1"/>
  <c r="J436" i="1"/>
  <c r="I436" i="1"/>
  <c r="M436" i="1" s="1"/>
  <c r="H436" i="1"/>
  <c r="J435" i="1"/>
  <c r="I435" i="1"/>
  <c r="H435" i="1"/>
  <c r="J434" i="1"/>
  <c r="I434" i="1"/>
  <c r="M434" i="1" s="1"/>
  <c r="H434" i="1"/>
  <c r="J433" i="1"/>
  <c r="N433" i="1" s="1"/>
  <c r="I433" i="1"/>
  <c r="M433" i="1" s="1"/>
  <c r="H433" i="1"/>
  <c r="J432" i="1"/>
  <c r="I432" i="1"/>
  <c r="H432" i="1"/>
  <c r="J431" i="1"/>
  <c r="N431" i="1" s="1"/>
  <c r="I431" i="1"/>
  <c r="H431" i="1"/>
  <c r="J430" i="1"/>
  <c r="N430" i="1" s="1"/>
  <c r="I430" i="1"/>
  <c r="M430" i="1" s="1"/>
  <c r="H430" i="1"/>
  <c r="J429" i="1"/>
  <c r="N429" i="1" s="1"/>
  <c r="I429" i="1"/>
  <c r="M429" i="1" s="1"/>
  <c r="H429" i="1"/>
  <c r="J428" i="1"/>
  <c r="I428" i="1"/>
  <c r="H428" i="1"/>
  <c r="J427" i="1"/>
  <c r="N427" i="1" s="1"/>
  <c r="I427" i="1"/>
  <c r="M427" i="1" s="1"/>
  <c r="H427" i="1"/>
  <c r="J426" i="1"/>
  <c r="N426" i="1" s="1"/>
  <c r="I426" i="1"/>
  <c r="M426" i="1" s="1"/>
  <c r="H426" i="1"/>
  <c r="L426" i="1" s="1"/>
  <c r="J425" i="1"/>
  <c r="N425" i="1" s="1"/>
  <c r="I425" i="1"/>
  <c r="H425" i="1"/>
  <c r="J424" i="1"/>
  <c r="I424" i="1"/>
  <c r="H424" i="1"/>
  <c r="J423" i="1"/>
  <c r="N423" i="1" s="1"/>
  <c r="I423" i="1"/>
  <c r="M423" i="1" s="1"/>
  <c r="H423" i="1"/>
  <c r="J422" i="1"/>
  <c r="I422" i="1"/>
  <c r="M422" i="1" s="1"/>
  <c r="H422" i="1"/>
  <c r="J421" i="1"/>
  <c r="I421" i="1"/>
  <c r="H421" i="1"/>
  <c r="J420" i="1"/>
  <c r="I420" i="1"/>
  <c r="H420" i="1"/>
  <c r="J419" i="1"/>
  <c r="I419" i="1"/>
  <c r="M419" i="1" s="1"/>
  <c r="H419" i="1"/>
  <c r="J418" i="1"/>
  <c r="I418" i="1"/>
  <c r="H418" i="1"/>
  <c r="J417" i="1"/>
  <c r="N417" i="1" s="1"/>
  <c r="I417" i="1"/>
  <c r="H417" i="1"/>
  <c r="J416" i="1"/>
  <c r="I416" i="1"/>
  <c r="M416" i="1" s="1"/>
  <c r="H416" i="1"/>
  <c r="J415" i="1"/>
  <c r="N415" i="1" s="1"/>
  <c r="I415" i="1"/>
  <c r="H415" i="1"/>
  <c r="J414" i="1"/>
  <c r="I414" i="1"/>
  <c r="H414" i="1"/>
  <c r="J413" i="1"/>
  <c r="N413" i="1" s="1"/>
  <c r="I413" i="1"/>
  <c r="M413" i="1" s="1"/>
  <c r="H413" i="1"/>
  <c r="J412" i="1"/>
  <c r="I412" i="1"/>
  <c r="M412" i="1" s="1"/>
  <c r="H412" i="1"/>
  <c r="J411" i="1"/>
  <c r="N411" i="1" s="1"/>
  <c r="I411" i="1"/>
  <c r="H411" i="1"/>
  <c r="J410" i="1"/>
  <c r="I410" i="1"/>
  <c r="M410" i="1" s="1"/>
  <c r="H410" i="1"/>
  <c r="J409" i="1"/>
  <c r="N409" i="1" s="1"/>
  <c r="I409" i="1"/>
  <c r="M409" i="1" s="1"/>
  <c r="H409" i="1"/>
  <c r="J408" i="1"/>
  <c r="I408" i="1"/>
  <c r="H408" i="1"/>
  <c r="J407" i="1"/>
  <c r="N407" i="1" s="1"/>
  <c r="I407" i="1"/>
  <c r="H407" i="1"/>
  <c r="J406" i="1"/>
  <c r="I406" i="1"/>
  <c r="M406" i="1" s="1"/>
  <c r="H406" i="1"/>
  <c r="J405" i="1"/>
  <c r="N405" i="1" s="1"/>
  <c r="I405" i="1"/>
  <c r="M405" i="1" s="1"/>
  <c r="H405" i="1"/>
  <c r="J404" i="1"/>
  <c r="K404" i="1" s="1"/>
  <c r="O404" i="1" s="1"/>
  <c r="I404" i="1"/>
  <c r="H404" i="1"/>
  <c r="L404" i="1" s="1"/>
  <c r="J403" i="1"/>
  <c r="I403" i="1"/>
  <c r="M403" i="1" s="1"/>
  <c r="H403" i="1"/>
  <c r="J402" i="1"/>
  <c r="I402" i="1"/>
  <c r="M402" i="1" s="1"/>
  <c r="H402" i="1"/>
  <c r="J401" i="1"/>
  <c r="N401" i="1" s="1"/>
  <c r="I401" i="1"/>
  <c r="H401" i="1"/>
  <c r="J400" i="1"/>
  <c r="I400" i="1"/>
  <c r="H400" i="1"/>
  <c r="J399" i="1"/>
  <c r="N399" i="1" s="1"/>
  <c r="I399" i="1"/>
  <c r="M399" i="1" s="1"/>
  <c r="H399" i="1"/>
  <c r="J398" i="1"/>
  <c r="I398" i="1"/>
  <c r="H398" i="1"/>
  <c r="J397" i="1"/>
  <c r="N397" i="1" s="1"/>
  <c r="I397" i="1"/>
  <c r="H397" i="1"/>
  <c r="J396" i="1"/>
  <c r="I396" i="1"/>
  <c r="M396" i="1" s="1"/>
  <c r="H396" i="1"/>
  <c r="J395" i="1"/>
  <c r="N395" i="1" s="1"/>
  <c r="I395" i="1"/>
  <c r="H395" i="1"/>
  <c r="J394" i="1"/>
  <c r="N394" i="1" s="1"/>
  <c r="I394" i="1"/>
  <c r="H394" i="1"/>
  <c r="J393" i="1"/>
  <c r="N393" i="1" s="1"/>
  <c r="I393" i="1"/>
  <c r="M393" i="1" s="1"/>
  <c r="H393" i="1"/>
  <c r="J392" i="1"/>
  <c r="I392" i="1"/>
  <c r="H392" i="1"/>
  <c r="J391" i="1"/>
  <c r="N391" i="1" s="1"/>
  <c r="I391" i="1"/>
  <c r="H391" i="1"/>
  <c r="J390" i="1"/>
  <c r="N390" i="1" s="1"/>
  <c r="I390" i="1"/>
  <c r="M390" i="1" s="1"/>
  <c r="H390" i="1"/>
  <c r="J389" i="1"/>
  <c r="I389" i="1"/>
  <c r="H389" i="1"/>
  <c r="J388" i="1"/>
  <c r="I388" i="1"/>
  <c r="H388" i="1"/>
  <c r="L388" i="1" s="1"/>
  <c r="J387" i="1"/>
  <c r="I387" i="1"/>
  <c r="M387" i="1" s="1"/>
  <c r="H387" i="1"/>
  <c r="J386" i="1"/>
  <c r="I386" i="1"/>
  <c r="H386" i="1"/>
  <c r="J385" i="1"/>
  <c r="I385" i="1"/>
  <c r="H385" i="1"/>
  <c r="J384" i="1"/>
  <c r="I384" i="1"/>
  <c r="M384" i="1" s="1"/>
  <c r="H384" i="1"/>
  <c r="J383" i="1"/>
  <c r="K383" i="1" s="1"/>
  <c r="O383" i="1" s="1"/>
  <c r="I383" i="1"/>
  <c r="H383" i="1"/>
  <c r="J382" i="1"/>
  <c r="I382" i="1"/>
  <c r="H382" i="1"/>
  <c r="J381" i="1"/>
  <c r="I381" i="1"/>
  <c r="M381" i="1" s="1"/>
  <c r="H381" i="1"/>
  <c r="J380" i="1"/>
  <c r="I380" i="1"/>
  <c r="H380" i="1"/>
  <c r="J379" i="1"/>
  <c r="I379" i="1"/>
  <c r="H379" i="1"/>
  <c r="J378" i="1"/>
  <c r="I378" i="1"/>
  <c r="M378" i="1" s="1"/>
  <c r="H378" i="1"/>
  <c r="J377" i="1"/>
  <c r="I377" i="1"/>
  <c r="H377" i="1"/>
  <c r="L377" i="1" s="1"/>
  <c r="J376" i="1"/>
  <c r="I376" i="1"/>
  <c r="M376" i="1" s="1"/>
  <c r="H376" i="1"/>
  <c r="J375" i="1"/>
  <c r="I375" i="1"/>
  <c r="M375" i="1" s="1"/>
  <c r="H375" i="1"/>
  <c r="J374" i="1"/>
  <c r="I374" i="1"/>
  <c r="M374" i="1" s="1"/>
  <c r="H374" i="1"/>
  <c r="J373" i="1"/>
  <c r="I373" i="1"/>
  <c r="H373" i="1"/>
  <c r="J372" i="1"/>
  <c r="I372" i="1"/>
  <c r="M372" i="1" s="1"/>
  <c r="H372" i="1"/>
  <c r="J371" i="1"/>
  <c r="I371" i="1"/>
  <c r="H371" i="1"/>
  <c r="J370" i="1"/>
  <c r="I370" i="1"/>
  <c r="M370" i="1" s="1"/>
  <c r="H370" i="1"/>
  <c r="J369" i="1"/>
  <c r="I369" i="1"/>
  <c r="M369" i="1" s="1"/>
  <c r="H369" i="1"/>
  <c r="J368" i="1"/>
  <c r="I368" i="1"/>
  <c r="H368" i="1"/>
  <c r="J367" i="1"/>
  <c r="I367" i="1"/>
  <c r="M367" i="1" s="1"/>
  <c r="H367" i="1"/>
  <c r="J366" i="1"/>
  <c r="N366" i="1" s="1"/>
  <c r="I366" i="1"/>
  <c r="M366" i="1" s="1"/>
  <c r="H366" i="1"/>
  <c r="J365" i="1"/>
  <c r="I365" i="1"/>
  <c r="H365" i="1"/>
  <c r="J364" i="1"/>
  <c r="I364" i="1"/>
  <c r="M364" i="1" s="1"/>
  <c r="H364" i="1"/>
  <c r="J363" i="1"/>
  <c r="I363" i="1"/>
  <c r="M363" i="1" s="1"/>
  <c r="H363" i="1"/>
  <c r="J362" i="1"/>
  <c r="I362" i="1"/>
  <c r="H362" i="1"/>
  <c r="J361" i="1"/>
  <c r="I361" i="1"/>
  <c r="M361" i="1" s="1"/>
  <c r="H361" i="1"/>
  <c r="J360" i="1"/>
  <c r="I360" i="1"/>
  <c r="H360" i="1"/>
  <c r="J359" i="1"/>
  <c r="I359" i="1"/>
  <c r="M359" i="1" s="1"/>
  <c r="H359" i="1"/>
  <c r="J358" i="1"/>
  <c r="I358" i="1"/>
  <c r="M358" i="1" s="1"/>
  <c r="H358" i="1"/>
  <c r="J357" i="1"/>
  <c r="I357" i="1"/>
  <c r="H357" i="1"/>
  <c r="L357" i="1" s="1"/>
  <c r="J356" i="1"/>
  <c r="I356" i="1"/>
  <c r="M356" i="1" s="1"/>
  <c r="H356" i="1"/>
  <c r="J355" i="1"/>
  <c r="I355" i="1"/>
  <c r="H355" i="1"/>
  <c r="J354" i="1"/>
  <c r="I354" i="1"/>
  <c r="H354" i="1"/>
  <c r="J353" i="1"/>
  <c r="I353" i="1"/>
  <c r="M353" i="1" s="1"/>
  <c r="H353" i="1"/>
  <c r="L353" i="1" s="1"/>
  <c r="J352" i="1"/>
  <c r="I352" i="1"/>
  <c r="M352" i="1" s="1"/>
  <c r="H352" i="1"/>
  <c r="J351" i="1"/>
  <c r="I351" i="1"/>
  <c r="H351" i="1"/>
  <c r="J350" i="1"/>
  <c r="I350" i="1"/>
  <c r="M350" i="1" s="1"/>
  <c r="H350" i="1"/>
  <c r="L350" i="1" s="1"/>
  <c r="J349" i="1"/>
  <c r="I349" i="1"/>
  <c r="H349" i="1"/>
  <c r="J348" i="1"/>
  <c r="I348" i="1"/>
  <c r="M348" i="1" s="1"/>
  <c r="H348" i="1"/>
  <c r="J347" i="1"/>
  <c r="N347" i="1" s="1"/>
  <c r="I347" i="1"/>
  <c r="M347" i="1" s="1"/>
  <c r="H347" i="1"/>
  <c r="J346" i="1"/>
  <c r="I346" i="1"/>
  <c r="H346" i="1"/>
  <c r="J345" i="1"/>
  <c r="I345" i="1"/>
  <c r="M345" i="1" s="1"/>
  <c r="H345" i="1"/>
  <c r="L345" i="1" s="1"/>
  <c r="J344" i="1"/>
  <c r="I344" i="1"/>
  <c r="H344" i="1"/>
  <c r="J343" i="1"/>
  <c r="I343" i="1"/>
  <c r="H343" i="1"/>
  <c r="J342" i="1"/>
  <c r="I342" i="1"/>
  <c r="M342" i="1" s="1"/>
  <c r="H342" i="1"/>
  <c r="J341" i="1"/>
  <c r="I341" i="1"/>
  <c r="H341" i="1"/>
  <c r="J340" i="1"/>
  <c r="I340" i="1"/>
  <c r="H340" i="1"/>
  <c r="J339" i="1"/>
  <c r="N339" i="1" s="1"/>
  <c r="I339" i="1"/>
  <c r="M339" i="1" s="1"/>
  <c r="H339" i="1"/>
  <c r="J338" i="1"/>
  <c r="I338" i="1"/>
  <c r="H338" i="1"/>
  <c r="J337" i="1"/>
  <c r="I337" i="1"/>
  <c r="M337" i="1" s="1"/>
  <c r="H337" i="1"/>
  <c r="L337" i="1" s="1"/>
  <c r="J336" i="1"/>
  <c r="I336" i="1"/>
  <c r="M336" i="1" s="1"/>
  <c r="H336" i="1"/>
  <c r="J335" i="1"/>
  <c r="I335" i="1"/>
  <c r="H335" i="1"/>
  <c r="J334" i="1"/>
  <c r="I334" i="1"/>
  <c r="M334" i="1" s="1"/>
  <c r="H334" i="1"/>
  <c r="L334" i="1" s="1"/>
  <c r="J333" i="1"/>
  <c r="I333" i="1"/>
  <c r="H333" i="1"/>
  <c r="J332" i="1"/>
  <c r="I332" i="1"/>
  <c r="H332" i="1"/>
  <c r="J331" i="1"/>
  <c r="N331" i="1" s="1"/>
  <c r="I331" i="1"/>
  <c r="M331" i="1" s="1"/>
  <c r="H331" i="1"/>
  <c r="J330" i="1"/>
  <c r="I330" i="1"/>
  <c r="H330" i="1"/>
  <c r="J329" i="1"/>
  <c r="I329" i="1"/>
  <c r="M329" i="1" s="1"/>
  <c r="H329" i="1"/>
  <c r="L329" i="1" s="1"/>
  <c r="J328" i="1"/>
  <c r="N328" i="1" s="1"/>
  <c r="I328" i="1"/>
  <c r="M328" i="1" s="1"/>
  <c r="H328" i="1"/>
  <c r="J327" i="1"/>
  <c r="I327" i="1"/>
  <c r="M327" i="1" s="1"/>
  <c r="H327" i="1"/>
  <c r="J326" i="1"/>
  <c r="I326" i="1"/>
  <c r="M326" i="1" s="1"/>
  <c r="H326" i="1"/>
  <c r="L326" i="1" s="1"/>
  <c r="J325" i="1"/>
  <c r="I325" i="1"/>
  <c r="M325" i="1" s="1"/>
  <c r="H325" i="1"/>
  <c r="J324" i="1"/>
  <c r="I324" i="1"/>
  <c r="H324" i="1"/>
  <c r="J323" i="1"/>
  <c r="N323" i="1" s="1"/>
  <c r="I323" i="1"/>
  <c r="M323" i="1" s="1"/>
  <c r="H323" i="1"/>
  <c r="J322" i="1"/>
  <c r="I322" i="1"/>
  <c r="H322" i="1"/>
  <c r="L322" i="1" s="1"/>
  <c r="J321" i="1"/>
  <c r="I321" i="1"/>
  <c r="M321" i="1" s="1"/>
  <c r="H321" i="1"/>
  <c r="J320" i="1"/>
  <c r="I320" i="1"/>
  <c r="H320" i="1"/>
  <c r="J319" i="1"/>
  <c r="I319" i="1"/>
  <c r="M319" i="1" s="1"/>
  <c r="H319" i="1"/>
  <c r="L319" i="1" s="1"/>
  <c r="J318" i="1"/>
  <c r="I318" i="1"/>
  <c r="H318" i="1"/>
  <c r="L318" i="1" s="1"/>
  <c r="J317" i="1"/>
  <c r="I317" i="1"/>
  <c r="M317" i="1" s="1"/>
  <c r="H317" i="1"/>
  <c r="J316" i="1"/>
  <c r="I316" i="1"/>
  <c r="H316" i="1"/>
  <c r="J315" i="1"/>
  <c r="N315" i="1" s="1"/>
  <c r="I315" i="1"/>
  <c r="M315" i="1" s="1"/>
  <c r="H315" i="1"/>
  <c r="J314" i="1"/>
  <c r="I314" i="1"/>
  <c r="H314" i="1"/>
  <c r="J313" i="1"/>
  <c r="I313" i="1"/>
  <c r="M313" i="1" s="1"/>
  <c r="H313" i="1"/>
  <c r="L313" i="1" s="1"/>
  <c r="J312" i="1"/>
  <c r="N312" i="1" s="1"/>
  <c r="I312" i="1"/>
  <c r="H312" i="1"/>
  <c r="J311" i="1"/>
  <c r="I311" i="1"/>
  <c r="M311" i="1" s="1"/>
  <c r="H311" i="1"/>
  <c r="J310" i="1"/>
  <c r="I310" i="1"/>
  <c r="M310" i="1" s="1"/>
  <c r="H310" i="1"/>
  <c r="L310" i="1" s="1"/>
  <c r="J309" i="1"/>
  <c r="I309" i="1"/>
  <c r="M309" i="1" s="1"/>
  <c r="H309" i="1"/>
  <c r="J308" i="1"/>
  <c r="I308" i="1"/>
  <c r="H308" i="1"/>
  <c r="J307" i="1"/>
  <c r="N307" i="1" s="1"/>
  <c r="I307" i="1"/>
  <c r="M307" i="1" s="1"/>
  <c r="H307" i="1"/>
  <c r="J306" i="1"/>
  <c r="I306" i="1"/>
  <c r="H306" i="1"/>
  <c r="J305" i="1"/>
  <c r="I305" i="1"/>
  <c r="M305" i="1" s="1"/>
  <c r="H305" i="1"/>
  <c r="L305" i="1" s="1"/>
  <c r="J304" i="1"/>
  <c r="I304" i="1"/>
  <c r="H304" i="1"/>
  <c r="J303" i="1"/>
  <c r="I303" i="1"/>
  <c r="M303" i="1" s="1"/>
  <c r="H303" i="1"/>
  <c r="J302" i="1"/>
  <c r="I302" i="1"/>
  <c r="H302" i="1"/>
  <c r="J301" i="1"/>
  <c r="I301" i="1"/>
  <c r="M301" i="1" s="1"/>
  <c r="H301" i="1"/>
  <c r="J300" i="1"/>
  <c r="I300" i="1"/>
  <c r="H300" i="1"/>
  <c r="J299" i="1"/>
  <c r="N299" i="1" s="1"/>
  <c r="I299" i="1"/>
  <c r="M299" i="1" s="1"/>
  <c r="H299" i="1"/>
  <c r="J298" i="1"/>
  <c r="I298" i="1"/>
  <c r="H298" i="1"/>
  <c r="J297" i="1"/>
  <c r="I297" i="1"/>
  <c r="M297" i="1" s="1"/>
  <c r="H297" i="1"/>
  <c r="L297" i="1" s="1"/>
  <c r="J296" i="1"/>
  <c r="N296" i="1" s="1"/>
  <c r="I296" i="1"/>
  <c r="H296" i="1"/>
  <c r="J295" i="1"/>
  <c r="I295" i="1"/>
  <c r="M295" i="1" s="1"/>
  <c r="H295" i="1"/>
  <c r="J294" i="1"/>
  <c r="I294" i="1"/>
  <c r="M294" i="1" s="1"/>
  <c r="H294" i="1"/>
  <c r="L294" i="1" s="1"/>
  <c r="J293" i="1"/>
  <c r="I293" i="1"/>
  <c r="M293" i="1" s="1"/>
  <c r="H293" i="1"/>
  <c r="J292" i="1"/>
  <c r="I292" i="1"/>
  <c r="H292" i="1"/>
  <c r="J291" i="1"/>
  <c r="N291" i="1" s="1"/>
  <c r="I291" i="1"/>
  <c r="M291" i="1" s="1"/>
  <c r="H291" i="1"/>
  <c r="J290" i="1"/>
  <c r="I290" i="1"/>
  <c r="H290" i="1"/>
  <c r="J289" i="1"/>
  <c r="N289" i="1" s="1"/>
  <c r="I289" i="1"/>
  <c r="M289" i="1" s="1"/>
  <c r="H289" i="1"/>
  <c r="L289" i="1" s="1"/>
  <c r="J288" i="1"/>
  <c r="I288" i="1"/>
  <c r="H288" i="1"/>
  <c r="J287" i="1"/>
  <c r="I287" i="1"/>
  <c r="M287" i="1" s="1"/>
  <c r="H287" i="1"/>
  <c r="J286" i="1"/>
  <c r="I286" i="1"/>
  <c r="H286" i="1"/>
  <c r="L286" i="1" s="1"/>
  <c r="J285" i="1"/>
  <c r="I285" i="1"/>
  <c r="M285" i="1" s="1"/>
  <c r="H285" i="1"/>
  <c r="J284" i="1"/>
  <c r="I284" i="1"/>
  <c r="H284" i="1"/>
  <c r="J283" i="1"/>
  <c r="N283" i="1" s="1"/>
  <c r="I283" i="1"/>
  <c r="M283" i="1" s="1"/>
  <c r="H283" i="1"/>
  <c r="J282" i="1"/>
  <c r="I282" i="1"/>
  <c r="H282" i="1"/>
  <c r="J281" i="1"/>
  <c r="I281" i="1"/>
  <c r="M281" i="1" s="1"/>
  <c r="H281" i="1"/>
  <c r="L281" i="1" s="1"/>
  <c r="J280" i="1"/>
  <c r="I280" i="1"/>
  <c r="H280" i="1"/>
  <c r="J279" i="1"/>
  <c r="I279" i="1"/>
  <c r="M279" i="1" s="1"/>
  <c r="H279" i="1"/>
  <c r="J278" i="1"/>
  <c r="I278" i="1"/>
  <c r="M278" i="1" s="1"/>
  <c r="H278" i="1"/>
  <c r="J277" i="1"/>
  <c r="I277" i="1"/>
  <c r="M277" i="1" s="1"/>
  <c r="H277" i="1"/>
  <c r="J276" i="1"/>
  <c r="I276" i="1"/>
  <c r="M276" i="1" s="1"/>
  <c r="H276" i="1"/>
  <c r="J275" i="1"/>
  <c r="N275" i="1" s="1"/>
  <c r="I275" i="1"/>
  <c r="M275" i="1" s="1"/>
  <c r="H275" i="1"/>
  <c r="J274" i="1"/>
  <c r="I274" i="1"/>
  <c r="H274" i="1"/>
  <c r="J273" i="1"/>
  <c r="I273" i="1"/>
  <c r="M273" i="1" s="1"/>
  <c r="H273" i="1"/>
  <c r="L273" i="1" s="1"/>
  <c r="J272" i="1"/>
  <c r="I272" i="1"/>
  <c r="H272" i="1"/>
  <c r="J271" i="1"/>
  <c r="I271" i="1"/>
  <c r="M271" i="1" s="1"/>
  <c r="H271" i="1"/>
  <c r="J270" i="1"/>
  <c r="I270" i="1"/>
  <c r="H270" i="1"/>
  <c r="L270" i="1" s="1"/>
  <c r="J269" i="1"/>
  <c r="I269" i="1"/>
  <c r="M269" i="1" s="1"/>
  <c r="H269" i="1"/>
  <c r="J268" i="1"/>
  <c r="I268" i="1"/>
  <c r="H268" i="1"/>
  <c r="J267" i="1"/>
  <c r="I267" i="1"/>
  <c r="M267" i="1" s="1"/>
  <c r="H267" i="1"/>
  <c r="J266" i="1"/>
  <c r="I266" i="1"/>
  <c r="H266" i="1"/>
  <c r="J265" i="1"/>
  <c r="I265" i="1"/>
  <c r="M265" i="1" s="1"/>
  <c r="H265" i="1"/>
  <c r="L265" i="1" s="1"/>
  <c r="J264" i="1"/>
  <c r="N264" i="1" s="1"/>
  <c r="I264" i="1"/>
  <c r="H264" i="1"/>
  <c r="J263" i="1"/>
  <c r="I263" i="1"/>
  <c r="M263" i="1" s="1"/>
  <c r="H263" i="1"/>
  <c r="J262" i="1"/>
  <c r="I262" i="1"/>
  <c r="M262" i="1" s="1"/>
  <c r="H262" i="1"/>
  <c r="L262" i="1" s="1"/>
  <c r="J261" i="1"/>
  <c r="I261" i="1"/>
  <c r="M261" i="1" s="1"/>
  <c r="H261" i="1"/>
  <c r="J260" i="1"/>
  <c r="I260" i="1"/>
  <c r="H260" i="1"/>
  <c r="J259" i="1"/>
  <c r="I259" i="1"/>
  <c r="M259" i="1" s="1"/>
  <c r="H259" i="1"/>
  <c r="J258" i="1"/>
  <c r="I258" i="1"/>
  <c r="H258" i="1"/>
  <c r="J257" i="1"/>
  <c r="I257" i="1"/>
  <c r="M257" i="1" s="1"/>
  <c r="H257" i="1"/>
  <c r="L257" i="1" s="1"/>
  <c r="J256" i="1"/>
  <c r="I256" i="1"/>
  <c r="H256" i="1"/>
  <c r="J255" i="1"/>
  <c r="I255" i="1"/>
  <c r="M255" i="1" s="1"/>
  <c r="H255" i="1"/>
  <c r="J254" i="1"/>
  <c r="I254" i="1"/>
  <c r="M254" i="1" s="1"/>
  <c r="H254" i="1"/>
  <c r="L254" i="1" s="1"/>
  <c r="J253" i="1"/>
  <c r="I253" i="1"/>
  <c r="M253" i="1" s="1"/>
  <c r="H253" i="1"/>
  <c r="J252" i="1"/>
  <c r="I252" i="1"/>
  <c r="M252" i="1" s="1"/>
  <c r="H252" i="1"/>
  <c r="J251" i="1"/>
  <c r="I251" i="1"/>
  <c r="M251" i="1" s="1"/>
  <c r="H251" i="1"/>
  <c r="J250" i="1"/>
  <c r="I250" i="1"/>
  <c r="H250" i="1"/>
  <c r="J249" i="1"/>
  <c r="I249" i="1"/>
  <c r="M249" i="1" s="1"/>
  <c r="H249" i="1"/>
  <c r="L249" i="1" s="1"/>
  <c r="J248" i="1"/>
  <c r="I248" i="1"/>
  <c r="H248" i="1"/>
  <c r="J247" i="1"/>
  <c r="I247" i="1"/>
  <c r="M247" i="1" s="1"/>
  <c r="H247" i="1"/>
  <c r="J246" i="1"/>
  <c r="I246" i="1"/>
  <c r="H246" i="1"/>
  <c r="L246" i="1" s="1"/>
  <c r="J245" i="1"/>
  <c r="I245" i="1"/>
  <c r="M245" i="1" s="1"/>
  <c r="H245" i="1"/>
  <c r="J244" i="1"/>
  <c r="I244" i="1"/>
  <c r="H244" i="1"/>
  <c r="J243" i="1"/>
  <c r="N243" i="1" s="1"/>
  <c r="I243" i="1"/>
  <c r="M243" i="1" s="1"/>
  <c r="H243" i="1"/>
  <c r="J242" i="1"/>
  <c r="I242" i="1"/>
  <c r="H242" i="1"/>
  <c r="J241" i="1"/>
  <c r="I241" i="1"/>
  <c r="M241" i="1" s="1"/>
  <c r="H241" i="1"/>
  <c r="J240" i="1"/>
  <c r="I240" i="1"/>
  <c r="H240" i="1"/>
  <c r="J239" i="1"/>
  <c r="I239" i="1"/>
  <c r="M239" i="1" s="1"/>
  <c r="H239" i="1"/>
  <c r="J238" i="1"/>
  <c r="I238" i="1"/>
  <c r="H238" i="1"/>
  <c r="J237" i="1"/>
  <c r="I237" i="1"/>
  <c r="M237" i="1" s="1"/>
  <c r="H237" i="1"/>
  <c r="J236" i="1"/>
  <c r="I236" i="1"/>
  <c r="M236" i="1" s="1"/>
  <c r="H236" i="1"/>
  <c r="J235" i="1"/>
  <c r="I235" i="1"/>
  <c r="M235" i="1" s="1"/>
  <c r="H235" i="1"/>
  <c r="J234" i="1"/>
  <c r="I234" i="1"/>
  <c r="H234" i="1"/>
  <c r="J233" i="1"/>
  <c r="I233" i="1"/>
  <c r="M233" i="1" s="1"/>
  <c r="H233" i="1"/>
  <c r="J232" i="1"/>
  <c r="I232" i="1"/>
  <c r="H232" i="1"/>
  <c r="J231" i="1"/>
  <c r="I231" i="1"/>
  <c r="M231" i="1" s="1"/>
  <c r="H231" i="1"/>
  <c r="J230" i="1"/>
  <c r="I230" i="1"/>
  <c r="H230" i="1"/>
  <c r="L230" i="1" s="1"/>
  <c r="J229" i="1"/>
  <c r="I229" i="1"/>
  <c r="M229" i="1" s="1"/>
  <c r="H229" i="1"/>
  <c r="J228" i="1"/>
  <c r="I228" i="1"/>
  <c r="H228" i="1"/>
  <c r="J227" i="1"/>
  <c r="I227" i="1"/>
  <c r="H227" i="1"/>
  <c r="J226" i="1"/>
  <c r="I226" i="1"/>
  <c r="H226" i="1"/>
  <c r="J225" i="1"/>
  <c r="N225" i="1" s="1"/>
  <c r="I225" i="1"/>
  <c r="H225" i="1"/>
  <c r="J224" i="1"/>
  <c r="I224" i="1"/>
  <c r="H224" i="1"/>
  <c r="J223" i="1"/>
  <c r="I223" i="1"/>
  <c r="H223" i="1"/>
  <c r="J222" i="1"/>
  <c r="I222" i="1"/>
  <c r="M222" i="1" s="1"/>
  <c r="H222" i="1"/>
  <c r="L222" i="1" s="1"/>
  <c r="J221" i="1"/>
  <c r="I221" i="1"/>
  <c r="M221" i="1" s="1"/>
  <c r="H221" i="1"/>
  <c r="L221" i="1" s="1"/>
  <c r="J220" i="1"/>
  <c r="I220" i="1"/>
  <c r="H220" i="1"/>
  <c r="J219" i="1"/>
  <c r="I219" i="1"/>
  <c r="M219" i="1" s="1"/>
  <c r="H219" i="1"/>
  <c r="J218" i="1"/>
  <c r="I218" i="1"/>
  <c r="H218" i="1"/>
  <c r="J217" i="1"/>
  <c r="I217" i="1"/>
  <c r="H217" i="1"/>
  <c r="J216" i="1"/>
  <c r="I216" i="1"/>
  <c r="M216" i="1" s="1"/>
  <c r="H216" i="1"/>
  <c r="J215" i="1"/>
  <c r="N215" i="1" s="1"/>
  <c r="I215" i="1"/>
  <c r="H215" i="1"/>
  <c r="J214" i="1"/>
  <c r="I214" i="1"/>
  <c r="M214" i="1" s="1"/>
  <c r="H214" i="1"/>
  <c r="L214" i="1" s="1"/>
  <c r="J213" i="1"/>
  <c r="I213" i="1"/>
  <c r="H213" i="1"/>
  <c r="J212" i="1"/>
  <c r="I212" i="1"/>
  <c r="H212" i="1"/>
  <c r="J211" i="1"/>
  <c r="N211" i="1" s="1"/>
  <c r="I211" i="1"/>
  <c r="H211" i="1"/>
  <c r="J210" i="1"/>
  <c r="I210" i="1"/>
  <c r="H210" i="1"/>
  <c r="J209" i="1"/>
  <c r="I209" i="1"/>
  <c r="H209" i="1"/>
  <c r="J208" i="1"/>
  <c r="I208" i="1"/>
  <c r="H208" i="1"/>
  <c r="J207" i="1"/>
  <c r="N207" i="1" s="1"/>
  <c r="I207" i="1"/>
  <c r="M207" i="1" s="1"/>
  <c r="H207" i="1"/>
  <c r="J206" i="1"/>
  <c r="I206" i="1"/>
  <c r="M206" i="1" s="1"/>
  <c r="H206" i="1"/>
  <c r="J205" i="1"/>
  <c r="N205" i="1" s="1"/>
  <c r="I205" i="1"/>
  <c r="H205" i="1"/>
  <c r="J204" i="1"/>
  <c r="I204" i="1"/>
  <c r="H204" i="1"/>
  <c r="J203" i="1"/>
  <c r="I203" i="1"/>
  <c r="H203" i="1"/>
  <c r="J202" i="1"/>
  <c r="I202" i="1"/>
  <c r="M202" i="1" s="1"/>
  <c r="H202" i="1"/>
  <c r="J201" i="1"/>
  <c r="I201" i="1"/>
  <c r="H201" i="1"/>
  <c r="J200" i="1"/>
  <c r="I200" i="1"/>
  <c r="H200" i="1"/>
  <c r="J199" i="1"/>
  <c r="I199" i="1"/>
  <c r="M199" i="1" s="1"/>
  <c r="H199" i="1"/>
  <c r="L199" i="1" s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L194" i="1" s="1"/>
  <c r="J193" i="1"/>
  <c r="I193" i="1"/>
  <c r="H193" i="1"/>
  <c r="J192" i="1"/>
  <c r="I192" i="1"/>
  <c r="H192" i="1"/>
  <c r="J191" i="1"/>
  <c r="K191" i="1" s="1"/>
  <c r="O191" i="1" s="1"/>
  <c r="I191" i="1"/>
  <c r="M191" i="1" s="1"/>
  <c r="H191" i="1"/>
  <c r="L191" i="1" s="1"/>
  <c r="J190" i="1"/>
  <c r="N190" i="1" s="1"/>
  <c r="I190" i="1"/>
  <c r="M190" i="1" s="1"/>
  <c r="H190" i="1"/>
  <c r="L190" i="1" s="1"/>
  <c r="J189" i="1"/>
  <c r="I189" i="1"/>
  <c r="M189" i="1" s="1"/>
  <c r="H189" i="1"/>
  <c r="L189" i="1" s="1"/>
  <c r="J188" i="1"/>
  <c r="N188" i="1" s="1"/>
  <c r="I188" i="1"/>
  <c r="M188" i="1" s="1"/>
  <c r="H188" i="1"/>
  <c r="J187" i="1"/>
  <c r="N187" i="1" s="1"/>
  <c r="I187" i="1"/>
  <c r="M187" i="1" s="1"/>
  <c r="H187" i="1"/>
  <c r="L187" i="1" s="1"/>
  <c r="J186" i="1"/>
  <c r="I186" i="1"/>
  <c r="M186" i="1" s="1"/>
  <c r="H186" i="1"/>
  <c r="L186" i="1" s="1"/>
  <c r="J185" i="1"/>
  <c r="I185" i="1"/>
  <c r="H185" i="1"/>
  <c r="L185" i="1" s="1"/>
  <c r="J184" i="1"/>
  <c r="I184" i="1"/>
  <c r="M184" i="1" s="1"/>
  <c r="H184" i="1"/>
  <c r="J183" i="1"/>
  <c r="K183" i="1" s="1"/>
  <c r="I183" i="1"/>
  <c r="H183" i="1"/>
  <c r="L183" i="1" s="1"/>
  <c r="J182" i="1"/>
  <c r="I182" i="1"/>
  <c r="M182" i="1" s="1"/>
  <c r="H182" i="1"/>
  <c r="L182" i="1" s="1"/>
  <c r="J181" i="1"/>
  <c r="I181" i="1"/>
  <c r="M181" i="1" s="1"/>
  <c r="H181" i="1"/>
  <c r="L181" i="1" s="1"/>
  <c r="J180" i="1"/>
  <c r="N180" i="1" s="1"/>
  <c r="I180" i="1"/>
  <c r="M180" i="1" s="1"/>
  <c r="H180" i="1"/>
  <c r="J179" i="1"/>
  <c r="N179" i="1" s="1"/>
  <c r="I179" i="1"/>
  <c r="M179" i="1" s="1"/>
  <c r="H179" i="1"/>
  <c r="L179" i="1" s="1"/>
  <c r="J178" i="1"/>
  <c r="N178" i="1" s="1"/>
  <c r="I178" i="1"/>
  <c r="M178" i="1" s="1"/>
  <c r="H178" i="1"/>
  <c r="L178" i="1" s="1"/>
  <c r="J177" i="1"/>
  <c r="I177" i="1"/>
  <c r="M177" i="1" s="1"/>
  <c r="H177" i="1"/>
  <c r="J176" i="1"/>
  <c r="I176" i="1"/>
  <c r="M176" i="1" s="1"/>
  <c r="H176" i="1"/>
  <c r="J175" i="1"/>
  <c r="K175" i="1" s="1"/>
  <c r="I175" i="1"/>
  <c r="M175" i="1" s="1"/>
  <c r="H175" i="1"/>
  <c r="L175" i="1" s="1"/>
  <c r="J174" i="1"/>
  <c r="I174" i="1"/>
  <c r="M174" i="1" s="1"/>
  <c r="H174" i="1"/>
  <c r="J173" i="1"/>
  <c r="I173" i="1"/>
  <c r="M173" i="1" s="1"/>
  <c r="H173" i="1"/>
  <c r="L173" i="1" s="1"/>
  <c r="J172" i="1"/>
  <c r="I172" i="1"/>
  <c r="M172" i="1" s="1"/>
  <c r="H172" i="1"/>
  <c r="J171" i="1"/>
  <c r="N171" i="1" s="1"/>
  <c r="I171" i="1"/>
  <c r="M171" i="1" s="1"/>
  <c r="H171" i="1"/>
  <c r="J170" i="1"/>
  <c r="I170" i="1"/>
  <c r="M170" i="1" s="1"/>
  <c r="H170" i="1"/>
  <c r="L170" i="1" s="1"/>
  <c r="J169" i="1"/>
  <c r="I169" i="1"/>
  <c r="H169" i="1"/>
  <c r="L169" i="1" s="1"/>
  <c r="J168" i="1"/>
  <c r="I168" i="1"/>
  <c r="M168" i="1" s="1"/>
  <c r="H168" i="1"/>
  <c r="L168" i="1" s="1"/>
  <c r="J167" i="1"/>
  <c r="K167" i="1" s="1"/>
  <c r="O167" i="1" s="1"/>
  <c r="I167" i="1"/>
  <c r="M167" i="1" s="1"/>
  <c r="H167" i="1"/>
  <c r="J166" i="1"/>
  <c r="N166" i="1" s="1"/>
  <c r="I166" i="1"/>
  <c r="H166" i="1"/>
  <c r="L166" i="1" s="1"/>
  <c r="J165" i="1"/>
  <c r="I165" i="1"/>
  <c r="H165" i="1"/>
  <c r="J164" i="1"/>
  <c r="N164" i="1" s="1"/>
  <c r="I164" i="1"/>
  <c r="H164" i="1"/>
  <c r="L164" i="1" s="1"/>
  <c r="J163" i="1"/>
  <c r="N163" i="1" s="1"/>
  <c r="I163" i="1"/>
  <c r="H163" i="1"/>
  <c r="L163" i="1" s="1"/>
  <c r="J162" i="1"/>
  <c r="I162" i="1"/>
  <c r="H162" i="1"/>
  <c r="L162" i="1" s="1"/>
  <c r="J161" i="1"/>
  <c r="I161" i="1"/>
  <c r="M161" i="1" s="1"/>
  <c r="H161" i="1"/>
  <c r="L161" i="1" s="1"/>
  <c r="J160" i="1"/>
  <c r="I160" i="1"/>
  <c r="M160" i="1" s="1"/>
  <c r="H160" i="1"/>
  <c r="J159" i="1"/>
  <c r="K159" i="1" s="1"/>
  <c r="I159" i="1"/>
  <c r="H159" i="1"/>
  <c r="L159" i="1" s="1"/>
  <c r="J158" i="1"/>
  <c r="I158" i="1"/>
  <c r="H158" i="1"/>
  <c r="L158" i="1" s="1"/>
  <c r="J157" i="1"/>
  <c r="I157" i="1"/>
  <c r="M157" i="1" s="1"/>
  <c r="H157" i="1"/>
  <c r="L157" i="1" s="1"/>
  <c r="J156" i="1"/>
  <c r="I156" i="1"/>
  <c r="H156" i="1"/>
  <c r="J155" i="1"/>
  <c r="N155" i="1" s="1"/>
  <c r="I155" i="1"/>
  <c r="M155" i="1" s="1"/>
  <c r="H155" i="1"/>
  <c r="L155" i="1" s="1"/>
  <c r="J154" i="1"/>
  <c r="I154" i="1"/>
  <c r="H154" i="1"/>
  <c r="L154" i="1" s="1"/>
  <c r="J153" i="1"/>
  <c r="I153" i="1"/>
  <c r="H153" i="1"/>
  <c r="J152" i="1"/>
  <c r="I152" i="1"/>
  <c r="M152" i="1" s="1"/>
  <c r="H152" i="1"/>
  <c r="L152" i="1" s="1"/>
  <c r="J151" i="1"/>
  <c r="K151" i="1" s="1"/>
  <c r="I151" i="1"/>
  <c r="M151" i="1" s="1"/>
  <c r="H151" i="1"/>
  <c r="J150" i="1"/>
  <c r="I150" i="1"/>
  <c r="H150" i="1"/>
  <c r="L150" i="1" s="1"/>
  <c r="J149" i="1"/>
  <c r="I149" i="1"/>
  <c r="H149" i="1"/>
  <c r="L149" i="1" s="1"/>
  <c r="J148" i="1"/>
  <c r="I148" i="1"/>
  <c r="M148" i="1" s="1"/>
  <c r="H148" i="1"/>
  <c r="J147" i="1"/>
  <c r="I147" i="1"/>
  <c r="M147" i="1" s="1"/>
  <c r="H147" i="1"/>
  <c r="L147" i="1" s="1"/>
  <c r="J146" i="1"/>
  <c r="I146" i="1"/>
  <c r="H146" i="1"/>
  <c r="L146" i="1" s="1"/>
  <c r="J145" i="1"/>
  <c r="N145" i="1" s="1"/>
  <c r="I145" i="1"/>
  <c r="H145" i="1"/>
  <c r="L145" i="1" s="1"/>
  <c r="J144" i="1"/>
  <c r="I144" i="1"/>
  <c r="H144" i="1"/>
  <c r="L144" i="1" s="1"/>
  <c r="J143" i="1"/>
  <c r="K143" i="1" s="1"/>
  <c r="I143" i="1"/>
  <c r="H143" i="1"/>
  <c r="L143" i="1" s="1"/>
  <c r="J142" i="1"/>
  <c r="I142" i="1"/>
  <c r="H142" i="1"/>
  <c r="J141" i="1"/>
  <c r="I141" i="1"/>
  <c r="M141" i="1" s="1"/>
  <c r="H141" i="1"/>
  <c r="L141" i="1" s="1"/>
  <c r="J140" i="1"/>
  <c r="I140" i="1"/>
  <c r="M140" i="1" s="1"/>
  <c r="H140" i="1"/>
  <c r="J139" i="1"/>
  <c r="I139" i="1"/>
  <c r="M139" i="1" s="1"/>
  <c r="H139" i="1"/>
  <c r="J138" i="1"/>
  <c r="I138" i="1"/>
  <c r="M138" i="1" s="1"/>
  <c r="H138" i="1"/>
  <c r="L138" i="1" s="1"/>
  <c r="J137" i="1"/>
  <c r="I137" i="1"/>
  <c r="M137" i="1" s="1"/>
  <c r="H137" i="1"/>
  <c r="L137" i="1" s="1"/>
  <c r="J136" i="1"/>
  <c r="I136" i="1"/>
  <c r="M136" i="1" s="1"/>
  <c r="H136" i="1"/>
  <c r="L136" i="1" s="1"/>
  <c r="J135" i="1"/>
  <c r="K135" i="1" s="1"/>
  <c r="O135" i="1" s="1"/>
  <c r="I135" i="1"/>
  <c r="M135" i="1" s="1"/>
  <c r="H135" i="1"/>
  <c r="L135" i="1" s="1"/>
  <c r="J134" i="1"/>
  <c r="I134" i="1"/>
  <c r="M134" i="1" s="1"/>
  <c r="H134" i="1"/>
  <c r="L134" i="1" s="1"/>
  <c r="J133" i="1"/>
  <c r="I133" i="1"/>
  <c r="M133" i="1" s="1"/>
  <c r="H133" i="1"/>
  <c r="L133" i="1" s="1"/>
  <c r="J132" i="1"/>
  <c r="I132" i="1"/>
  <c r="M132" i="1" s="1"/>
  <c r="H132" i="1"/>
  <c r="L132" i="1" s="1"/>
  <c r="J131" i="1"/>
  <c r="I131" i="1"/>
  <c r="M131" i="1" s="1"/>
  <c r="H131" i="1"/>
  <c r="L131" i="1" s="1"/>
  <c r="J130" i="1"/>
  <c r="I130" i="1"/>
  <c r="M130" i="1" s="1"/>
  <c r="H130" i="1"/>
  <c r="L130" i="1" s="1"/>
  <c r="J129" i="1"/>
  <c r="I129" i="1"/>
  <c r="M129" i="1" s="1"/>
  <c r="H129" i="1"/>
  <c r="J128" i="1"/>
  <c r="I128" i="1"/>
  <c r="M128" i="1" s="1"/>
  <c r="H128" i="1"/>
  <c r="L128" i="1" s="1"/>
  <c r="J127" i="1"/>
  <c r="I127" i="1"/>
  <c r="M127" i="1" s="1"/>
  <c r="H127" i="1"/>
  <c r="L127" i="1" s="1"/>
  <c r="J126" i="1"/>
  <c r="I126" i="1"/>
  <c r="M126" i="1" s="1"/>
  <c r="H126" i="1"/>
  <c r="L126" i="1" s="1"/>
  <c r="J125" i="1"/>
  <c r="I125" i="1"/>
  <c r="M125" i="1" s="1"/>
  <c r="H125" i="1"/>
  <c r="L125" i="1" s="1"/>
  <c r="J124" i="1"/>
  <c r="I124" i="1"/>
  <c r="M124" i="1" s="1"/>
  <c r="H124" i="1"/>
  <c r="L124" i="1" s="1"/>
  <c r="J123" i="1"/>
  <c r="I123" i="1"/>
  <c r="M123" i="1" s="1"/>
  <c r="H123" i="1"/>
  <c r="L123" i="1" s="1"/>
  <c r="J122" i="1"/>
  <c r="I122" i="1"/>
  <c r="M122" i="1" s="1"/>
  <c r="H122" i="1"/>
  <c r="L122" i="1" s="1"/>
  <c r="J121" i="1"/>
  <c r="I121" i="1"/>
  <c r="H121" i="1"/>
  <c r="L121" i="1" s="1"/>
  <c r="J120" i="1"/>
  <c r="N120" i="1" s="1"/>
  <c r="I120" i="1"/>
  <c r="M120" i="1" s="1"/>
  <c r="H120" i="1"/>
  <c r="L120" i="1" s="1"/>
  <c r="J119" i="1"/>
  <c r="N119" i="1" s="1"/>
  <c r="I119" i="1"/>
  <c r="M119" i="1" s="1"/>
  <c r="H119" i="1"/>
  <c r="L119" i="1" s="1"/>
  <c r="J118" i="1"/>
  <c r="I118" i="1"/>
  <c r="M118" i="1" s="1"/>
  <c r="H118" i="1"/>
  <c r="L118" i="1" s="1"/>
  <c r="J117" i="1"/>
  <c r="I117" i="1"/>
  <c r="M117" i="1" s="1"/>
  <c r="H117" i="1"/>
  <c r="L117" i="1" s="1"/>
  <c r="J116" i="1"/>
  <c r="N116" i="1" s="1"/>
  <c r="I116" i="1"/>
  <c r="M116" i="1" s="1"/>
  <c r="H116" i="1"/>
  <c r="L116" i="1" s="1"/>
  <c r="J115" i="1"/>
  <c r="N115" i="1" s="1"/>
  <c r="I115" i="1"/>
  <c r="M115" i="1" s="1"/>
  <c r="H115" i="1"/>
  <c r="L115" i="1" s="1"/>
  <c r="J114" i="1"/>
  <c r="N114" i="1" s="1"/>
  <c r="I114" i="1"/>
  <c r="M114" i="1" s="1"/>
  <c r="H114" i="1"/>
  <c r="L114" i="1" s="1"/>
  <c r="J113" i="1"/>
  <c r="N113" i="1" s="1"/>
  <c r="I113" i="1"/>
  <c r="H113" i="1"/>
  <c r="J112" i="1"/>
  <c r="N112" i="1" s="1"/>
  <c r="I112" i="1"/>
  <c r="M112" i="1" s="1"/>
  <c r="H112" i="1"/>
  <c r="L112" i="1" s="1"/>
  <c r="J111" i="1"/>
  <c r="I111" i="1"/>
  <c r="M111" i="1" s="1"/>
  <c r="H111" i="1"/>
  <c r="L111" i="1" s="1"/>
  <c r="J110" i="1"/>
  <c r="N110" i="1" s="1"/>
  <c r="I110" i="1"/>
  <c r="M110" i="1" s="1"/>
  <c r="H110" i="1"/>
  <c r="L110" i="1" s="1"/>
  <c r="J109" i="1"/>
  <c r="I109" i="1"/>
  <c r="M109" i="1" s="1"/>
  <c r="H109" i="1"/>
  <c r="L109" i="1" s="1"/>
  <c r="J108" i="1"/>
  <c r="N108" i="1" s="1"/>
  <c r="I108" i="1"/>
  <c r="M108" i="1" s="1"/>
  <c r="H108" i="1"/>
  <c r="L108" i="1" s="1"/>
  <c r="J107" i="1"/>
  <c r="I107" i="1"/>
  <c r="M107" i="1" s="1"/>
  <c r="H107" i="1"/>
  <c r="L107" i="1" s="1"/>
  <c r="J106" i="1"/>
  <c r="N106" i="1" s="1"/>
  <c r="I106" i="1"/>
  <c r="M106" i="1" s="1"/>
  <c r="H106" i="1"/>
  <c r="L106" i="1" s="1"/>
  <c r="J105" i="1"/>
  <c r="I105" i="1"/>
  <c r="H105" i="1"/>
  <c r="L105" i="1" s="1"/>
  <c r="J104" i="1"/>
  <c r="N104" i="1" s="1"/>
  <c r="I104" i="1"/>
  <c r="M104" i="1" s="1"/>
  <c r="H104" i="1"/>
  <c r="L104" i="1" s="1"/>
  <c r="J103" i="1"/>
  <c r="K103" i="1" s="1"/>
  <c r="O103" i="1" s="1"/>
  <c r="I103" i="1"/>
  <c r="M103" i="1" s="1"/>
  <c r="H103" i="1"/>
  <c r="L103" i="1" s="1"/>
  <c r="J102" i="1"/>
  <c r="N102" i="1" s="1"/>
  <c r="I102" i="1"/>
  <c r="M102" i="1" s="1"/>
  <c r="H102" i="1"/>
  <c r="L102" i="1" s="1"/>
  <c r="J101" i="1"/>
  <c r="I101" i="1"/>
  <c r="M101" i="1" s="1"/>
  <c r="H101" i="1"/>
  <c r="L101" i="1" s="1"/>
  <c r="J100" i="1"/>
  <c r="N100" i="1" s="1"/>
  <c r="I100" i="1"/>
  <c r="M100" i="1" s="1"/>
  <c r="H100" i="1"/>
  <c r="L100" i="1" s="1"/>
  <c r="J99" i="1"/>
  <c r="I99" i="1"/>
  <c r="M99" i="1" s="1"/>
  <c r="H99" i="1"/>
  <c r="L99" i="1" s="1"/>
  <c r="J98" i="1"/>
  <c r="N98" i="1" s="1"/>
  <c r="I98" i="1"/>
  <c r="M98" i="1" s="1"/>
  <c r="H98" i="1"/>
  <c r="L98" i="1" s="1"/>
  <c r="J97" i="1"/>
  <c r="N97" i="1" s="1"/>
  <c r="I97" i="1"/>
  <c r="M97" i="1" s="1"/>
  <c r="H97" i="1"/>
  <c r="L97" i="1" s="1"/>
  <c r="J96" i="1"/>
  <c r="I96" i="1"/>
  <c r="M96" i="1" s="1"/>
  <c r="H96" i="1"/>
  <c r="L96" i="1" s="1"/>
  <c r="J95" i="1"/>
  <c r="K95" i="1" s="1"/>
  <c r="O95" i="1" s="1"/>
  <c r="I95" i="1"/>
  <c r="H95" i="1"/>
  <c r="L95" i="1" s="1"/>
  <c r="J94" i="1"/>
  <c r="I94" i="1"/>
  <c r="M94" i="1" s="1"/>
  <c r="H94" i="1"/>
  <c r="J93" i="1"/>
  <c r="I93" i="1"/>
  <c r="H93" i="1"/>
  <c r="M95" i="1"/>
  <c r="M105" i="1"/>
  <c r="L113" i="1"/>
  <c r="M113" i="1"/>
  <c r="M121" i="1"/>
  <c r="N121" i="1"/>
  <c r="L129" i="1"/>
  <c r="N139" i="1"/>
  <c r="N147" i="1"/>
  <c r="M165" i="1"/>
  <c r="N169" i="1"/>
  <c r="L172" i="1"/>
  <c r="L177" i="1"/>
  <c r="M183" i="1"/>
  <c r="M185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N13" i="1"/>
  <c r="K13" i="1"/>
  <c r="N14" i="1"/>
  <c r="K14" i="1"/>
  <c r="N15" i="1"/>
  <c r="K15" i="1"/>
  <c r="N16" i="1"/>
  <c r="K16" i="1"/>
  <c r="N17" i="1"/>
  <c r="K17" i="1"/>
  <c r="N18" i="1"/>
  <c r="K18" i="1"/>
  <c r="N19" i="1"/>
  <c r="K19" i="1"/>
  <c r="N20" i="1"/>
  <c r="K20" i="1"/>
  <c r="N21" i="1"/>
  <c r="K21" i="1"/>
  <c r="N22" i="1"/>
  <c r="K22" i="1"/>
  <c r="N23" i="1"/>
  <c r="K23" i="1"/>
  <c r="N24" i="1"/>
  <c r="K24" i="1"/>
  <c r="N25" i="1"/>
  <c r="K25" i="1"/>
  <c r="N26" i="1"/>
  <c r="K26" i="1"/>
  <c r="N27" i="1"/>
  <c r="K27" i="1"/>
  <c r="N28" i="1"/>
  <c r="K28" i="1"/>
  <c r="N29" i="1"/>
  <c r="K29" i="1"/>
  <c r="N30" i="1"/>
  <c r="K30" i="1"/>
  <c r="N31" i="1"/>
  <c r="K31" i="1"/>
  <c r="N32" i="1"/>
  <c r="K32" i="1"/>
  <c r="N33" i="1"/>
  <c r="K33" i="1"/>
  <c r="N34" i="1"/>
  <c r="K34" i="1"/>
  <c r="N35" i="1"/>
  <c r="K35" i="1"/>
  <c r="N36" i="1"/>
  <c r="K36" i="1"/>
  <c r="O36" i="1" s="1"/>
  <c r="N37" i="1"/>
  <c r="K37" i="1"/>
  <c r="N38" i="1"/>
  <c r="K38" i="1"/>
  <c r="N39" i="1"/>
  <c r="K39" i="1"/>
  <c r="N40" i="1"/>
  <c r="K40" i="1"/>
  <c r="N41" i="1"/>
  <c r="K41" i="1"/>
  <c r="N42" i="1"/>
  <c r="K42" i="1"/>
  <c r="N43" i="1"/>
  <c r="K43" i="1"/>
  <c r="N44" i="1"/>
  <c r="K44" i="1"/>
  <c r="N45" i="1"/>
  <c r="K45" i="1"/>
  <c r="N46" i="1"/>
  <c r="K46" i="1"/>
  <c r="N47" i="1"/>
  <c r="K47" i="1"/>
  <c r="N48" i="1"/>
  <c r="K48" i="1"/>
  <c r="N49" i="1"/>
  <c r="K49" i="1"/>
  <c r="N50" i="1"/>
  <c r="K50" i="1"/>
  <c r="N51" i="1"/>
  <c r="K51" i="1"/>
  <c r="N52" i="1"/>
  <c r="K52" i="1"/>
  <c r="N53" i="1"/>
  <c r="K53" i="1"/>
  <c r="N54" i="1"/>
  <c r="K54" i="1"/>
  <c r="N55" i="1"/>
  <c r="K55" i="1"/>
  <c r="N56" i="1"/>
  <c r="K56" i="1"/>
  <c r="N57" i="1"/>
  <c r="K57" i="1"/>
  <c r="N58" i="1"/>
  <c r="K58" i="1"/>
  <c r="N59" i="1"/>
  <c r="K59" i="1"/>
  <c r="N60" i="1"/>
  <c r="K60" i="1"/>
  <c r="N61" i="1"/>
  <c r="K61" i="1"/>
  <c r="N62" i="1"/>
  <c r="K62" i="1"/>
  <c r="N63" i="1"/>
  <c r="K63" i="1"/>
  <c r="N64" i="1"/>
  <c r="K64" i="1"/>
  <c r="N65" i="1"/>
  <c r="K65" i="1"/>
  <c r="N66" i="1"/>
  <c r="K66" i="1"/>
  <c r="N67" i="1"/>
  <c r="K67" i="1"/>
  <c r="N68" i="1"/>
  <c r="K68" i="1"/>
  <c r="N69" i="1"/>
  <c r="K69" i="1"/>
  <c r="N70" i="1"/>
  <c r="K70" i="1"/>
  <c r="N71" i="1"/>
  <c r="K71" i="1"/>
  <c r="N72" i="1"/>
  <c r="K72" i="1"/>
  <c r="N73" i="1"/>
  <c r="K73" i="1"/>
  <c r="N74" i="1"/>
  <c r="K74" i="1"/>
  <c r="N75" i="1"/>
  <c r="K75" i="1"/>
  <c r="N76" i="1"/>
  <c r="K76" i="1"/>
  <c r="N77" i="1"/>
  <c r="K77" i="1"/>
  <c r="N78" i="1"/>
  <c r="K78" i="1"/>
  <c r="N79" i="1"/>
  <c r="K79" i="1"/>
  <c r="N80" i="1"/>
  <c r="K80" i="1"/>
  <c r="N81" i="1"/>
  <c r="K81" i="1"/>
  <c r="N82" i="1"/>
  <c r="K82" i="1"/>
  <c r="N83" i="1"/>
  <c r="K83" i="1"/>
  <c r="N84" i="1"/>
  <c r="K84" i="1"/>
  <c r="N85" i="1"/>
  <c r="K85" i="1"/>
  <c r="N86" i="1"/>
  <c r="K86" i="1"/>
  <c r="N87" i="1"/>
  <c r="K87" i="1"/>
  <c r="N88" i="1"/>
  <c r="K88" i="1"/>
  <c r="N89" i="1"/>
  <c r="K89" i="1"/>
  <c r="N90" i="1"/>
  <c r="K90" i="1"/>
  <c r="N91" i="1"/>
  <c r="K91" i="1"/>
  <c r="N92" i="1"/>
  <c r="K92" i="1"/>
  <c r="U489" i="1" l="1"/>
  <c r="Q489" i="1"/>
  <c r="K422" i="1"/>
  <c r="O422" i="1" s="1"/>
  <c r="K470" i="1"/>
  <c r="O470" i="1" s="1"/>
  <c r="K154" i="1"/>
  <c r="K170" i="1"/>
  <c r="K178" i="1"/>
  <c r="K186" i="1"/>
  <c r="K346" i="1"/>
  <c r="O346" i="1" s="1"/>
  <c r="K362" i="1"/>
  <c r="K378" i="1"/>
  <c r="O378" i="1" s="1"/>
  <c r="K125" i="1"/>
  <c r="O125" i="1" s="1"/>
  <c r="K133" i="1"/>
  <c r="O133" i="1" s="1"/>
  <c r="K141" i="1"/>
  <c r="O141" i="1" s="1"/>
  <c r="K149" i="1"/>
  <c r="K157" i="1"/>
  <c r="K165" i="1"/>
  <c r="K173" i="1"/>
  <c r="O173" i="1" s="1"/>
  <c r="K181" i="1"/>
  <c r="K189" i="1"/>
  <c r="K349" i="1"/>
  <c r="N151" i="1"/>
  <c r="N183" i="1"/>
  <c r="K409" i="1"/>
  <c r="O409" i="1" s="1"/>
  <c r="K359" i="1"/>
  <c r="K421" i="1"/>
  <c r="O421" i="1" s="1"/>
  <c r="K101" i="1"/>
  <c r="K109" i="1"/>
  <c r="O109" i="1" s="1"/>
  <c r="K117" i="1"/>
  <c r="O117" i="1" s="1"/>
  <c r="K96" i="1"/>
  <c r="O96" i="1" s="1"/>
  <c r="K429" i="1"/>
  <c r="O429" i="1" s="1"/>
  <c r="N404" i="1"/>
  <c r="N175" i="1"/>
  <c r="N159" i="1"/>
  <c r="K406" i="1"/>
  <c r="O406" i="1" s="1"/>
  <c r="K485" i="1"/>
  <c r="O485" i="1" s="1"/>
  <c r="K427" i="1"/>
  <c r="K437" i="1"/>
  <c r="O437" i="1" s="1"/>
  <c r="K99" i="1"/>
  <c r="O99" i="1" s="1"/>
  <c r="K107" i="1"/>
  <c r="O107" i="1" s="1"/>
  <c r="K397" i="1"/>
  <c r="O397" i="1" s="1"/>
  <c r="K425" i="1"/>
  <c r="O425" i="1" s="1"/>
  <c r="K455" i="1"/>
  <c r="O455" i="1" s="1"/>
  <c r="N191" i="1"/>
  <c r="N157" i="1"/>
  <c r="K94" i="1"/>
  <c r="O94" i="1" s="1"/>
  <c r="K366" i="1"/>
  <c r="O366" i="1" s="1"/>
  <c r="K374" i="1"/>
  <c r="O374" i="1" s="1"/>
  <c r="K382" i="1"/>
  <c r="K395" i="1"/>
  <c r="O395" i="1" s="1"/>
  <c r="K405" i="1"/>
  <c r="O405" i="1" s="1"/>
  <c r="K445" i="1"/>
  <c r="O445" i="1" s="1"/>
  <c r="N421" i="1"/>
  <c r="N117" i="1"/>
  <c r="K113" i="1"/>
  <c r="K121" i="1"/>
  <c r="O121" i="1" s="1"/>
  <c r="K129" i="1"/>
  <c r="O129" i="1" s="1"/>
  <c r="K137" i="1"/>
  <c r="K145" i="1"/>
  <c r="K153" i="1"/>
  <c r="K161" i="1"/>
  <c r="K169" i="1"/>
  <c r="K177" i="1"/>
  <c r="K185" i="1"/>
  <c r="K297" i="1"/>
  <c r="O297" i="1" s="1"/>
  <c r="K337" i="1"/>
  <c r="K438" i="1"/>
  <c r="O438" i="1" s="1"/>
  <c r="K466" i="1"/>
  <c r="O466" i="1" s="1"/>
  <c r="N173" i="1"/>
  <c r="K413" i="1"/>
  <c r="O413" i="1" s="1"/>
  <c r="K461" i="1"/>
  <c r="O461" i="1" s="1"/>
  <c r="K487" i="1"/>
  <c r="O487" i="1" s="1"/>
  <c r="N337" i="1"/>
  <c r="K127" i="1"/>
  <c r="O127" i="1" s="1"/>
  <c r="K441" i="1"/>
  <c r="O441" i="1" s="1"/>
  <c r="AG13" i="1" a="1"/>
  <c r="AG13" i="1" s="1"/>
  <c r="Q451" i="1"/>
  <c r="Q458" i="1"/>
  <c r="K198" i="1"/>
  <c r="N198" i="1"/>
  <c r="Q204" i="1"/>
  <c r="K206" i="1"/>
  <c r="N206" i="1"/>
  <c r="K214" i="1"/>
  <c r="N214" i="1"/>
  <c r="K222" i="1"/>
  <c r="N222" i="1"/>
  <c r="L228" i="1"/>
  <c r="K230" i="1"/>
  <c r="N230" i="1"/>
  <c r="L236" i="1"/>
  <c r="K238" i="1"/>
  <c r="N238" i="1"/>
  <c r="L244" i="1"/>
  <c r="K246" i="1"/>
  <c r="N246" i="1"/>
  <c r="L252" i="1"/>
  <c r="K254" i="1"/>
  <c r="O254" i="1" s="1"/>
  <c r="N254" i="1"/>
  <c r="L260" i="1"/>
  <c r="K262" i="1"/>
  <c r="O262" i="1" s="1"/>
  <c r="N262" i="1"/>
  <c r="L268" i="1"/>
  <c r="K270" i="1"/>
  <c r="O270" i="1" s="1"/>
  <c r="N270" i="1"/>
  <c r="L276" i="1"/>
  <c r="K278" i="1"/>
  <c r="O278" i="1" s="1"/>
  <c r="N278" i="1"/>
  <c r="L284" i="1"/>
  <c r="K286" i="1"/>
  <c r="O286" i="1" s="1"/>
  <c r="N286" i="1"/>
  <c r="L292" i="1"/>
  <c r="K294" i="1"/>
  <c r="O294" i="1" s="1"/>
  <c r="L300" i="1"/>
  <c r="K302" i="1"/>
  <c r="O302" i="1" s="1"/>
  <c r="N302" i="1"/>
  <c r="L308" i="1"/>
  <c r="K310" i="1"/>
  <c r="O310" i="1" s="1"/>
  <c r="N310" i="1"/>
  <c r="L316" i="1"/>
  <c r="K318" i="1"/>
  <c r="O318" i="1" s="1"/>
  <c r="N318" i="1"/>
  <c r="L324" i="1"/>
  <c r="K326" i="1"/>
  <c r="O326" i="1" s="1"/>
  <c r="N326" i="1"/>
  <c r="L332" i="1"/>
  <c r="K334" i="1"/>
  <c r="O334" i="1" s="1"/>
  <c r="N334" i="1"/>
  <c r="L340" i="1"/>
  <c r="K342" i="1"/>
  <c r="O342" i="1" s="1"/>
  <c r="N342" i="1"/>
  <c r="L348" i="1"/>
  <c r="K350" i="1"/>
  <c r="O350" i="1" s="1"/>
  <c r="N350" i="1"/>
  <c r="Q356" i="1"/>
  <c r="K358" i="1"/>
  <c r="O358" i="1" s="1"/>
  <c r="N358" i="1"/>
  <c r="K402" i="1"/>
  <c r="O402" i="1" s="1"/>
  <c r="N402" i="1"/>
  <c r="L412" i="1"/>
  <c r="M414" i="1"/>
  <c r="L417" i="1"/>
  <c r="Q417" i="1"/>
  <c r="K417" i="1"/>
  <c r="O417" i="1" s="1"/>
  <c r="N419" i="1"/>
  <c r="K419" i="1"/>
  <c r="O419" i="1" s="1"/>
  <c r="K436" i="1"/>
  <c r="O436" i="1" s="1"/>
  <c r="N436" i="1"/>
  <c r="L451" i="1"/>
  <c r="L458" i="1"/>
  <c r="M460" i="1"/>
  <c r="K462" i="1"/>
  <c r="O462" i="1" s="1"/>
  <c r="N462" i="1"/>
  <c r="M465" i="1"/>
  <c r="L220" i="1"/>
  <c r="L400" i="1"/>
  <c r="N141" i="1"/>
  <c r="AH13" i="1" a="1"/>
  <c r="AH13" i="1" s="1"/>
  <c r="R288" i="1"/>
  <c r="K199" i="1"/>
  <c r="K207" i="1"/>
  <c r="K215" i="1"/>
  <c r="K223" i="1"/>
  <c r="K231" i="1"/>
  <c r="Q231" i="1"/>
  <c r="L231" i="1"/>
  <c r="N233" i="1"/>
  <c r="K239" i="1"/>
  <c r="L239" i="1"/>
  <c r="N241" i="1"/>
  <c r="K247" i="1"/>
  <c r="L247" i="1"/>
  <c r="N249" i="1"/>
  <c r="K255" i="1"/>
  <c r="L255" i="1"/>
  <c r="N257" i="1"/>
  <c r="M260" i="1"/>
  <c r="K263" i="1"/>
  <c r="L263" i="1"/>
  <c r="N265" i="1"/>
  <c r="M268" i="1"/>
  <c r="K271" i="1"/>
  <c r="L271" i="1"/>
  <c r="K279" i="1"/>
  <c r="Q279" i="1"/>
  <c r="N281" i="1"/>
  <c r="M284" i="1"/>
  <c r="K287" i="1"/>
  <c r="L287" i="1"/>
  <c r="M292" i="1"/>
  <c r="L295" i="1"/>
  <c r="M300" i="1"/>
  <c r="L303" i="1"/>
  <c r="K305" i="1"/>
  <c r="N305" i="1"/>
  <c r="M308" i="1"/>
  <c r="Q311" i="1"/>
  <c r="L311" i="1"/>
  <c r="K313" i="1"/>
  <c r="N313" i="1"/>
  <c r="M316" i="1"/>
  <c r="K321" i="1"/>
  <c r="N321" i="1"/>
  <c r="R324" i="1"/>
  <c r="M324" i="1"/>
  <c r="L327" i="1"/>
  <c r="K329" i="1"/>
  <c r="N329" i="1"/>
  <c r="M332" i="1"/>
  <c r="Q335" i="1"/>
  <c r="L335" i="1"/>
  <c r="O337" i="1"/>
  <c r="Q343" i="1"/>
  <c r="K345" i="1"/>
  <c r="N345" i="1"/>
  <c r="L351" i="1"/>
  <c r="Q351" i="1"/>
  <c r="K353" i="1"/>
  <c r="O353" i="1" s="1"/>
  <c r="N353" i="1"/>
  <c r="Q359" i="1"/>
  <c r="L359" i="1"/>
  <c r="K361" i="1"/>
  <c r="O361" i="1" s="1"/>
  <c r="N361" i="1"/>
  <c r="L367" i="1"/>
  <c r="Q367" i="1"/>
  <c r="K369" i="1"/>
  <c r="O369" i="1" s="1"/>
  <c r="N369" i="1"/>
  <c r="L375" i="1"/>
  <c r="Q375" i="1"/>
  <c r="K377" i="1"/>
  <c r="O377" i="1" s="1"/>
  <c r="N377" i="1"/>
  <c r="M380" i="1"/>
  <c r="L383" i="1"/>
  <c r="K385" i="1"/>
  <c r="N385" i="1"/>
  <c r="M388" i="1"/>
  <c r="Q391" i="1"/>
  <c r="L391" i="1"/>
  <c r="M400" i="1"/>
  <c r="L403" i="1"/>
  <c r="K407" i="1"/>
  <c r="L410" i="1"/>
  <c r="K414" i="1"/>
  <c r="O414" i="1" s="1"/>
  <c r="N414" i="1"/>
  <c r="M417" i="1"/>
  <c r="Q437" i="1"/>
  <c r="L437" i="1"/>
  <c r="M439" i="1"/>
  <c r="K443" i="1"/>
  <c r="O443" i="1" s="1"/>
  <c r="Q446" i="1"/>
  <c r="L446" i="1"/>
  <c r="K448" i="1"/>
  <c r="O448" i="1" s="1"/>
  <c r="N448" i="1"/>
  <c r="K453" i="1"/>
  <c r="O453" i="1" s="1"/>
  <c r="L456" i="1"/>
  <c r="R458" i="1"/>
  <c r="M458" i="1"/>
  <c r="K460" i="1"/>
  <c r="O460" i="1" s="1"/>
  <c r="N460" i="1"/>
  <c r="Q463" i="1"/>
  <c r="L463" i="1"/>
  <c r="K463" i="1"/>
  <c r="O463" i="1" s="1"/>
  <c r="L481" i="1"/>
  <c r="M194" i="1"/>
  <c r="L212" i="1"/>
  <c r="M220" i="1"/>
  <c r="M225" i="1"/>
  <c r="N273" i="1"/>
  <c r="N378" i="1"/>
  <c r="K93" i="1"/>
  <c r="AI13" i="1" a="1"/>
  <c r="AI13" i="1" s="1"/>
  <c r="S239" i="1"/>
  <c r="K111" i="1"/>
  <c r="O111" i="1" s="1"/>
  <c r="K119" i="1"/>
  <c r="O119" i="1" s="1"/>
  <c r="K196" i="1"/>
  <c r="N196" i="1"/>
  <c r="R199" i="1"/>
  <c r="K204" i="1"/>
  <c r="N204" i="1"/>
  <c r="K212" i="1"/>
  <c r="N212" i="1"/>
  <c r="K220" i="1"/>
  <c r="N220" i="1"/>
  <c r="K228" i="1"/>
  <c r="N228" i="1"/>
  <c r="Q234" i="1"/>
  <c r="L234" i="1"/>
  <c r="K236" i="1"/>
  <c r="N236" i="1"/>
  <c r="L242" i="1"/>
  <c r="K244" i="1"/>
  <c r="N244" i="1"/>
  <c r="Q250" i="1"/>
  <c r="L250" i="1"/>
  <c r="K252" i="1"/>
  <c r="O252" i="1" s="1"/>
  <c r="N252" i="1"/>
  <c r="K260" i="1"/>
  <c r="O260" i="1" s="1"/>
  <c r="N260" i="1"/>
  <c r="Q266" i="1"/>
  <c r="L266" i="1"/>
  <c r="K268" i="1"/>
  <c r="O268" i="1" s="1"/>
  <c r="N268" i="1"/>
  <c r="Q274" i="1"/>
  <c r="L274" i="1"/>
  <c r="K276" i="1"/>
  <c r="O276" i="1" s="1"/>
  <c r="N276" i="1"/>
  <c r="L282" i="1"/>
  <c r="K284" i="1"/>
  <c r="O284" i="1" s="1"/>
  <c r="N284" i="1"/>
  <c r="L290" i="1"/>
  <c r="K292" i="1"/>
  <c r="O292" i="1" s="1"/>
  <c r="N292" i="1"/>
  <c r="L298" i="1"/>
  <c r="K300" i="1"/>
  <c r="O300" i="1" s="1"/>
  <c r="N300" i="1"/>
  <c r="L306" i="1"/>
  <c r="K308" i="1"/>
  <c r="O308" i="1" s="1"/>
  <c r="N308" i="1"/>
  <c r="L314" i="1"/>
  <c r="K316" i="1"/>
  <c r="O316" i="1" s="1"/>
  <c r="N316" i="1"/>
  <c r="K324" i="1"/>
  <c r="O324" i="1" s="1"/>
  <c r="N324" i="1"/>
  <c r="Q330" i="1"/>
  <c r="L330" i="1"/>
  <c r="K332" i="1"/>
  <c r="N332" i="1"/>
  <c r="M335" i="1"/>
  <c r="Q338" i="1"/>
  <c r="L338" i="1"/>
  <c r="K340" i="1"/>
  <c r="N340" i="1"/>
  <c r="M343" i="1"/>
  <c r="Q346" i="1"/>
  <c r="L346" i="1"/>
  <c r="K348" i="1"/>
  <c r="N348" i="1"/>
  <c r="M351" i="1"/>
  <c r="L354" i="1"/>
  <c r="K356" i="1"/>
  <c r="O356" i="1" s="1"/>
  <c r="N356" i="1"/>
  <c r="Q362" i="1"/>
  <c r="L362" i="1"/>
  <c r="K364" i="1"/>
  <c r="N364" i="1"/>
  <c r="L370" i="1"/>
  <c r="K372" i="1"/>
  <c r="O372" i="1" s="1"/>
  <c r="N372" i="1"/>
  <c r="Q378" i="1"/>
  <c r="L378" i="1"/>
  <c r="K380" i="1"/>
  <c r="O380" i="1" s="1"/>
  <c r="N380" i="1"/>
  <c r="M383" i="1"/>
  <c r="Q386" i="1"/>
  <c r="L386" i="1"/>
  <c r="K388" i="1"/>
  <c r="O388" i="1" s="1"/>
  <c r="N388" i="1"/>
  <c r="M391" i="1"/>
  <c r="L398" i="1"/>
  <c r="K400" i="1"/>
  <c r="O400" i="1" s="1"/>
  <c r="N400" i="1"/>
  <c r="Q408" i="1"/>
  <c r="L408" i="1"/>
  <c r="K412" i="1"/>
  <c r="O412" i="1" s="1"/>
  <c r="N412" i="1"/>
  <c r="L415" i="1"/>
  <c r="K415" i="1"/>
  <c r="O415" i="1" s="1"/>
  <c r="L432" i="1"/>
  <c r="K434" i="1"/>
  <c r="O434" i="1" s="1"/>
  <c r="N434" i="1"/>
  <c r="L444" i="1"/>
  <c r="R446" i="1"/>
  <c r="M446" i="1"/>
  <c r="K449" i="1"/>
  <c r="O449" i="1" s="1"/>
  <c r="L449" i="1"/>
  <c r="N451" i="1"/>
  <c r="K451" i="1"/>
  <c r="O451" i="1" s="1"/>
  <c r="K468" i="1"/>
  <c r="O468" i="1" s="1"/>
  <c r="N468" i="1"/>
  <c r="Q471" i="1"/>
  <c r="L471" i="1"/>
  <c r="M473" i="1"/>
  <c r="K478" i="1"/>
  <c r="O478" i="1" s="1"/>
  <c r="N478" i="1"/>
  <c r="L488" i="1"/>
  <c r="N199" i="1"/>
  <c r="L204" i="1"/>
  <c r="M212" i="1"/>
  <c r="M217" i="1"/>
  <c r="L258" i="1"/>
  <c r="N294" i="1"/>
  <c r="L356" i="1"/>
  <c r="N383" i="1"/>
  <c r="Q357" i="1"/>
  <c r="N165" i="1"/>
  <c r="N96" i="1"/>
  <c r="K197" i="1"/>
  <c r="Q197" i="1"/>
  <c r="K205" i="1"/>
  <c r="Q205" i="1"/>
  <c r="R210" i="1"/>
  <c r="K213" i="1"/>
  <c r="Q213" i="1"/>
  <c r="K221" i="1"/>
  <c r="Q221" i="1"/>
  <c r="R226" i="1"/>
  <c r="K229" i="1"/>
  <c r="L229" i="1"/>
  <c r="N231" i="1"/>
  <c r="R234" i="1"/>
  <c r="M234" i="1"/>
  <c r="K237" i="1"/>
  <c r="Q237" i="1"/>
  <c r="L237" i="1"/>
  <c r="N239" i="1"/>
  <c r="M242" i="1"/>
  <c r="R242" i="1"/>
  <c r="K245" i="1"/>
  <c r="Q245" i="1"/>
  <c r="L245" i="1"/>
  <c r="N247" i="1"/>
  <c r="M250" i="1"/>
  <c r="K253" i="1"/>
  <c r="Q253" i="1"/>
  <c r="L253" i="1"/>
  <c r="N255" i="1"/>
  <c r="M258" i="1"/>
  <c r="K261" i="1"/>
  <c r="Q261" i="1"/>
  <c r="L261" i="1"/>
  <c r="N263" i="1"/>
  <c r="M266" i="1"/>
  <c r="K269" i="1"/>
  <c r="L269" i="1"/>
  <c r="N271" i="1"/>
  <c r="R274" i="1"/>
  <c r="M274" i="1"/>
  <c r="K277" i="1"/>
  <c r="Q277" i="1"/>
  <c r="L277" i="1"/>
  <c r="N279" i="1"/>
  <c r="R282" i="1"/>
  <c r="M282" i="1"/>
  <c r="K285" i="1"/>
  <c r="Q285" i="1"/>
  <c r="L285" i="1"/>
  <c r="N287" i="1"/>
  <c r="R290" i="1"/>
  <c r="M290" i="1"/>
  <c r="Q293" i="1"/>
  <c r="L293" i="1"/>
  <c r="K295" i="1"/>
  <c r="N295" i="1"/>
  <c r="R298" i="1"/>
  <c r="M298" i="1"/>
  <c r="Q301" i="1"/>
  <c r="L301" i="1"/>
  <c r="K303" i="1"/>
  <c r="N303" i="1"/>
  <c r="R306" i="1"/>
  <c r="M306" i="1"/>
  <c r="Q309" i="1"/>
  <c r="L309" i="1"/>
  <c r="K311" i="1"/>
  <c r="N311" i="1"/>
  <c r="R314" i="1"/>
  <c r="M314" i="1"/>
  <c r="Q317" i="1"/>
  <c r="L317" i="1"/>
  <c r="K319" i="1"/>
  <c r="N319" i="1"/>
  <c r="R322" i="1"/>
  <c r="M322" i="1"/>
  <c r="L325" i="1"/>
  <c r="Q325" i="1"/>
  <c r="K327" i="1"/>
  <c r="N327" i="1"/>
  <c r="R330" i="1"/>
  <c r="M330" i="1"/>
  <c r="Q333" i="1"/>
  <c r="L333" i="1"/>
  <c r="K335" i="1"/>
  <c r="N335" i="1"/>
  <c r="R338" i="1"/>
  <c r="M338" i="1"/>
  <c r="Q341" i="1"/>
  <c r="L341" i="1"/>
  <c r="K343" i="1"/>
  <c r="N343" i="1"/>
  <c r="R346" i="1"/>
  <c r="M346" i="1"/>
  <c r="Q349" i="1"/>
  <c r="L349" i="1"/>
  <c r="K351" i="1"/>
  <c r="N351" i="1"/>
  <c r="R354" i="1"/>
  <c r="M354" i="1"/>
  <c r="O359" i="1"/>
  <c r="R362" i="1"/>
  <c r="M362" i="1"/>
  <c r="L365" i="1"/>
  <c r="Q365" i="1"/>
  <c r="K367" i="1"/>
  <c r="O367" i="1" s="1"/>
  <c r="N367" i="1"/>
  <c r="L373" i="1"/>
  <c r="Q373" i="1"/>
  <c r="K375" i="1"/>
  <c r="O375" i="1" s="1"/>
  <c r="N375" i="1"/>
  <c r="L381" i="1"/>
  <c r="Q381" i="1"/>
  <c r="M386" i="1"/>
  <c r="L389" i="1"/>
  <c r="K393" i="1"/>
  <c r="O393" i="1" s="1"/>
  <c r="Q396" i="1"/>
  <c r="L396" i="1"/>
  <c r="R398" i="1"/>
  <c r="M398" i="1"/>
  <c r="L401" i="1"/>
  <c r="K401" i="1"/>
  <c r="O401" i="1" s="1"/>
  <c r="Q401" i="1"/>
  <c r="N403" i="1"/>
  <c r="K403" i="1"/>
  <c r="K420" i="1"/>
  <c r="O420" i="1" s="1"/>
  <c r="N420" i="1"/>
  <c r="Q423" i="1"/>
  <c r="L423" i="1"/>
  <c r="R425" i="1"/>
  <c r="M425" i="1"/>
  <c r="R432" i="1"/>
  <c r="M432" i="1"/>
  <c r="Q435" i="1"/>
  <c r="L435" i="1"/>
  <c r="K439" i="1"/>
  <c r="O439" i="1" s="1"/>
  <c r="Q442" i="1"/>
  <c r="L442" i="1"/>
  <c r="K446" i="1"/>
  <c r="O446" i="1" s="1"/>
  <c r="N446" i="1"/>
  <c r="M449" i="1"/>
  <c r="R449" i="1"/>
  <c r="Q479" i="1"/>
  <c r="L479" i="1"/>
  <c r="K483" i="1"/>
  <c r="O483" i="1" s="1"/>
  <c r="L486" i="1"/>
  <c r="L196" i="1"/>
  <c r="M204" i="1"/>
  <c r="M209" i="1"/>
  <c r="L213" i="1"/>
  <c r="N217" i="1"/>
  <c r="L279" i="1"/>
  <c r="N297" i="1"/>
  <c r="M340" i="1"/>
  <c r="N359" i="1"/>
  <c r="L192" i="1"/>
  <c r="Q192" i="1"/>
  <c r="K194" i="1"/>
  <c r="N194" i="1"/>
  <c r="R197" i="1"/>
  <c r="L200" i="1"/>
  <c r="K202" i="1"/>
  <c r="N202" i="1"/>
  <c r="R205" i="1"/>
  <c r="Q208" i="1"/>
  <c r="L208" i="1"/>
  <c r="K210" i="1"/>
  <c r="N210" i="1"/>
  <c r="L216" i="1"/>
  <c r="Q216" i="1"/>
  <c r="K218" i="1"/>
  <c r="N218" i="1"/>
  <c r="S218" i="1"/>
  <c r="R221" i="1"/>
  <c r="L224" i="1"/>
  <c r="K226" i="1"/>
  <c r="N226" i="1"/>
  <c r="Q232" i="1"/>
  <c r="L232" i="1"/>
  <c r="K234" i="1"/>
  <c r="N234" i="1"/>
  <c r="L240" i="1"/>
  <c r="K242" i="1"/>
  <c r="N242" i="1"/>
  <c r="Q248" i="1"/>
  <c r="L248" i="1"/>
  <c r="K250" i="1"/>
  <c r="N250" i="1"/>
  <c r="Q256" i="1"/>
  <c r="L256" i="1"/>
  <c r="K258" i="1"/>
  <c r="O258" i="1" s="1"/>
  <c r="N258" i="1"/>
  <c r="Q264" i="1"/>
  <c r="L264" i="1"/>
  <c r="K266" i="1"/>
  <c r="O266" i="1" s="1"/>
  <c r="N266" i="1"/>
  <c r="Q272" i="1"/>
  <c r="L272" i="1"/>
  <c r="K274" i="1"/>
  <c r="O274" i="1" s="1"/>
  <c r="N274" i="1"/>
  <c r="Q280" i="1"/>
  <c r="L280" i="1"/>
  <c r="K282" i="1"/>
  <c r="O282" i="1" s="1"/>
  <c r="Q288" i="1"/>
  <c r="L288" i="1"/>
  <c r="K290" i="1"/>
  <c r="O290" i="1" s="1"/>
  <c r="S290" i="1"/>
  <c r="N290" i="1"/>
  <c r="Q296" i="1"/>
  <c r="L296" i="1"/>
  <c r="K298" i="1"/>
  <c r="O298" i="1" s="1"/>
  <c r="N298" i="1"/>
  <c r="Q304" i="1"/>
  <c r="L304" i="1"/>
  <c r="K306" i="1"/>
  <c r="O306" i="1" s="1"/>
  <c r="Q312" i="1"/>
  <c r="L312" i="1"/>
  <c r="K314" i="1"/>
  <c r="O314" i="1" s="1"/>
  <c r="N314" i="1"/>
  <c r="Q320" i="1"/>
  <c r="L320" i="1"/>
  <c r="K322" i="1"/>
  <c r="O322" i="1" s="1"/>
  <c r="N322" i="1"/>
  <c r="Q328" i="1"/>
  <c r="L328" i="1"/>
  <c r="K330" i="1"/>
  <c r="N330" i="1"/>
  <c r="R333" i="1"/>
  <c r="M333" i="1"/>
  <c r="Q336" i="1"/>
  <c r="L336" i="1"/>
  <c r="K338" i="1"/>
  <c r="N338" i="1"/>
  <c r="M341" i="1"/>
  <c r="R341" i="1"/>
  <c r="Q344" i="1"/>
  <c r="L344" i="1"/>
  <c r="R349" i="1"/>
  <c r="M349" i="1"/>
  <c r="Q352" i="1"/>
  <c r="L352" i="1"/>
  <c r="K354" i="1"/>
  <c r="O354" i="1" s="1"/>
  <c r="N354" i="1"/>
  <c r="M357" i="1"/>
  <c r="R357" i="1"/>
  <c r="Q360" i="1"/>
  <c r="L360" i="1"/>
  <c r="O362" i="1"/>
  <c r="R365" i="1"/>
  <c r="M365" i="1"/>
  <c r="Q368" i="1"/>
  <c r="L368" i="1"/>
  <c r="K370" i="1"/>
  <c r="N370" i="1"/>
  <c r="R373" i="1"/>
  <c r="M373" i="1"/>
  <c r="Q376" i="1"/>
  <c r="L376" i="1"/>
  <c r="Q384" i="1"/>
  <c r="L384" i="1"/>
  <c r="K386" i="1"/>
  <c r="O386" i="1" s="1"/>
  <c r="N386" i="1"/>
  <c r="M389" i="1"/>
  <c r="K391" i="1"/>
  <c r="Q394" i="1"/>
  <c r="L394" i="1"/>
  <c r="K398" i="1"/>
  <c r="O398" i="1" s="1"/>
  <c r="N398" i="1"/>
  <c r="R401" i="1"/>
  <c r="M401" i="1"/>
  <c r="R418" i="1"/>
  <c r="M418" i="1"/>
  <c r="L421" i="1"/>
  <c r="Q421" i="1"/>
  <c r="O427" i="1"/>
  <c r="Q430" i="1"/>
  <c r="L430" i="1"/>
  <c r="K432" i="1"/>
  <c r="O432" i="1" s="1"/>
  <c r="N432" i="1"/>
  <c r="R435" i="1"/>
  <c r="M435" i="1"/>
  <c r="Q440" i="1"/>
  <c r="R442" i="1"/>
  <c r="M442" i="1"/>
  <c r="K444" i="1"/>
  <c r="O444" i="1" s="1"/>
  <c r="N444" i="1"/>
  <c r="L447" i="1"/>
  <c r="Q447" i="1"/>
  <c r="K447" i="1"/>
  <c r="O447" i="1" s="1"/>
  <c r="Q464" i="1"/>
  <c r="L464" i="1"/>
  <c r="R469" i="1"/>
  <c r="M469" i="1"/>
  <c r="Q474" i="1"/>
  <c r="K476" i="1"/>
  <c r="O476" i="1" s="1"/>
  <c r="N476" i="1"/>
  <c r="K481" i="1"/>
  <c r="O481" i="1" s="1"/>
  <c r="Q484" i="1"/>
  <c r="L484" i="1"/>
  <c r="K488" i="1"/>
  <c r="O488" i="1" s="1"/>
  <c r="N488" i="1"/>
  <c r="M196" i="1"/>
  <c r="M201" i="1"/>
  <c r="L205" i="1"/>
  <c r="N209" i="1"/>
  <c r="M213" i="1"/>
  <c r="L226" i="1"/>
  <c r="N282" i="1"/>
  <c r="L343" i="1"/>
  <c r="N362" i="1"/>
  <c r="R254" i="1"/>
  <c r="Q439" i="1"/>
  <c r="R192" i="1"/>
  <c r="M192" i="1"/>
  <c r="K195" i="1"/>
  <c r="L195" i="1"/>
  <c r="Q195" i="1"/>
  <c r="N197" i="1"/>
  <c r="R200" i="1"/>
  <c r="M200" i="1"/>
  <c r="K203" i="1"/>
  <c r="L203" i="1"/>
  <c r="Q203" i="1"/>
  <c r="R208" i="1"/>
  <c r="M208" i="1"/>
  <c r="K211" i="1"/>
  <c r="Q211" i="1"/>
  <c r="L211" i="1"/>
  <c r="N213" i="1"/>
  <c r="K219" i="1"/>
  <c r="Q219" i="1"/>
  <c r="L219" i="1"/>
  <c r="S221" i="1"/>
  <c r="N221" i="1"/>
  <c r="R224" i="1"/>
  <c r="M224" i="1"/>
  <c r="K227" i="1"/>
  <c r="Q227" i="1"/>
  <c r="L227" i="1"/>
  <c r="N229" i="1"/>
  <c r="M232" i="1"/>
  <c r="R232" i="1"/>
  <c r="K235" i="1"/>
  <c r="Q235" i="1"/>
  <c r="L235" i="1"/>
  <c r="N237" i="1"/>
  <c r="R240" i="1"/>
  <c r="M240" i="1"/>
  <c r="K243" i="1"/>
  <c r="Q243" i="1"/>
  <c r="L243" i="1"/>
  <c r="N245" i="1"/>
  <c r="R248" i="1"/>
  <c r="M248" i="1"/>
  <c r="K251" i="1"/>
  <c r="Q251" i="1"/>
  <c r="L251" i="1"/>
  <c r="N253" i="1"/>
  <c r="R256" i="1"/>
  <c r="M256" i="1"/>
  <c r="K259" i="1"/>
  <c r="L259" i="1"/>
  <c r="Q259" i="1"/>
  <c r="N261" i="1"/>
  <c r="R264" i="1"/>
  <c r="K267" i="1"/>
  <c r="Q267" i="1"/>
  <c r="S269" i="1"/>
  <c r="N269" i="1"/>
  <c r="R272" i="1"/>
  <c r="M272" i="1"/>
  <c r="K275" i="1"/>
  <c r="Q275" i="1"/>
  <c r="L275" i="1"/>
  <c r="S277" i="1"/>
  <c r="N277" i="1"/>
  <c r="R280" i="1"/>
  <c r="M280" i="1"/>
  <c r="K283" i="1"/>
  <c r="L283" i="1"/>
  <c r="Q283" i="1"/>
  <c r="Q291" i="1"/>
  <c r="L291" i="1"/>
  <c r="K293" i="1"/>
  <c r="N293" i="1"/>
  <c r="R296" i="1"/>
  <c r="M296" i="1"/>
  <c r="Q299" i="1"/>
  <c r="L299" i="1"/>
  <c r="K301" i="1"/>
  <c r="N301" i="1"/>
  <c r="R304" i="1"/>
  <c r="M304" i="1"/>
  <c r="L307" i="1"/>
  <c r="Q307" i="1"/>
  <c r="K309" i="1"/>
  <c r="N309" i="1"/>
  <c r="R312" i="1"/>
  <c r="M312" i="1"/>
  <c r="Q315" i="1"/>
  <c r="L315" i="1"/>
  <c r="K317" i="1"/>
  <c r="N317" i="1"/>
  <c r="R320" i="1"/>
  <c r="M320" i="1"/>
  <c r="Q323" i="1"/>
  <c r="L323" i="1"/>
  <c r="K325" i="1"/>
  <c r="N325" i="1"/>
  <c r="R328" i="1"/>
  <c r="Q331" i="1"/>
  <c r="K333" i="1"/>
  <c r="O333" i="1" s="1"/>
  <c r="N333" i="1"/>
  <c r="Q339" i="1"/>
  <c r="L339" i="1"/>
  <c r="K341" i="1"/>
  <c r="O341" i="1" s="1"/>
  <c r="N341" i="1"/>
  <c r="R344" i="1"/>
  <c r="M344" i="1"/>
  <c r="Q347" i="1"/>
  <c r="L347" i="1"/>
  <c r="O349" i="1"/>
  <c r="R352" i="1"/>
  <c r="Q355" i="1"/>
  <c r="L355" i="1"/>
  <c r="K357" i="1"/>
  <c r="N357" i="1"/>
  <c r="R360" i="1"/>
  <c r="M360" i="1"/>
  <c r="Q363" i="1"/>
  <c r="L363" i="1"/>
  <c r="K365" i="1"/>
  <c r="N365" i="1"/>
  <c r="R368" i="1"/>
  <c r="M368" i="1"/>
  <c r="Q371" i="1"/>
  <c r="L371" i="1"/>
  <c r="K373" i="1"/>
  <c r="N373" i="1"/>
  <c r="Q379" i="1"/>
  <c r="L379" i="1"/>
  <c r="K381" i="1"/>
  <c r="O381" i="1" s="1"/>
  <c r="N381" i="1"/>
  <c r="Q387" i="1"/>
  <c r="L387" i="1"/>
  <c r="K389" i="1"/>
  <c r="N389" i="1"/>
  <c r="Q392" i="1"/>
  <c r="L392" i="1"/>
  <c r="R394" i="1"/>
  <c r="M394" i="1"/>
  <c r="K396" i="1"/>
  <c r="O396" i="1" s="1"/>
  <c r="N396" i="1"/>
  <c r="L399" i="1"/>
  <c r="Q399" i="1"/>
  <c r="K399" i="1"/>
  <c r="O399" i="1" s="1"/>
  <c r="L416" i="1"/>
  <c r="Q416" i="1"/>
  <c r="K418" i="1"/>
  <c r="N418" i="1"/>
  <c r="M421" i="1"/>
  <c r="R421" i="1"/>
  <c r="L428" i="1"/>
  <c r="Q428" i="1"/>
  <c r="Q433" i="1"/>
  <c r="L433" i="1"/>
  <c r="K433" i="1"/>
  <c r="O433" i="1" s="1"/>
  <c r="N435" i="1"/>
  <c r="K435" i="1"/>
  <c r="K452" i="1"/>
  <c r="O452" i="1" s="1"/>
  <c r="N452" i="1"/>
  <c r="Q455" i="1"/>
  <c r="R457" i="1"/>
  <c r="M457" i="1"/>
  <c r="R464" i="1"/>
  <c r="M464" i="1"/>
  <c r="Q467" i="1"/>
  <c r="L467" i="1"/>
  <c r="K471" i="1"/>
  <c r="O471" i="1" s="1"/>
  <c r="Q477" i="1"/>
  <c r="L477" i="1"/>
  <c r="K477" i="1"/>
  <c r="O477" i="1" s="1"/>
  <c r="N479" i="1"/>
  <c r="K479" i="1"/>
  <c r="O479" i="1" s="1"/>
  <c r="M193" i="1"/>
  <c r="L197" i="1"/>
  <c r="N201" i="1"/>
  <c r="M205" i="1"/>
  <c r="L218" i="1"/>
  <c r="L223" i="1"/>
  <c r="M226" i="1"/>
  <c r="M244" i="1"/>
  <c r="M264" i="1"/>
  <c r="N285" i="1"/>
  <c r="N346" i="1"/>
  <c r="S205" i="1"/>
  <c r="S266" i="1"/>
  <c r="N186" i="1"/>
  <c r="N167" i="1"/>
  <c r="N137" i="1"/>
  <c r="N94" i="1"/>
  <c r="K115" i="1"/>
  <c r="O115" i="1" s="1"/>
  <c r="K120" i="1"/>
  <c r="O120" i="1" s="1"/>
  <c r="S192" i="1"/>
  <c r="N192" i="1"/>
  <c r="M195" i="1"/>
  <c r="R195" i="1"/>
  <c r="Q198" i="1"/>
  <c r="L198" i="1"/>
  <c r="K200" i="1"/>
  <c r="S200" i="1"/>
  <c r="N200" i="1"/>
  <c r="Q206" i="1"/>
  <c r="S224" i="1"/>
  <c r="R227" i="1"/>
  <c r="Q238" i="1"/>
  <c r="Q270" i="1"/>
  <c r="S288" i="1"/>
  <c r="Q407" i="1"/>
  <c r="L407" i="1"/>
  <c r="L419" i="1"/>
  <c r="Q419" i="1"/>
  <c r="K423" i="1"/>
  <c r="O423" i="1" s="1"/>
  <c r="Q426" i="1"/>
  <c r="R428" i="1"/>
  <c r="M428" i="1"/>
  <c r="K430" i="1"/>
  <c r="O430" i="1" s="1"/>
  <c r="R450" i="1"/>
  <c r="M450" i="1"/>
  <c r="Q453" i="1"/>
  <c r="L453" i="1"/>
  <c r="K459" i="1"/>
  <c r="O459" i="1" s="1"/>
  <c r="Q462" i="1"/>
  <c r="L462" i="1"/>
  <c r="K464" i="1"/>
  <c r="O464" i="1" s="1"/>
  <c r="K469" i="1"/>
  <c r="O469" i="1" s="1"/>
  <c r="Q472" i="1"/>
  <c r="L472" i="1"/>
  <c r="K474" i="1"/>
  <c r="O474" i="1" s="1"/>
  <c r="N474" i="1"/>
  <c r="M477" i="1"/>
  <c r="R477" i="1"/>
  <c r="N193" i="1"/>
  <c r="M197" i="1"/>
  <c r="L210" i="1"/>
  <c r="L215" i="1"/>
  <c r="M218" i="1"/>
  <c r="M223" i="1"/>
  <c r="N306" i="1"/>
  <c r="L331" i="1"/>
  <c r="N349" i="1"/>
  <c r="L440" i="1"/>
  <c r="S211" i="1"/>
  <c r="N143" i="1"/>
  <c r="N99" i="1"/>
  <c r="K97" i="1"/>
  <c r="K105" i="1"/>
  <c r="O105" i="1" s="1"/>
  <c r="K110" i="1"/>
  <c r="O110" i="1" s="1"/>
  <c r="K123" i="1"/>
  <c r="O123" i="1" s="1"/>
  <c r="K131" i="1"/>
  <c r="O131" i="1" s="1"/>
  <c r="K139" i="1"/>
  <c r="K147" i="1"/>
  <c r="O147" i="1" s="1"/>
  <c r="K155" i="1"/>
  <c r="O155" i="1" s="1"/>
  <c r="K163" i="1"/>
  <c r="O163" i="1" s="1"/>
  <c r="K171" i="1"/>
  <c r="K179" i="1"/>
  <c r="K187" i="1"/>
  <c r="Q193" i="1"/>
  <c r="L193" i="1"/>
  <c r="S195" i="1"/>
  <c r="N195" i="1"/>
  <c r="R198" i="1"/>
  <c r="K201" i="1"/>
  <c r="Q201" i="1"/>
  <c r="L201" i="1"/>
  <c r="N203" i="1"/>
  <c r="R206" i="1"/>
  <c r="K209" i="1"/>
  <c r="Q209" i="1"/>
  <c r="L209" i="1"/>
  <c r="R214" i="1"/>
  <c r="K217" i="1"/>
  <c r="Q217" i="1"/>
  <c r="L217" i="1"/>
  <c r="S219" i="1"/>
  <c r="N219" i="1"/>
  <c r="R222" i="1"/>
  <c r="K225" i="1"/>
  <c r="Q225" i="1"/>
  <c r="L225" i="1"/>
  <c r="N227" i="1"/>
  <c r="R230" i="1"/>
  <c r="M230" i="1"/>
  <c r="K233" i="1"/>
  <c r="Q233" i="1"/>
  <c r="L233" i="1"/>
  <c r="N235" i="1"/>
  <c r="R238" i="1"/>
  <c r="M238" i="1"/>
  <c r="K241" i="1"/>
  <c r="Q241" i="1"/>
  <c r="L241" i="1"/>
  <c r="R246" i="1"/>
  <c r="S259" i="1"/>
  <c r="S267" i="1"/>
  <c r="Q321" i="1"/>
  <c r="Q405" i="1"/>
  <c r="L405" i="1"/>
  <c r="M407" i="1"/>
  <c r="R407" i="1"/>
  <c r="K411" i="1"/>
  <c r="L414" i="1"/>
  <c r="Q414" i="1"/>
  <c r="K416" i="1"/>
  <c r="O416" i="1" s="1"/>
  <c r="N416" i="1"/>
  <c r="Q424" i="1"/>
  <c r="L424" i="1"/>
  <c r="K428" i="1"/>
  <c r="O428" i="1" s="1"/>
  <c r="N428" i="1"/>
  <c r="L431" i="1"/>
  <c r="Q431" i="1"/>
  <c r="K431" i="1"/>
  <c r="O431" i="1" s="1"/>
  <c r="Q448" i="1"/>
  <c r="L448" i="1"/>
  <c r="K450" i="1"/>
  <c r="N450" i="1"/>
  <c r="R453" i="1"/>
  <c r="M453" i="1"/>
  <c r="K457" i="1"/>
  <c r="O457" i="1" s="1"/>
  <c r="Q460" i="1"/>
  <c r="L460" i="1"/>
  <c r="Q465" i="1"/>
  <c r="K465" i="1"/>
  <c r="O465" i="1" s="1"/>
  <c r="L465" i="1"/>
  <c r="N467" i="1"/>
  <c r="K467" i="1"/>
  <c r="O467" i="1" s="1"/>
  <c r="M198" i="1"/>
  <c r="L202" i="1"/>
  <c r="L207" i="1"/>
  <c r="M210" i="1"/>
  <c r="M215" i="1"/>
  <c r="N223" i="1"/>
  <c r="M228" i="1"/>
  <c r="L267" i="1"/>
  <c r="M288" i="1"/>
  <c r="R216" i="1"/>
  <c r="Q364" i="1"/>
  <c r="Q372" i="1"/>
  <c r="R377" i="1"/>
  <c r="M377" i="1"/>
  <c r="Q380" i="1"/>
  <c r="R385" i="1"/>
  <c r="M385" i="1"/>
  <c r="Q388" i="1"/>
  <c r="L393" i="1"/>
  <c r="Q393" i="1"/>
  <c r="R395" i="1"/>
  <c r="M395" i="1"/>
  <c r="Q402" i="1"/>
  <c r="R404" i="1"/>
  <c r="L409" i="1"/>
  <c r="Q409" i="1"/>
  <c r="R411" i="1"/>
  <c r="M411" i="1"/>
  <c r="Q418" i="1"/>
  <c r="R420" i="1"/>
  <c r="Q425" i="1"/>
  <c r="L425" i="1"/>
  <c r="Q434" i="1"/>
  <c r="Q441" i="1"/>
  <c r="R443" i="1"/>
  <c r="Q450" i="1"/>
  <c r="K454" i="1"/>
  <c r="O454" i="1" s="1"/>
  <c r="N454" i="1"/>
  <c r="Q466" i="1"/>
  <c r="R468" i="1"/>
  <c r="Q473" i="1"/>
  <c r="K473" i="1"/>
  <c r="O473" i="1" s="1"/>
  <c r="L473" i="1"/>
  <c r="N475" i="1"/>
  <c r="K475" i="1"/>
  <c r="O475" i="1" s="1"/>
  <c r="Q478" i="1"/>
  <c r="L206" i="1"/>
  <c r="L238" i="1"/>
  <c r="N251" i="1"/>
  <c r="L321" i="1"/>
  <c r="M420" i="1"/>
  <c r="L434" i="1"/>
  <c r="M443" i="1"/>
  <c r="R374" i="1"/>
  <c r="M246" i="1"/>
  <c r="N382" i="1"/>
  <c r="N438" i="1"/>
  <c r="M468" i="1"/>
  <c r="Q377" i="1"/>
  <c r="N374" i="1"/>
  <c r="O382" i="1"/>
  <c r="M404" i="1"/>
  <c r="N267" i="1"/>
  <c r="L380" i="1"/>
  <c r="L418" i="1"/>
  <c r="N422" i="1"/>
  <c r="N470" i="1"/>
  <c r="L364" i="1"/>
  <c r="L372" i="1"/>
  <c r="L441" i="1"/>
  <c r="R219" i="1"/>
  <c r="R203" i="1"/>
  <c r="K208" i="1"/>
  <c r="S208" i="1"/>
  <c r="N208" i="1"/>
  <c r="R211" i="1"/>
  <c r="Q214" i="1"/>
  <c r="K216" i="1"/>
  <c r="S216" i="1"/>
  <c r="N216" i="1"/>
  <c r="Q222" i="1"/>
  <c r="K224" i="1"/>
  <c r="N224" i="1"/>
  <c r="Q230" i="1"/>
  <c r="K232" i="1"/>
  <c r="N232" i="1"/>
  <c r="K240" i="1"/>
  <c r="S240" i="1"/>
  <c r="N240" i="1"/>
  <c r="Q246" i="1"/>
  <c r="K248" i="1"/>
  <c r="N248" i="1"/>
  <c r="Q254" i="1"/>
  <c r="K256" i="1"/>
  <c r="O256" i="1" s="1"/>
  <c r="S256" i="1"/>
  <c r="N256" i="1"/>
  <c r="Q262" i="1"/>
  <c r="K264" i="1"/>
  <c r="O264" i="1" s="1"/>
  <c r="K272" i="1"/>
  <c r="O272" i="1" s="1"/>
  <c r="N272" i="1"/>
  <c r="Q278" i="1"/>
  <c r="K280" i="1"/>
  <c r="O280" i="1" s="1"/>
  <c r="S280" i="1"/>
  <c r="Q286" i="1"/>
  <c r="K288" i="1"/>
  <c r="O288" i="1" s="1"/>
  <c r="N288" i="1"/>
  <c r="Q294" i="1"/>
  <c r="K296" i="1"/>
  <c r="S296" i="1"/>
  <c r="Q302" i="1"/>
  <c r="K304" i="1"/>
  <c r="O304" i="1" s="1"/>
  <c r="N304" i="1"/>
  <c r="Q310" i="1"/>
  <c r="K312" i="1"/>
  <c r="O312" i="1" s="1"/>
  <c r="Q318" i="1"/>
  <c r="K320" i="1"/>
  <c r="O320" i="1" s="1"/>
  <c r="N320" i="1"/>
  <c r="S320" i="1"/>
  <c r="K328" i="1"/>
  <c r="O328" i="1" s="1"/>
  <c r="Q334" i="1"/>
  <c r="K336" i="1"/>
  <c r="O336" i="1" s="1"/>
  <c r="N336" i="1"/>
  <c r="Q342" i="1"/>
  <c r="K344" i="1"/>
  <c r="O344" i="1" s="1"/>
  <c r="Q350" i="1"/>
  <c r="K352" i="1"/>
  <c r="O352" i="1" s="1"/>
  <c r="N352" i="1"/>
  <c r="R355" i="1"/>
  <c r="M355" i="1"/>
  <c r="Q358" i="1"/>
  <c r="L358" i="1"/>
  <c r="K360" i="1"/>
  <c r="N360" i="1"/>
  <c r="L366" i="1"/>
  <c r="Q366" i="1"/>
  <c r="K368" i="1"/>
  <c r="N368" i="1"/>
  <c r="R371" i="1"/>
  <c r="M371" i="1"/>
  <c r="L374" i="1"/>
  <c r="Q374" i="1"/>
  <c r="K376" i="1"/>
  <c r="N376" i="1"/>
  <c r="M379" i="1"/>
  <c r="R379" i="1"/>
  <c r="L382" i="1"/>
  <c r="Q382" i="1"/>
  <c r="K384" i="1"/>
  <c r="O384" i="1" s="1"/>
  <c r="N384" i="1"/>
  <c r="Q390" i="1"/>
  <c r="L390" i="1"/>
  <c r="R392" i="1"/>
  <c r="M392" i="1"/>
  <c r="K394" i="1"/>
  <c r="Q397" i="1"/>
  <c r="L397" i="1"/>
  <c r="Q406" i="1"/>
  <c r="L406" i="1"/>
  <c r="M408" i="1"/>
  <c r="R408" i="1"/>
  <c r="K410" i="1"/>
  <c r="Q413" i="1"/>
  <c r="L413" i="1"/>
  <c r="R415" i="1"/>
  <c r="M415" i="1"/>
  <c r="Q422" i="1"/>
  <c r="L422" i="1"/>
  <c r="R424" i="1"/>
  <c r="M424" i="1"/>
  <c r="K426" i="1"/>
  <c r="O426" i="1" s="1"/>
  <c r="Q429" i="1"/>
  <c r="L429" i="1"/>
  <c r="M431" i="1"/>
  <c r="R431" i="1"/>
  <c r="L438" i="1"/>
  <c r="Q438" i="1"/>
  <c r="K442" i="1"/>
  <c r="N442" i="1"/>
  <c r="Q445" i="1"/>
  <c r="L445" i="1"/>
  <c r="Q454" i="1"/>
  <c r="L454" i="1"/>
  <c r="K458" i="1"/>
  <c r="O458" i="1" s="1"/>
  <c r="N458" i="1"/>
  <c r="L461" i="1"/>
  <c r="Q461" i="1"/>
  <c r="Q470" i="1"/>
  <c r="L470" i="1"/>
  <c r="R472" i="1"/>
  <c r="M472" i="1"/>
  <c r="Q475" i="1"/>
  <c r="Q482" i="1"/>
  <c r="R484" i="1"/>
  <c r="K486" i="1"/>
  <c r="O486" i="1" s="1"/>
  <c r="N486" i="1"/>
  <c r="N259" i="1"/>
  <c r="N280" i="1"/>
  <c r="N344" i="1"/>
  <c r="L402" i="1"/>
  <c r="N406" i="1"/>
  <c r="L466" i="1"/>
  <c r="S232" i="1"/>
  <c r="Q457" i="1"/>
  <c r="S243" i="1"/>
  <c r="K249" i="1"/>
  <c r="Q249" i="1"/>
  <c r="K257" i="1"/>
  <c r="Q257" i="1"/>
  <c r="R262" i="1"/>
  <c r="K265" i="1"/>
  <c r="Q265" i="1"/>
  <c r="R270" i="1"/>
  <c r="M270" i="1"/>
  <c r="K273" i="1"/>
  <c r="Q273" i="1"/>
  <c r="S275" i="1"/>
  <c r="R278" i="1"/>
  <c r="K281" i="1"/>
  <c r="Q281" i="1"/>
  <c r="S283" i="1"/>
  <c r="M286" i="1"/>
  <c r="R286" i="1"/>
  <c r="K289" i="1"/>
  <c r="Q289" i="1"/>
  <c r="K291" i="1"/>
  <c r="R294" i="1"/>
  <c r="Q297" i="1"/>
  <c r="K299" i="1"/>
  <c r="R302" i="1"/>
  <c r="M302" i="1"/>
  <c r="Q305" i="1"/>
  <c r="K307" i="1"/>
  <c r="R310" i="1"/>
  <c r="Q313" i="1"/>
  <c r="K315" i="1"/>
  <c r="R318" i="1"/>
  <c r="M318" i="1"/>
  <c r="K323" i="1"/>
  <c r="R326" i="1"/>
  <c r="Q329" i="1"/>
  <c r="K331" i="1"/>
  <c r="O331" i="1" s="1"/>
  <c r="Q337" i="1"/>
  <c r="K339" i="1"/>
  <c r="O339" i="1" s="1"/>
  <c r="Q345" i="1"/>
  <c r="K347" i="1"/>
  <c r="O347" i="1" s="1"/>
  <c r="Q353" i="1"/>
  <c r="K355" i="1"/>
  <c r="O355" i="1" s="1"/>
  <c r="N355" i="1"/>
  <c r="L361" i="1"/>
  <c r="Q361" i="1"/>
  <c r="K363" i="1"/>
  <c r="O363" i="1" s="1"/>
  <c r="N363" i="1"/>
  <c r="Q369" i="1"/>
  <c r="L369" i="1"/>
  <c r="K371" i="1"/>
  <c r="N371" i="1"/>
  <c r="K379" i="1"/>
  <c r="O379" i="1" s="1"/>
  <c r="N379" i="1"/>
  <c r="R382" i="1"/>
  <c r="M382" i="1"/>
  <c r="Q385" i="1"/>
  <c r="L385" i="1"/>
  <c r="K387" i="1"/>
  <c r="O387" i="1" s="1"/>
  <c r="N387" i="1"/>
  <c r="K392" i="1"/>
  <c r="O392" i="1" s="1"/>
  <c r="N392" i="1"/>
  <c r="Q395" i="1"/>
  <c r="L395" i="1"/>
  <c r="R397" i="1"/>
  <c r="M397" i="1"/>
  <c r="Q404" i="1"/>
  <c r="K408" i="1"/>
  <c r="O408" i="1" s="1"/>
  <c r="N408" i="1"/>
  <c r="Q411" i="1"/>
  <c r="L411" i="1"/>
  <c r="Q420" i="1"/>
  <c r="K424" i="1"/>
  <c r="O424" i="1" s="1"/>
  <c r="N424" i="1"/>
  <c r="L427" i="1"/>
  <c r="Q427" i="1"/>
  <c r="Q436" i="1"/>
  <c r="L436" i="1"/>
  <c r="M438" i="1"/>
  <c r="R438" i="1"/>
  <c r="K440" i="1"/>
  <c r="O440" i="1" s="1"/>
  <c r="N440" i="1"/>
  <c r="Q443" i="1"/>
  <c r="R445" i="1"/>
  <c r="M445" i="1"/>
  <c r="Q452" i="1"/>
  <c r="L452" i="1"/>
  <c r="R454" i="1"/>
  <c r="M454" i="1"/>
  <c r="K456" i="1"/>
  <c r="O456" i="1" s="1"/>
  <c r="N456" i="1"/>
  <c r="Q459" i="1"/>
  <c r="R461" i="1"/>
  <c r="K472" i="1"/>
  <c r="O472" i="1" s="1"/>
  <c r="N472" i="1"/>
  <c r="R475" i="1"/>
  <c r="M475" i="1"/>
  <c r="Q480" i="1"/>
  <c r="L480" i="1"/>
  <c r="K484" i="1"/>
  <c r="O484" i="1" s="1"/>
  <c r="Q487" i="1"/>
  <c r="M203" i="1"/>
  <c r="M211" i="1"/>
  <c r="M227" i="1"/>
  <c r="L278" i="1"/>
  <c r="L302" i="1"/>
  <c r="L342" i="1"/>
  <c r="N410" i="1"/>
  <c r="L420" i="1"/>
  <c r="L443" i="1"/>
  <c r="L482" i="1"/>
  <c r="Q468" i="1"/>
  <c r="R480" i="1"/>
  <c r="Q469" i="1"/>
  <c r="K482" i="1"/>
  <c r="O482" i="1" s="1"/>
  <c r="N482" i="1"/>
  <c r="L469" i="1"/>
  <c r="Q485" i="1"/>
  <c r="Q476" i="1"/>
  <c r="K480" i="1"/>
  <c r="O480" i="1" s="1"/>
  <c r="Q483" i="1"/>
  <c r="M485" i="1"/>
  <c r="R485" i="1"/>
  <c r="N466" i="1"/>
  <c r="L476" i="1"/>
  <c r="L483" i="1"/>
  <c r="S345" i="1"/>
  <c r="S327" i="1"/>
  <c r="S325" i="1"/>
  <c r="S323" i="1"/>
  <c r="S321" i="1"/>
  <c r="S319" i="1"/>
  <c r="S317" i="1"/>
  <c r="S311" i="1"/>
  <c r="S309" i="1"/>
  <c r="S307" i="1"/>
  <c r="S305" i="1"/>
  <c r="S303" i="1"/>
  <c r="S301" i="1"/>
  <c r="S295" i="1"/>
  <c r="S293" i="1"/>
  <c r="S291" i="1"/>
  <c r="S289" i="1"/>
  <c r="S393" i="1"/>
  <c r="S361" i="1"/>
  <c r="R479" i="1"/>
  <c r="R471" i="1"/>
  <c r="R467" i="1"/>
  <c r="R456" i="1"/>
  <c r="R452" i="1"/>
  <c r="R427" i="1"/>
  <c r="R413" i="1"/>
  <c r="R410" i="1"/>
  <c r="R403" i="1"/>
  <c r="R376" i="1"/>
  <c r="R370" i="1"/>
  <c r="R367" i="1"/>
  <c r="R364" i="1"/>
  <c r="R359" i="1"/>
  <c r="R348" i="1"/>
  <c r="R487" i="1"/>
  <c r="R483" i="1"/>
  <c r="R463" i="1"/>
  <c r="R459" i="1"/>
  <c r="R448" i="1"/>
  <c r="R444" i="1"/>
  <c r="R441" i="1"/>
  <c r="R437" i="1"/>
  <c r="R434" i="1"/>
  <c r="R430" i="1"/>
  <c r="R423" i="1"/>
  <c r="R416" i="1"/>
  <c r="R406" i="1"/>
  <c r="R396" i="1"/>
  <c r="R387" i="1"/>
  <c r="R384" i="1"/>
  <c r="R378" i="1"/>
  <c r="R356" i="1"/>
  <c r="R353" i="1"/>
  <c r="R345" i="1"/>
  <c r="R337" i="1"/>
  <c r="R334" i="1"/>
  <c r="R329" i="1"/>
  <c r="R327" i="1"/>
  <c r="R325" i="1"/>
  <c r="R323" i="1"/>
  <c r="R321" i="1"/>
  <c r="R319" i="1"/>
  <c r="R317" i="1"/>
  <c r="R315" i="1"/>
  <c r="R313" i="1"/>
  <c r="R311" i="1"/>
  <c r="R309" i="1"/>
  <c r="R307" i="1"/>
  <c r="R305" i="1"/>
  <c r="R303" i="1"/>
  <c r="R301" i="1"/>
  <c r="R299" i="1"/>
  <c r="R297" i="1"/>
  <c r="R295" i="1"/>
  <c r="R293" i="1"/>
  <c r="R291" i="1"/>
  <c r="R289" i="1"/>
  <c r="R287" i="1"/>
  <c r="R285" i="1"/>
  <c r="R283" i="1"/>
  <c r="R281" i="1"/>
  <c r="R279" i="1"/>
  <c r="R277" i="1"/>
  <c r="R275" i="1"/>
  <c r="R273" i="1"/>
  <c r="R271" i="1"/>
  <c r="R269" i="1"/>
  <c r="R267" i="1"/>
  <c r="R265" i="1"/>
  <c r="R263" i="1"/>
  <c r="R261" i="1"/>
  <c r="R259" i="1"/>
  <c r="R257" i="1"/>
  <c r="R255" i="1"/>
  <c r="R253" i="1"/>
  <c r="R251" i="1"/>
  <c r="R249" i="1"/>
  <c r="R247" i="1"/>
  <c r="R245" i="1"/>
  <c r="R243" i="1"/>
  <c r="R241" i="1"/>
  <c r="R239" i="1"/>
  <c r="R237" i="1"/>
  <c r="R235" i="1"/>
  <c r="R233" i="1"/>
  <c r="R231" i="1"/>
  <c r="R229" i="1"/>
  <c r="R478" i="1"/>
  <c r="R474" i="1"/>
  <c r="R470" i="1"/>
  <c r="R455" i="1"/>
  <c r="R451" i="1"/>
  <c r="R419" i="1"/>
  <c r="R412" i="1"/>
  <c r="R409" i="1"/>
  <c r="R399" i="1"/>
  <c r="R393" i="1"/>
  <c r="R390" i="1"/>
  <c r="R381" i="1"/>
  <c r="R375" i="1"/>
  <c r="R372" i="1"/>
  <c r="R366" i="1"/>
  <c r="R361" i="1"/>
  <c r="R350" i="1"/>
  <c r="R342" i="1"/>
  <c r="R339" i="1"/>
  <c r="R331" i="1"/>
  <c r="R486" i="1"/>
  <c r="R482" i="1"/>
  <c r="R466" i="1"/>
  <c r="R462" i="1"/>
  <c r="R447" i="1"/>
  <c r="R440" i="1"/>
  <c r="R436" i="1"/>
  <c r="R433" i="1"/>
  <c r="R429" i="1"/>
  <c r="R426" i="1"/>
  <c r="R422" i="1"/>
  <c r="R405" i="1"/>
  <c r="R402" i="1"/>
  <c r="R369" i="1"/>
  <c r="R363" i="1"/>
  <c r="R358" i="1"/>
  <c r="R347" i="1"/>
  <c r="R336" i="1"/>
  <c r="R481" i="1"/>
  <c r="R476" i="1"/>
  <c r="R488" i="1"/>
  <c r="S486" i="1"/>
  <c r="S488" i="1"/>
  <c r="S481" i="1"/>
  <c r="S479" i="1"/>
  <c r="S477" i="1"/>
  <c r="S475" i="1"/>
  <c r="S473" i="1"/>
  <c r="S469" i="1"/>
  <c r="S467" i="1"/>
  <c r="S465" i="1"/>
  <c r="S463" i="1"/>
  <c r="S461" i="1"/>
  <c r="S459" i="1"/>
  <c r="S457" i="1"/>
  <c r="S455" i="1"/>
  <c r="S453" i="1"/>
  <c r="S451" i="1"/>
  <c r="S449" i="1"/>
  <c r="S447" i="1"/>
  <c r="S445" i="1"/>
  <c r="S443" i="1"/>
  <c r="S441" i="1"/>
  <c r="S439" i="1"/>
  <c r="S437" i="1"/>
  <c r="S435" i="1"/>
  <c r="S433" i="1"/>
  <c r="S431" i="1"/>
  <c r="S429" i="1"/>
  <c r="S427" i="1"/>
  <c r="S425" i="1"/>
  <c r="S423" i="1"/>
  <c r="S421" i="1"/>
  <c r="S419" i="1"/>
  <c r="S417" i="1"/>
  <c r="S415" i="1"/>
  <c r="S413" i="1"/>
  <c r="S411" i="1"/>
  <c r="S409" i="1"/>
  <c r="S407" i="1"/>
  <c r="S405" i="1"/>
  <c r="S403" i="1"/>
  <c r="S401" i="1"/>
  <c r="S483" i="1"/>
  <c r="S480" i="1"/>
  <c r="S478" i="1"/>
  <c r="S476" i="1"/>
  <c r="S474" i="1"/>
  <c r="S472" i="1"/>
  <c r="S470" i="1"/>
  <c r="S468" i="1"/>
  <c r="S466" i="1"/>
  <c r="S464" i="1"/>
  <c r="S462" i="1"/>
  <c r="S460" i="1"/>
  <c r="S458" i="1"/>
  <c r="S456" i="1"/>
  <c r="S454" i="1"/>
  <c r="S452" i="1"/>
  <c r="S450" i="1"/>
  <c r="S448" i="1"/>
  <c r="S446" i="1"/>
  <c r="S444" i="1"/>
  <c r="S442" i="1"/>
  <c r="S440" i="1"/>
  <c r="S438" i="1"/>
  <c r="S436" i="1"/>
  <c r="S434" i="1"/>
  <c r="S432" i="1"/>
  <c r="S430" i="1"/>
  <c r="S428" i="1"/>
  <c r="S426" i="1"/>
  <c r="S424" i="1"/>
  <c r="S422" i="1"/>
  <c r="S420" i="1"/>
  <c r="S418" i="1"/>
  <c r="S416" i="1"/>
  <c r="S414" i="1"/>
  <c r="S412" i="1"/>
  <c r="S410" i="1"/>
  <c r="S408" i="1"/>
  <c r="S406" i="1"/>
  <c r="S404" i="1"/>
  <c r="S402" i="1"/>
  <c r="S400" i="1"/>
  <c r="S398" i="1"/>
  <c r="S396" i="1"/>
  <c r="S394" i="1"/>
  <c r="S392" i="1"/>
  <c r="S390" i="1"/>
  <c r="S388" i="1"/>
  <c r="S386" i="1"/>
  <c r="S384" i="1"/>
  <c r="S382" i="1"/>
  <c r="S380" i="1"/>
  <c r="S378" i="1"/>
  <c r="S376" i="1"/>
  <c r="S374" i="1"/>
  <c r="S372" i="1"/>
  <c r="S370" i="1"/>
  <c r="S368" i="1"/>
  <c r="S366" i="1"/>
  <c r="S364" i="1"/>
  <c r="S362" i="1"/>
  <c r="S360" i="1"/>
  <c r="S358" i="1"/>
  <c r="S356" i="1"/>
  <c r="S354" i="1"/>
  <c r="S352" i="1"/>
  <c r="S350" i="1"/>
  <c r="S348" i="1"/>
  <c r="S346" i="1"/>
  <c r="S344" i="1"/>
  <c r="S342" i="1"/>
  <c r="S340" i="1"/>
  <c r="S338" i="1"/>
  <c r="S336" i="1"/>
  <c r="S334" i="1"/>
  <c r="S332" i="1"/>
  <c r="S330" i="1"/>
  <c r="S343" i="1"/>
  <c r="S359" i="1"/>
  <c r="S375" i="1"/>
  <c r="S391" i="1"/>
  <c r="S341" i="1"/>
  <c r="S357" i="1"/>
  <c r="S373" i="1"/>
  <c r="S389" i="1"/>
  <c r="S339" i="1"/>
  <c r="S355" i="1"/>
  <c r="S371" i="1"/>
  <c r="S387" i="1"/>
  <c r="S353" i="1"/>
  <c r="S369" i="1"/>
  <c r="S385" i="1"/>
  <c r="S335" i="1"/>
  <c r="S351" i="1"/>
  <c r="S367" i="1"/>
  <c r="S383" i="1"/>
  <c r="S399" i="1"/>
  <c r="S487" i="1"/>
  <c r="S333" i="1"/>
  <c r="S349" i="1"/>
  <c r="S365" i="1"/>
  <c r="S381" i="1"/>
  <c r="S397" i="1"/>
  <c r="S482" i="1"/>
  <c r="S188" i="1"/>
  <c r="S331" i="1"/>
  <c r="S347" i="1"/>
  <c r="S363" i="1"/>
  <c r="S379" i="1"/>
  <c r="S395" i="1"/>
  <c r="S485" i="1"/>
  <c r="K390" i="1"/>
  <c r="O390" i="1" s="1"/>
  <c r="S172" i="1"/>
  <c r="Q155" i="1"/>
  <c r="K193" i="1"/>
  <c r="Q163" i="1"/>
  <c r="K192" i="1"/>
  <c r="K122" i="1"/>
  <c r="O122" i="1" s="1"/>
  <c r="N122" i="1"/>
  <c r="K130" i="1"/>
  <c r="O130" i="1" s="1"/>
  <c r="N130" i="1"/>
  <c r="K138" i="1"/>
  <c r="O138" i="1" s="1"/>
  <c r="N138" i="1"/>
  <c r="K146" i="1"/>
  <c r="O146" i="1" s="1"/>
  <c r="N146" i="1"/>
  <c r="K162" i="1"/>
  <c r="O162" i="1" s="1"/>
  <c r="N162" i="1"/>
  <c r="K108" i="1"/>
  <c r="O108" i="1" s="1"/>
  <c r="K106" i="1"/>
  <c r="O106" i="1" s="1"/>
  <c r="K128" i="1"/>
  <c r="O128" i="1" s="1"/>
  <c r="N128" i="1"/>
  <c r="K136" i="1"/>
  <c r="O136" i="1" s="1"/>
  <c r="N136" i="1"/>
  <c r="K144" i="1"/>
  <c r="K152" i="1"/>
  <c r="O152" i="1" s="1"/>
  <c r="K160" i="1"/>
  <c r="K168" i="1"/>
  <c r="N176" i="1"/>
  <c r="S176" i="1"/>
  <c r="K176" i="1"/>
  <c r="N184" i="1"/>
  <c r="S184" i="1"/>
  <c r="K184" i="1"/>
  <c r="K104" i="1"/>
  <c r="O104" i="1" s="1"/>
  <c r="N118" i="1"/>
  <c r="K118" i="1"/>
  <c r="O118" i="1" s="1"/>
  <c r="K102" i="1"/>
  <c r="O102" i="1" s="1"/>
  <c r="N134" i="1"/>
  <c r="K134" i="1"/>
  <c r="O134" i="1" s="1"/>
  <c r="K142" i="1"/>
  <c r="K150" i="1"/>
  <c r="K158" i="1"/>
  <c r="K166" i="1"/>
  <c r="K174" i="1"/>
  <c r="N174" i="1"/>
  <c r="K182" i="1"/>
  <c r="N182" i="1"/>
  <c r="S180" i="1"/>
  <c r="N160" i="1"/>
  <c r="Q179" i="1"/>
  <c r="Q187" i="1"/>
  <c r="L94" i="1"/>
  <c r="Q165" i="1"/>
  <c r="K100" i="1"/>
  <c r="O100" i="1" s="1"/>
  <c r="K116" i="1"/>
  <c r="O116" i="1" s="1"/>
  <c r="N168" i="1"/>
  <c r="N142" i="1"/>
  <c r="Q122" i="1"/>
  <c r="K98" i="1"/>
  <c r="K114" i="1"/>
  <c r="O114" i="1" s="1"/>
  <c r="K124" i="1"/>
  <c r="O124" i="1" s="1"/>
  <c r="N124" i="1"/>
  <c r="K132" i="1"/>
  <c r="O132" i="1" s="1"/>
  <c r="N132" i="1"/>
  <c r="K140" i="1"/>
  <c r="O140" i="1" s="1"/>
  <c r="N148" i="1"/>
  <c r="K148" i="1"/>
  <c r="K156" i="1"/>
  <c r="K164" i="1"/>
  <c r="O164" i="1" s="1"/>
  <c r="K172" i="1"/>
  <c r="K180" i="1"/>
  <c r="K188" i="1"/>
  <c r="N126" i="1"/>
  <c r="K126" i="1"/>
  <c r="O126" i="1" s="1"/>
  <c r="Q183" i="1"/>
  <c r="K112" i="1"/>
  <c r="O112" i="1" s="1"/>
  <c r="K190" i="1"/>
  <c r="N95" i="1"/>
  <c r="N135" i="1"/>
  <c r="N133" i="1"/>
  <c r="N131" i="1"/>
  <c r="N129" i="1"/>
  <c r="N127" i="1"/>
  <c r="N125" i="1"/>
  <c r="N123" i="1"/>
  <c r="N111" i="1"/>
  <c r="N109" i="1"/>
  <c r="N107" i="1"/>
  <c r="N105" i="1"/>
  <c r="N103" i="1"/>
  <c r="N101" i="1"/>
  <c r="M169" i="1"/>
  <c r="R169" i="1"/>
  <c r="R184" i="1"/>
  <c r="R176" i="1"/>
  <c r="Q150" i="1"/>
  <c r="N172" i="1"/>
  <c r="M163" i="1"/>
  <c r="R163" i="1"/>
  <c r="M154" i="1"/>
  <c r="R154" i="1"/>
  <c r="R189" i="1"/>
  <c r="R185" i="1"/>
  <c r="R181" i="1"/>
  <c r="R177" i="1"/>
  <c r="O175" i="1"/>
  <c r="L171" i="1"/>
  <c r="Q167" i="1"/>
  <c r="Q162" i="1"/>
  <c r="M158" i="1"/>
  <c r="R158" i="1"/>
  <c r="R188" i="1"/>
  <c r="R180" i="1"/>
  <c r="Q172" i="1"/>
  <c r="N177" i="1"/>
  <c r="S177" i="1"/>
  <c r="Q174" i="1"/>
  <c r="L174" i="1"/>
  <c r="R171" i="1"/>
  <c r="Q169" i="1"/>
  <c r="Q164" i="1"/>
  <c r="R161" i="1"/>
  <c r="R118" i="1"/>
  <c r="N170" i="1"/>
  <c r="S170" i="1"/>
  <c r="S174" i="1"/>
  <c r="R170" i="1"/>
  <c r="O157" i="1"/>
  <c r="S169" i="1"/>
  <c r="M164" i="1"/>
  <c r="R164" i="1"/>
  <c r="S191" i="1"/>
  <c r="N189" i="1"/>
  <c r="S189" i="1"/>
  <c r="N185" i="1"/>
  <c r="S185" i="1"/>
  <c r="N181" i="1"/>
  <c r="S181" i="1"/>
  <c r="S190" i="1"/>
  <c r="L188" i="1"/>
  <c r="Q188" i="1"/>
  <c r="R187" i="1"/>
  <c r="S186" i="1"/>
  <c r="L184" i="1"/>
  <c r="Q184" i="1"/>
  <c r="R183" i="1"/>
  <c r="S182" i="1"/>
  <c r="L180" i="1"/>
  <c r="Q180" i="1"/>
  <c r="S178" i="1"/>
  <c r="L176" i="1"/>
  <c r="Q176" i="1"/>
  <c r="R173" i="1"/>
  <c r="Q171" i="1"/>
  <c r="S168" i="1"/>
  <c r="S167" i="1"/>
  <c r="M156" i="1"/>
  <c r="R156" i="1"/>
  <c r="S162" i="1"/>
  <c r="S160" i="1"/>
  <c r="S159" i="1"/>
  <c r="O142" i="1"/>
  <c r="O174" i="1"/>
  <c r="S157" i="1"/>
  <c r="S166" i="1"/>
  <c r="R190" i="1"/>
  <c r="Q189" i="1"/>
  <c r="R186" i="1"/>
  <c r="Q185" i="1"/>
  <c r="R182" i="1"/>
  <c r="Q181" i="1"/>
  <c r="R178" i="1"/>
  <c r="Q177" i="1"/>
  <c r="Q173" i="1"/>
  <c r="R168" i="1"/>
  <c r="R165" i="1"/>
  <c r="Q161" i="1"/>
  <c r="L153" i="1"/>
  <c r="Q153" i="1"/>
  <c r="Q145" i="1"/>
  <c r="Q151" i="1"/>
  <c r="Q152" i="1"/>
  <c r="S149" i="1"/>
  <c r="M146" i="1"/>
  <c r="R146" i="1"/>
  <c r="R147" i="1"/>
  <c r="R145" i="1"/>
  <c r="R160" i="1"/>
  <c r="S144" i="1"/>
  <c r="S137" i="1"/>
  <c r="Q118" i="1"/>
  <c r="Q104" i="1"/>
  <c r="R167" i="1"/>
  <c r="S164" i="1"/>
  <c r="S161" i="1"/>
  <c r="Q159" i="1"/>
  <c r="R155" i="1"/>
  <c r="N150" i="1"/>
  <c r="M149" i="1"/>
  <c r="R149" i="1"/>
  <c r="L148" i="1"/>
  <c r="Q148" i="1"/>
  <c r="S140" i="1"/>
  <c r="S155" i="1"/>
  <c r="N140" i="1"/>
  <c r="S147" i="1"/>
  <c r="S145" i="1"/>
  <c r="S139" i="1"/>
  <c r="Q138" i="1"/>
  <c r="L139" i="1"/>
  <c r="Q143" i="1"/>
  <c r="Q146" i="1"/>
  <c r="Q139" i="1"/>
  <c r="Q157" i="1"/>
  <c r="S134" i="1"/>
  <c r="S132" i="1"/>
  <c r="S131" i="1"/>
  <c r="N144" i="1"/>
  <c r="R174" i="1"/>
  <c r="R172" i="1"/>
  <c r="M166" i="1"/>
  <c r="R166" i="1"/>
  <c r="O113" i="1"/>
  <c r="O97" i="1"/>
  <c r="R191" i="1"/>
  <c r="Q170" i="1"/>
  <c r="Q166" i="1"/>
  <c r="S163" i="1"/>
  <c r="N161" i="1"/>
  <c r="O159" i="1"/>
  <c r="Q158" i="1"/>
  <c r="R157" i="1"/>
  <c r="Q154" i="1"/>
  <c r="L151" i="1"/>
  <c r="R148" i="1"/>
  <c r="O145" i="1"/>
  <c r="Q141" i="1"/>
  <c r="Q133" i="1"/>
  <c r="S127" i="1"/>
  <c r="R134" i="1"/>
  <c r="S152" i="1"/>
  <c r="N152" i="1"/>
  <c r="Q190" i="1"/>
  <c r="S187" i="1"/>
  <c r="Q186" i="1"/>
  <c r="S183" i="1"/>
  <c r="Q182" i="1"/>
  <c r="S179" i="1"/>
  <c r="Q178" i="1"/>
  <c r="R175" i="1"/>
  <c r="S171" i="1"/>
  <c r="L167" i="1"/>
  <c r="L165" i="1"/>
  <c r="O143" i="1"/>
  <c r="R129" i="1"/>
  <c r="R126" i="1"/>
  <c r="S116" i="1"/>
  <c r="S106" i="1"/>
  <c r="S100" i="1"/>
  <c r="R135" i="1"/>
  <c r="S175" i="1"/>
  <c r="S158" i="1"/>
  <c r="S148" i="1"/>
  <c r="R143" i="1"/>
  <c r="L140" i="1"/>
  <c r="Q140" i="1"/>
  <c r="Q191" i="1"/>
  <c r="R179" i="1"/>
  <c r="Q175" i="1"/>
  <c r="S173" i="1"/>
  <c r="Q168" i="1"/>
  <c r="S165" i="1"/>
  <c r="L160" i="1"/>
  <c r="Q160" i="1"/>
  <c r="N156" i="1"/>
  <c r="S156" i="1"/>
  <c r="S154" i="1"/>
  <c r="N154" i="1"/>
  <c r="M153" i="1"/>
  <c r="R153" i="1"/>
  <c r="S150" i="1"/>
  <c r="N149" i="1"/>
  <c r="S142" i="1"/>
  <c r="O137" i="1"/>
  <c r="Q129" i="1"/>
  <c r="S120" i="1"/>
  <c r="R116" i="1"/>
  <c r="R108" i="1"/>
  <c r="R106" i="1"/>
  <c r="S102" i="1"/>
  <c r="N153" i="1"/>
  <c r="R151" i="1"/>
  <c r="Q147" i="1"/>
  <c r="R138" i="1"/>
  <c r="R127" i="1"/>
  <c r="S126" i="1"/>
  <c r="R120" i="1"/>
  <c r="O101" i="1"/>
  <c r="M162" i="1"/>
  <c r="R162" i="1"/>
  <c r="M159" i="1"/>
  <c r="R159" i="1"/>
  <c r="L156" i="1"/>
  <c r="Q156" i="1"/>
  <c r="Q149" i="1"/>
  <c r="Q144" i="1"/>
  <c r="R137" i="1"/>
  <c r="Q132" i="1"/>
  <c r="Q125" i="1"/>
  <c r="S124" i="1"/>
  <c r="R114" i="1"/>
  <c r="Q102" i="1"/>
  <c r="R98" i="1"/>
  <c r="N158" i="1"/>
  <c r="S153" i="1"/>
  <c r="S146" i="1"/>
  <c r="R141" i="1"/>
  <c r="Q137" i="1"/>
  <c r="R130" i="1"/>
  <c r="S123" i="1"/>
  <c r="Q114" i="1"/>
  <c r="R112" i="1"/>
  <c r="Q98" i="1"/>
  <c r="R96" i="1"/>
  <c r="L142" i="1"/>
  <c r="Q142" i="1"/>
  <c r="S135" i="1"/>
  <c r="Q130" i="1"/>
  <c r="Q124" i="1"/>
  <c r="Q112" i="1"/>
  <c r="S108" i="1"/>
  <c r="Q96" i="1"/>
  <c r="Q135" i="1"/>
  <c r="R132" i="1"/>
  <c r="S129" i="1"/>
  <c r="Q127" i="1"/>
  <c r="R124" i="1"/>
  <c r="Q121" i="1"/>
  <c r="Q117" i="1"/>
  <c r="S112" i="1"/>
  <c r="Q108" i="1"/>
  <c r="R102" i="1"/>
  <c r="S96" i="1"/>
  <c r="S143" i="1"/>
  <c r="S136" i="1"/>
  <c r="Q134" i="1"/>
  <c r="R131" i="1"/>
  <c r="S128" i="1"/>
  <c r="Q126" i="1"/>
  <c r="Q123" i="1"/>
  <c r="Q120" i="1"/>
  <c r="Q116" i="1"/>
  <c r="S110" i="1"/>
  <c r="Q106" i="1"/>
  <c r="R100" i="1"/>
  <c r="S94" i="1"/>
  <c r="R142" i="1"/>
  <c r="R140" i="1"/>
  <c r="R136" i="1"/>
  <c r="S133" i="1"/>
  <c r="Q131" i="1"/>
  <c r="R128" i="1"/>
  <c r="S125" i="1"/>
  <c r="S122" i="1"/>
  <c r="Q119" i="1"/>
  <c r="Q115" i="1"/>
  <c r="R110" i="1"/>
  <c r="S104" i="1"/>
  <c r="Q100" i="1"/>
  <c r="R152" i="1"/>
  <c r="M150" i="1"/>
  <c r="R150" i="1"/>
  <c r="R144" i="1"/>
  <c r="M145" i="1"/>
  <c r="S141" i="1"/>
  <c r="S138" i="1"/>
  <c r="Q136" i="1"/>
  <c r="R133" i="1"/>
  <c r="S130" i="1"/>
  <c r="Q128" i="1"/>
  <c r="R122" i="1"/>
  <c r="S118" i="1"/>
  <c r="S114" i="1"/>
  <c r="Q110" i="1"/>
  <c r="R104" i="1"/>
  <c r="S98" i="1"/>
  <c r="Q94" i="1"/>
  <c r="R94" i="1"/>
  <c r="R139" i="1"/>
  <c r="S121" i="1"/>
  <c r="S119" i="1"/>
  <c r="S117" i="1"/>
  <c r="S115" i="1"/>
  <c r="S113" i="1"/>
  <c r="S111" i="1"/>
  <c r="S109" i="1"/>
  <c r="S107" i="1"/>
  <c r="S105" i="1"/>
  <c r="S103" i="1"/>
  <c r="S101" i="1"/>
  <c r="S99" i="1"/>
  <c r="S97" i="1"/>
  <c r="S95" i="1"/>
  <c r="R125" i="1"/>
  <c r="R123" i="1"/>
  <c r="R121" i="1"/>
  <c r="R119" i="1"/>
  <c r="R117" i="1"/>
  <c r="R115" i="1"/>
  <c r="R113" i="1"/>
  <c r="R111" i="1"/>
  <c r="R109" i="1"/>
  <c r="R107" i="1"/>
  <c r="R105" i="1"/>
  <c r="R103" i="1"/>
  <c r="R101" i="1"/>
  <c r="R99" i="1"/>
  <c r="R97" i="1"/>
  <c r="R95" i="1"/>
  <c r="Q113" i="1"/>
  <c r="Q111" i="1"/>
  <c r="Q109" i="1"/>
  <c r="Q107" i="1"/>
  <c r="Q105" i="1"/>
  <c r="Q103" i="1"/>
  <c r="Q101" i="1"/>
  <c r="Q99" i="1"/>
  <c r="Q97" i="1"/>
  <c r="Q95" i="1"/>
  <c r="M144" i="1"/>
  <c r="M143" i="1"/>
  <c r="M142" i="1"/>
  <c r="O90" i="1"/>
  <c r="O78" i="1"/>
  <c r="O70" i="1"/>
  <c r="O54" i="1"/>
  <c r="O39" i="1"/>
  <c r="O2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8" i="1"/>
  <c r="O34" i="1"/>
  <c r="O30" i="1"/>
  <c r="O26" i="1"/>
  <c r="O22" i="1"/>
  <c r="O82" i="1"/>
  <c r="O58" i="1"/>
  <c r="O46" i="1"/>
  <c r="O35" i="1"/>
  <c r="O27" i="1"/>
  <c r="O19" i="1"/>
  <c r="O76" i="1"/>
  <c r="O52" i="1"/>
  <c r="O37" i="1"/>
  <c r="O25" i="1"/>
  <c r="O74" i="1"/>
  <c r="O62" i="1"/>
  <c r="O50" i="1"/>
  <c r="O31" i="1"/>
  <c r="O15" i="1"/>
  <c r="O92" i="1"/>
  <c r="O84" i="1"/>
  <c r="O80" i="1"/>
  <c r="O72" i="1"/>
  <c r="O64" i="1"/>
  <c r="O48" i="1"/>
  <c r="O29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40" i="1"/>
  <c r="O32" i="1"/>
  <c r="O28" i="1"/>
  <c r="O24" i="1"/>
  <c r="O20" i="1"/>
  <c r="O16" i="1"/>
  <c r="L93" i="1"/>
  <c r="O86" i="1"/>
  <c r="O66" i="1"/>
  <c r="O42" i="1"/>
  <c r="O88" i="1"/>
  <c r="O68" i="1"/>
  <c r="O60" i="1"/>
  <c r="O56" i="1"/>
  <c r="O44" i="1"/>
  <c r="O33" i="1"/>
  <c r="O21" i="1"/>
  <c r="O18" i="1"/>
  <c r="O14" i="1"/>
  <c r="O17" i="1"/>
  <c r="O13" i="1"/>
  <c r="M93" i="1"/>
  <c r="N93" i="1"/>
  <c r="S252" i="1" l="1"/>
  <c r="Q327" i="1"/>
  <c r="Q207" i="1"/>
  <c r="Q340" i="1"/>
  <c r="V384" i="1"/>
  <c r="R223" i="1"/>
  <c r="Q326" i="1"/>
  <c r="Q481" i="1"/>
  <c r="R439" i="1"/>
  <c r="Q319" i="1"/>
  <c r="Q228" i="1"/>
  <c r="S272" i="1"/>
  <c r="S253" i="1"/>
  <c r="S245" i="1"/>
  <c r="R250" i="1"/>
  <c r="R335" i="1"/>
  <c r="Q242" i="1"/>
  <c r="Q263" i="1"/>
  <c r="R460" i="1"/>
  <c r="R343" i="1"/>
  <c r="R215" i="1"/>
  <c r="R400" i="1"/>
  <c r="R220" i="1"/>
  <c r="R258" i="1"/>
  <c r="R202" i="1"/>
  <c r="R383" i="1"/>
  <c r="R380" i="1"/>
  <c r="R201" i="1"/>
  <c r="R351" i="1"/>
  <c r="R236" i="1"/>
  <c r="R212" i="1"/>
  <c r="R389" i="1"/>
  <c r="R213" i="1"/>
  <c r="R386" i="1"/>
  <c r="R266" i="1"/>
  <c r="R218" i="1"/>
  <c r="R473" i="1"/>
  <c r="R391" i="1"/>
  <c r="R207" i="1"/>
  <c r="S246" i="1"/>
  <c r="R268" i="1"/>
  <c r="R300" i="1"/>
  <c r="R284" i="1"/>
  <c r="R340" i="1"/>
  <c r="Q332" i="1"/>
  <c r="R417" i="1"/>
  <c r="R308" i="1"/>
  <c r="R204" i="1"/>
  <c r="W413" i="1"/>
  <c r="S276" i="1"/>
  <c r="R292" i="1"/>
  <c r="R228" i="1"/>
  <c r="R465" i="1"/>
  <c r="R316" i="1"/>
  <c r="R260" i="1"/>
  <c r="R196" i="1"/>
  <c r="Q412" i="1"/>
  <c r="Q215" i="1"/>
  <c r="Q348" i="1"/>
  <c r="Q316" i="1"/>
  <c r="Q300" i="1"/>
  <c r="Q244" i="1"/>
  <c r="Q240" i="1"/>
  <c r="Q224" i="1"/>
  <c r="Q200" i="1"/>
  <c r="Q486" i="1"/>
  <c r="Q389" i="1"/>
  <c r="Q269" i="1"/>
  <c r="Q488" i="1"/>
  <c r="Q415" i="1"/>
  <c r="Q398" i="1"/>
  <c r="Q370" i="1"/>
  <c r="Q354" i="1"/>
  <c r="Q403" i="1"/>
  <c r="Q303" i="1"/>
  <c r="Q287" i="1"/>
  <c r="Q444" i="1"/>
  <c r="Q314" i="1"/>
  <c r="Q298" i="1"/>
  <c r="Q282" i="1"/>
  <c r="Q218" i="1"/>
  <c r="Q202" i="1"/>
  <c r="Q383" i="1"/>
  <c r="Q271" i="1"/>
  <c r="Q247" i="1"/>
  <c r="Q400" i="1"/>
  <c r="Q276" i="1"/>
  <c r="Q220" i="1"/>
  <c r="Q308" i="1"/>
  <c r="Q252" i="1"/>
  <c r="Q236" i="1"/>
  <c r="Q449" i="1"/>
  <c r="Q432" i="1"/>
  <c r="Q322" i="1"/>
  <c r="Q306" i="1"/>
  <c r="Q290" i="1"/>
  <c r="Q258" i="1"/>
  <c r="Q226" i="1"/>
  <c r="Q210" i="1"/>
  <c r="Q194" i="1"/>
  <c r="Q456" i="1"/>
  <c r="Q410" i="1"/>
  <c r="Q295" i="1"/>
  <c r="Q255" i="1"/>
  <c r="Q239" i="1"/>
  <c r="Q284" i="1"/>
  <c r="Q229" i="1"/>
  <c r="O193" i="1"/>
  <c r="W223" i="1"/>
  <c r="W293" i="1"/>
  <c r="W369" i="1"/>
  <c r="W471" i="1"/>
  <c r="W450" i="1"/>
  <c r="W320" i="1"/>
  <c r="W240" i="1"/>
  <c r="W316" i="1"/>
  <c r="W392" i="1"/>
  <c r="W480" i="1"/>
  <c r="W268" i="1"/>
  <c r="W342" i="1"/>
  <c r="W416" i="1"/>
  <c r="W213" i="1"/>
  <c r="W395" i="1"/>
  <c r="W235" i="1"/>
  <c r="W343" i="1"/>
  <c r="W429" i="1"/>
  <c r="V303" i="1"/>
  <c r="V307" i="1"/>
  <c r="V488" i="1"/>
  <c r="V426" i="1"/>
  <c r="W267" i="1"/>
  <c r="V222" i="1"/>
  <c r="V370" i="1"/>
  <c r="V257" i="1"/>
  <c r="V289" i="1"/>
  <c r="V313" i="1"/>
  <c r="V337" i="1"/>
  <c r="V434" i="1"/>
  <c r="V237" i="1"/>
  <c r="V309" i="1"/>
  <c r="V342" i="1"/>
  <c r="V456" i="1"/>
  <c r="V356" i="1"/>
  <c r="V292" i="1"/>
  <c r="V439" i="1"/>
  <c r="V329" i="1"/>
  <c r="V267" i="1"/>
  <c r="V447" i="1"/>
  <c r="V367" i="1"/>
  <c r="V287" i="1"/>
  <c r="V479" i="1"/>
  <c r="V399" i="1"/>
  <c r="V355" i="1"/>
  <c r="V248" i="1"/>
  <c r="V462" i="1"/>
  <c r="V327" i="1"/>
  <c r="V272" i="1"/>
  <c r="V458" i="1"/>
  <c r="V364" i="1"/>
  <c r="V428" i="1"/>
  <c r="V328" i="1"/>
  <c r="V263" i="1"/>
  <c r="V261" i="1"/>
  <c r="V376" i="1"/>
  <c r="V235" i="1"/>
  <c r="V409" i="1"/>
  <c r="V358" i="1"/>
  <c r="V429" i="1"/>
  <c r="V480" i="1"/>
  <c r="V348" i="1"/>
  <c r="V284" i="1"/>
  <c r="V393" i="1"/>
  <c r="V326" i="1"/>
  <c r="V259" i="1"/>
  <c r="V440" i="1"/>
  <c r="V360" i="1"/>
  <c r="V283" i="1"/>
  <c r="V455" i="1"/>
  <c r="V395" i="1"/>
  <c r="V347" i="1"/>
  <c r="V245" i="1"/>
  <c r="V319" i="1"/>
  <c r="V262" i="1"/>
  <c r="V465" i="1"/>
  <c r="V372" i="1"/>
  <c r="V436" i="1"/>
  <c r="V340" i="1"/>
  <c r="V457" i="1"/>
  <c r="V323" i="1"/>
  <c r="V433" i="1"/>
  <c r="V346" i="1"/>
  <c r="V431" i="1"/>
  <c r="V335" i="1"/>
  <c r="V446" i="1"/>
  <c r="V258" i="1"/>
  <c r="V252" i="1"/>
  <c r="V352" i="1"/>
  <c r="V249" i="1"/>
  <c r="V281" i="1"/>
  <c r="V305" i="1"/>
  <c r="V353" i="1"/>
  <c r="V410" i="1"/>
  <c r="V229" i="1"/>
  <c r="V216" i="1"/>
  <c r="V416" i="1"/>
  <c r="V254" i="1"/>
  <c r="V402" i="1"/>
  <c r="V350" i="1"/>
  <c r="V390" i="1"/>
  <c r="V251" i="1"/>
  <c r="V241" i="1"/>
  <c r="V391" i="1"/>
  <c r="V242" i="1"/>
  <c r="V315" i="1"/>
  <c r="V472" i="1"/>
  <c r="V380" i="1"/>
  <c r="V221" i="1"/>
  <c r="V253" i="1"/>
  <c r="V301" i="1"/>
  <c r="V430" i="1"/>
  <c r="V243" i="1"/>
  <c r="V199" i="1"/>
  <c r="V277" i="1"/>
  <c r="V273" i="1"/>
  <c r="V437" i="1"/>
  <c r="V459" i="1"/>
  <c r="V369" i="1"/>
  <c r="V310" i="1"/>
  <c r="V471" i="1"/>
  <c r="V207" i="1"/>
  <c r="V345" i="1"/>
  <c r="V441" i="1"/>
  <c r="V293" i="1"/>
  <c r="V336" i="1"/>
  <c r="V278" i="1"/>
  <c r="V484" i="1"/>
  <c r="V463" i="1"/>
  <c r="V334" i="1"/>
  <c r="V316" i="1"/>
  <c r="V448" i="1"/>
  <c r="V381" i="1"/>
  <c r="V314" i="1"/>
  <c r="V482" i="1"/>
  <c r="V405" i="1"/>
  <c r="V318" i="1"/>
  <c r="V217" i="1"/>
  <c r="V415" i="1"/>
  <c r="V371" i="1"/>
  <c r="V276" i="1"/>
  <c r="V474" i="1"/>
  <c r="V414" i="1"/>
  <c r="V295" i="1"/>
  <c r="V198" i="1"/>
  <c r="V404" i="1"/>
  <c r="V452" i="1"/>
  <c r="V231" i="1"/>
  <c r="V202" i="1"/>
  <c r="V265" i="1"/>
  <c r="V321" i="1"/>
  <c r="V361" i="1"/>
  <c r="V219" i="1"/>
  <c r="V294" i="1"/>
  <c r="V374" i="1"/>
  <c r="V406" i="1"/>
  <c r="V247" i="1"/>
  <c r="V271" i="1"/>
  <c r="V285" i="1"/>
  <c r="V366" i="1"/>
  <c r="V300" i="1"/>
  <c r="V442" i="1"/>
  <c r="V375" i="1"/>
  <c r="V275" i="1"/>
  <c r="V461" i="1"/>
  <c r="V377" i="1"/>
  <c r="V297" i="1"/>
  <c r="V483" i="1"/>
  <c r="V403" i="1"/>
  <c r="V359" i="1"/>
  <c r="V255" i="1"/>
  <c r="V466" i="1"/>
  <c r="V343" i="1"/>
  <c r="V279" i="1"/>
  <c r="V481" i="1"/>
  <c r="V420" i="1"/>
  <c r="V460" i="1"/>
  <c r="AK13" i="1" a="1"/>
  <c r="AK13" i="1" s="1"/>
  <c r="W229" i="1"/>
  <c r="W297" i="1"/>
  <c r="W375" i="1"/>
  <c r="W473" i="1"/>
  <c r="W456" i="1"/>
  <c r="W334" i="1"/>
  <c r="W244" i="1"/>
  <c r="W322" i="1"/>
  <c r="W396" i="1"/>
  <c r="W486" i="1"/>
  <c r="W272" i="1"/>
  <c r="W346" i="1"/>
  <c r="W424" i="1"/>
  <c r="W219" i="1"/>
  <c r="W405" i="1"/>
  <c r="W257" i="1"/>
  <c r="W347" i="1"/>
  <c r="W435" i="1"/>
  <c r="V444" i="1"/>
  <c r="V351" i="1"/>
  <c r="V331" i="1"/>
  <c r="V225" i="1"/>
  <c r="V478" i="1"/>
  <c r="V387" i="1"/>
  <c r="O216" i="1"/>
  <c r="V450" i="1"/>
  <c r="O98" i="1"/>
  <c r="W247" i="1"/>
  <c r="W202" i="1"/>
  <c r="W420" i="1"/>
  <c r="W422" i="1"/>
  <c r="W370" i="1"/>
  <c r="W251" i="1"/>
  <c r="W327" i="1"/>
  <c r="W453" i="1"/>
  <c r="W218" i="1"/>
  <c r="W192" i="1"/>
  <c r="W488" i="1"/>
  <c r="W274" i="1"/>
  <c r="W350" i="1"/>
  <c r="W428" i="1"/>
  <c r="W222" i="1"/>
  <c r="W300" i="1"/>
  <c r="W374" i="1"/>
  <c r="W460" i="1"/>
  <c r="W291" i="1"/>
  <c r="W445" i="1"/>
  <c r="W271" i="1"/>
  <c r="W381" i="1"/>
  <c r="W485" i="1"/>
  <c r="V396" i="1"/>
  <c r="V487" i="1"/>
  <c r="V438" i="1"/>
  <c r="V379" i="1"/>
  <c r="V304" i="1"/>
  <c r="AL13" i="1" a="1"/>
  <c r="AL13" i="1" s="1"/>
  <c r="V451" i="1"/>
  <c r="W472" i="1"/>
  <c r="V413" i="1"/>
  <c r="O296" i="1"/>
  <c r="W203" i="1"/>
  <c r="W321" i="1"/>
  <c r="W270" i="1"/>
  <c r="W454" i="1"/>
  <c r="W437" i="1"/>
  <c r="W360" i="1"/>
  <c r="W331" i="1"/>
  <c r="W354" i="1"/>
  <c r="V388" i="1"/>
  <c r="V203" i="1"/>
  <c r="W399" i="1"/>
  <c r="W482" i="1"/>
  <c r="W344" i="1"/>
  <c r="W214" i="1"/>
  <c r="W296" i="1"/>
  <c r="W279" i="1"/>
  <c r="W439" i="1"/>
  <c r="W265" i="1"/>
  <c r="W371" i="1"/>
  <c r="V412" i="1"/>
  <c r="V467" i="1"/>
  <c r="V422" i="1"/>
  <c r="V363" i="1"/>
  <c r="V233" i="1"/>
  <c r="V486" i="1"/>
  <c r="V445" i="1"/>
  <c r="W255" i="1"/>
  <c r="W455" i="1"/>
  <c r="W232" i="1"/>
  <c r="W206" i="1"/>
  <c r="W196" i="1"/>
  <c r="W278" i="1"/>
  <c r="W434" i="1"/>
  <c r="W226" i="1"/>
  <c r="W304" i="1"/>
  <c r="W380" i="1"/>
  <c r="W466" i="1"/>
  <c r="W303" i="1"/>
  <c r="W451" i="1"/>
  <c r="W295" i="1"/>
  <c r="W387" i="1"/>
  <c r="V206" i="1"/>
  <c r="V470" i="1"/>
  <c r="V383" i="1"/>
  <c r="V325" i="1"/>
  <c r="V311" i="1"/>
  <c r="V454" i="1"/>
  <c r="W205" i="1"/>
  <c r="W259" i="1"/>
  <c r="W335" i="1"/>
  <c r="W457" i="1"/>
  <c r="W258" i="1"/>
  <c r="W220" i="1"/>
  <c r="W200" i="1"/>
  <c r="W284" i="1"/>
  <c r="W358" i="1"/>
  <c r="W440" i="1"/>
  <c r="W230" i="1"/>
  <c r="W310" i="1"/>
  <c r="W384" i="1"/>
  <c r="W474" i="1"/>
  <c r="W313" i="1"/>
  <c r="W477" i="1"/>
  <c r="W305" i="1"/>
  <c r="W407" i="1"/>
  <c r="V476" i="1"/>
  <c r="V214" i="1"/>
  <c r="V236" i="1"/>
  <c r="V407" i="1"/>
  <c r="V339" i="1"/>
  <c r="V317" i="1"/>
  <c r="V308" i="1"/>
  <c r="W442" i="1"/>
  <c r="O394" i="1"/>
  <c r="W336" i="1"/>
  <c r="V468" i="1"/>
  <c r="O192" i="1"/>
  <c r="W211" i="1"/>
  <c r="W283" i="1"/>
  <c r="W359" i="1"/>
  <c r="W467" i="1"/>
  <c r="W438" i="1"/>
  <c r="W294" i="1"/>
  <c r="W228" i="1"/>
  <c r="W306" i="1"/>
  <c r="W382" i="1"/>
  <c r="W470" i="1"/>
  <c r="W256" i="1"/>
  <c r="W332" i="1"/>
  <c r="W406" i="1"/>
  <c r="W201" i="1"/>
  <c r="W373" i="1"/>
  <c r="W215" i="1"/>
  <c r="W309" i="1"/>
  <c r="AJ13" i="1" a="1"/>
  <c r="AJ13" i="1" s="1"/>
  <c r="V291" i="1"/>
  <c r="V239" i="1"/>
  <c r="V423" i="1"/>
  <c r="V398" i="1"/>
  <c r="V320" i="1"/>
  <c r="V324" i="1"/>
  <c r="V385" i="1"/>
  <c r="W447" i="1"/>
  <c r="W423" i="1"/>
  <c r="W401" i="1"/>
  <c r="W363" i="1"/>
  <c r="W323" i="1"/>
  <c r="W285" i="1"/>
  <c r="W249" i="1"/>
  <c r="W425" i="1"/>
  <c r="W349" i="1"/>
  <c r="W245" i="1"/>
  <c r="W193" i="1"/>
  <c r="W398" i="1"/>
  <c r="W324" i="1"/>
  <c r="W286" i="1"/>
  <c r="W246" i="1"/>
  <c r="W204" i="1"/>
  <c r="W458" i="1"/>
  <c r="W408" i="1"/>
  <c r="W372" i="1"/>
  <c r="W298" i="1"/>
  <c r="W260" i="1"/>
  <c r="W376" i="1"/>
  <c r="W266" i="1"/>
  <c r="W426" i="1"/>
  <c r="W481" i="1"/>
  <c r="W463" i="1"/>
  <c r="W389" i="1"/>
  <c r="W351" i="1"/>
  <c r="W311" i="1"/>
  <c r="W273" i="1"/>
  <c r="W237" i="1"/>
  <c r="W441" i="1"/>
  <c r="W275" i="1"/>
  <c r="W411" i="1"/>
  <c r="W484" i="1"/>
  <c r="W352" i="1"/>
  <c r="W238" i="1"/>
  <c r="W400" i="1"/>
  <c r="W288" i="1"/>
  <c r="W348" i="1"/>
  <c r="W412" i="1"/>
  <c r="W379" i="1"/>
  <c r="W263" i="1"/>
  <c r="W443" i="1"/>
  <c r="W421" i="1"/>
  <c r="W397" i="1"/>
  <c r="W357" i="1"/>
  <c r="W319" i="1"/>
  <c r="W281" i="1"/>
  <c r="W243" i="1"/>
  <c r="W197" i="1"/>
  <c r="W419" i="1"/>
  <c r="W337" i="1"/>
  <c r="W231" i="1"/>
  <c r="W436" i="1"/>
  <c r="W394" i="1"/>
  <c r="W356" i="1"/>
  <c r="W318" i="1"/>
  <c r="W282" i="1"/>
  <c r="W242" i="1"/>
  <c r="W198" i="1"/>
  <c r="W452" i="1"/>
  <c r="W404" i="1"/>
  <c r="W368" i="1"/>
  <c r="W330" i="1"/>
  <c r="W292" i="1"/>
  <c r="W254" i="1"/>
  <c r="W212" i="1"/>
  <c r="W362" i="1"/>
  <c r="W250" i="1"/>
  <c r="W468" i="1"/>
  <c r="W418" i="1"/>
  <c r="W479" i="1"/>
  <c r="W461" i="1"/>
  <c r="W383" i="1"/>
  <c r="W345" i="1"/>
  <c r="W307" i="1"/>
  <c r="W269" i="1"/>
  <c r="W233" i="1"/>
  <c r="W391" i="1"/>
  <c r="W315" i="1"/>
  <c r="W239" i="1"/>
  <c r="W325" i="1"/>
  <c r="W430" i="1"/>
  <c r="W314" i="1"/>
  <c r="W194" i="1"/>
  <c r="W364" i="1"/>
  <c r="W248" i="1"/>
  <c r="W236" i="1"/>
  <c r="W475" i="1"/>
  <c r="W341" i="1"/>
  <c r="W417" i="1"/>
  <c r="W353" i="1"/>
  <c r="W487" i="1"/>
  <c r="W225" i="1"/>
  <c r="W388" i="1"/>
  <c r="W276" i="1"/>
  <c r="W446" i="1"/>
  <c r="W326" i="1"/>
  <c r="W208" i="1"/>
  <c r="W462" i="1"/>
  <c r="W459" i="1"/>
  <c r="W301" i="1"/>
  <c r="AM13" i="1" a="1"/>
  <c r="AM13" i="1" s="1"/>
  <c r="W433" i="1"/>
  <c r="W409" i="1"/>
  <c r="W377" i="1"/>
  <c r="W339" i="1"/>
  <c r="W299" i="1"/>
  <c r="W261" i="1"/>
  <c r="W221" i="1"/>
  <c r="W449" i="1"/>
  <c r="W427" i="1"/>
  <c r="W403" i="1"/>
  <c r="W367" i="1"/>
  <c r="W329" i="1"/>
  <c r="W289" i="1"/>
  <c r="W253" i="1"/>
  <c r="W209" i="1"/>
  <c r="W431" i="1"/>
  <c r="W361" i="1"/>
  <c r="W195" i="1"/>
  <c r="W448" i="1"/>
  <c r="W402" i="1"/>
  <c r="W366" i="1"/>
  <c r="W328" i="1"/>
  <c r="W290" i="1"/>
  <c r="W252" i="1"/>
  <c r="W210" i="1"/>
  <c r="W464" i="1"/>
  <c r="W414" i="1"/>
  <c r="W378" i="1"/>
  <c r="W340" i="1"/>
  <c r="W302" i="1"/>
  <c r="W264" i="1"/>
  <c r="W224" i="1"/>
  <c r="W390" i="1"/>
  <c r="W280" i="1"/>
  <c r="W478" i="1"/>
  <c r="W432" i="1"/>
  <c r="W483" i="1"/>
  <c r="W465" i="1"/>
  <c r="W393" i="1"/>
  <c r="W355" i="1"/>
  <c r="W317" i="1"/>
  <c r="W277" i="1"/>
  <c r="W241" i="1"/>
  <c r="W199" i="1"/>
  <c r="W217" i="1"/>
  <c r="W287" i="1"/>
  <c r="W365" i="1"/>
  <c r="W469" i="1"/>
  <c r="W444" i="1"/>
  <c r="W308" i="1"/>
  <c r="W234" i="1"/>
  <c r="W312" i="1"/>
  <c r="W386" i="1"/>
  <c r="W476" i="1"/>
  <c r="W262" i="1"/>
  <c r="W338" i="1"/>
  <c r="W410" i="1"/>
  <c r="W207" i="1"/>
  <c r="W385" i="1"/>
  <c r="W227" i="1"/>
  <c r="W333" i="1"/>
  <c r="W415" i="1"/>
  <c r="V299" i="1"/>
  <c r="V269" i="1"/>
  <c r="V427" i="1"/>
  <c r="V419" i="1"/>
  <c r="V378" i="1"/>
  <c r="V332" i="1"/>
  <c r="O307" i="1"/>
  <c r="W216" i="1"/>
  <c r="O299" i="1"/>
  <c r="O376" i="1"/>
  <c r="O224" i="1"/>
  <c r="V443" i="1"/>
  <c r="V228" i="1"/>
  <c r="O411" i="1"/>
  <c r="O225" i="1"/>
  <c r="O201" i="1"/>
  <c r="V477" i="1"/>
  <c r="V244" i="1"/>
  <c r="V464" i="1"/>
  <c r="V421" i="1"/>
  <c r="O373" i="1"/>
  <c r="O325" i="1"/>
  <c r="O293" i="1"/>
  <c r="O251" i="1"/>
  <c r="V240" i="1"/>
  <c r="V232" i="1"/>
  <c r="V200" i="1"/>
  <c r="V435" i="1"/>
  <c r="V357" i="1"/>
  <c r="S306" i="1"/>
  <c r="S258" i="1"/>
  <c r="S234" i="1"/>
  <c r="O226" i="1"/>
  <c r="O194" i="1"/>
  <c r="O343" i="1"/>
  <c r="O311" i="1"/>
  <c r="S271" i="1"/>
  <c r="O245" i="1"/>
  <c r="V234" i="1"/>
  <c r="S308" i="1"/>
  <c r="S220" i="1"/>
  <c r="O196" i="1"/>
  <c r="S151" i="1"/>
  <c r="V417" i="1"/>
  <c r="O385" i="1"/>
  <c r="O263" i="1"/>
  <c r="R252" i="1"/>
  <c r="S241" i="1"/>
  <c r="O215" i="1"/>
  <c r="O199" i="1"/>
  <c r="Q324" i="1"/>
  <c r="Q268" i="1"/>
  <c r="O246" i="1"/>
  <c r="O222" i="1"/>
  <c r="Q196" i="1"/>
  <c r="S304" i="1"/>
  <c r="V475" i="1"/>
  <c r="O315" i="1"/>
  <c r="O208" i="1"/>
  <c r="V411" i="1"/>
  <c r="O233" i="1"/>
  <c r="V223" i="1"/>
  <c r="V195" i="1"/>
  <c r="V226" i="1"/>
  <c r="V312" i="1"/>
  <c r="O259" i="1"/>
  <c r="V365" i="1"/>
  <c r="S282" i="1"/>
  <c r="S202" i="1"/>
  <c r="V330" i="1"/>
  <c r="V298" i="1"/>
  <c r="S279" i="1"/>
  <c r="O253" i="1"/>
  <c r="O221" i="1"/>
  <c r="O205" i="1"/>
  <c r="S244" i="1"/>
  <c r="O220" i="1"/>
  <c r="V194" i="1"/>
  <c r="O329" i="1"/>
  <c r="O271" i="1"/>
  <c r="V260" i="1"/>
  <c r="O231" i="1"/>
  <c r="S310" i="1"/>
  <c r="S286" i="1"/>
  <c r="S254" i="1"/>
  <c r="S230" i="1"/>
  <c r="S206" i="1"/>
  <c r="R193" i="1"/>
  <c r="V227" i="1"/>
  <c r="O281" i="1"/>
  <c r="O265" i="1"/>
  <c r="O360" i="1"/>
  <c r="V215" i="1"/>
  <c r="O450" i="1"/>
  <c r="O241" i="1"/>
  <c r="V230" i="1"/>
  <c r="O209" i="1"/>
  <c r="V218" i="1"/>
  <c r="O418" i="1"/>
  <c r="V394" i="1"/>
  <c r="O301" i="1"/>
  <c r="V256" i="1"/>
  <c r="S229" i="1"/>
  <c r="O211" i="1"/>
  <c r="V201" i="1"/>
  <c r="V418" i="1"/>
  <c r="O391" i="1"/>
  <c r="V341" i="1"/>
  <c r="O330" i="1"/>
  <c r="S242" i="1"/>
  <c r="O234" i="1"/>
  <c r="O202" i="1"/>
  <c r="V209" i="1"/>
  <c r="O351" i="1"/>
  <c r="O319" i="1"/>
  <c r="S287" i="1"/>
  <c r="O261" i="1"/>
  <c r="V250" i="1"/>
  <c r="S292" i="1"/>
  <c r="S268" i="1"/>
  <c r="O244" i="1"/>
  <c r="S228" i="1"/>
  <c r="S204" i="1"/>
  <c r="T101" i="1"/>
  <c r="V400" i="1"/>
  <c r="O305" i="1"/>
  <c r="V268" i="1"/>
  <c r="S249" i="1"/>
  <c r="S209" i="1"/>
  <c r="S193" i="1"/>
  <c r="O230" i="1"/>
  <c r="R217" i="1"/>
  <c r="O206" i="1"/>
  <c r="R194" i="1"/>
  <c r="V211" i="1"/>
  <c r="V397" i="1"/>
  <c r="O371" i="1"/>
  <c r="O291" i="1"/>
  <c r="O240" i="1"/>
  <c r="V210" i="1"/>
  <c r="V238" i="1"/>
  <c r="V368" i="1"/>
  <c r="S285" i="1"/>
  <c r="O267" i="1"/>
  <c r="S237" i="1"/>
  <c r="V208" i="1"/>
  <c r="S197" i="1"/>
  <c r="V196" i="1"/>
  <c r="V373" i="1"/>
  <c r="S314" i="1"/>
  <c r="S210" i="1"/>
  <c r="V204" i="1"/>
  <c r="V449" i="1"/>
  <c r="V432" i="1"/>
  <c r="O403" i="1"/>
  <c r="V362" i="1"/>
  <c r="V338" i="1"/>
  <c r="V306" i="1"/>
  <c r="O269" i="1"/>
  <c r="S231" i="1"/>
  <c r="S215" i="1"/>
  <c r="O332" i="1"/>
  <c r="S316" i="1"/>
  <c r="O204" i="1"/>
  <c r="S281" i="1"/>
  <c r="O239" i="1"/>
  <c r="S225" i="1"/>
  <c r="R414" i="1"/>
  <c r="S318" i="1"/>
  <c r="S294" i="1"/>
  <c r="S262" i="1"/>
  <c r="V205" i="1"/>
  <c r="O357" i="1"/>
  <c r="V344" i="1"/>
  <c r="O309" i="1"/>
  <c r="O219" i="1"/>
  <c r="V469" i="1"/>
  <c r="V401" i="1"/>
  <c r="V389" i="1"/>
  <c r="O338" i="1"/>
  <c r="O242" i="1"/>
  <c r="O210" i="1"/>
  <c r="O327" i="1"/>
  <c r="O295" i="1"/>
  <c r="O277" i="1"/>
  <c r="V266" i="1"/>
  <c r="O197" i="1"/>
  <c r="T197" i="1"/>
  <c r="V473" i="1"/>
  <c r="O228" i="1"/>
  <c r="O313" i="1"/>
  <c r="S257" i="1"/>
  <c r="O223" i="1"/>
  <c r="O207" i="1"/>
  <c r="S238" i="1"/>
  <c r="S214" i="1"/>
  <c r="R276" i="1"/>
  <c r="V382" i="1"/>
  <c r="O289" i="1"/>
  <c r="O257" i="1"/>
  <c r="O442" i="1"/>
  <c r="V424" i="1"/>
  <c r="O410" i="1"/>
  <c r="V392" i="1"/>
  <c r="S312" i="1"/>
  <c r="O232" i="1"/>
  <c r="S227" i="1"/>
  <c r="S203" i="1"/>
  <c r="V197" i="1"/>
  <c r="O200" i="1"/>
  <c r="V296" i="1"/>
  <c r="O275" i="1"/>
  <c r="O227" i="1"/>
  <c r="V349" i="1"/>
  <c r="S298" i="1"/>
  <c r="S274" i="1"/>
  <c r="S250" i="1"/>
  <c r="V425" i="1"/>
  <c r="O285" i="1"/>
  <c r="V274" i="1"/>
  <c r="S247" i="1"/>
  <c r="O229" i="1"/>
  <c r="O213" i="1"/>
  <c r="V212" i="1"/>
  <c r="O364" i="1"/>
  <c r="O340" i="1"/>
  <c r="S300" i="1"/>
  <c r="S212" i="1"/>
  <c r="O279" i="1"/>
  <c r="S265" i="1"/>
  <c r="O247" i="1"/>
  <c r="S326" i="1"/>
  <c r="S270" i="1"/>
  <c r="O238" i="1"/>
  <c r="R225" i="1"/>
  <c r="O214" i="1"/>
  <c r="S297" i="1"/>
  <c r="S313" i="1"/>
  <c r="S329" i="1"/>
  <c r="V485" i="1"/>
  <c r="O323" i="1"/>
  <c r="V302" i="1"/>
  <c r="O273" i="1"/>
  <c r="O368" i="1"/>
  <c r="S264" i="1"/>
  <c r="S248" i="1"/>
  <c r="V246" i="1"/>
  <c r="V288" i="1"/>
  <c r="S251" i="1"/>
  <c r="S235" i="1"/>
  <c r="O217" i="1"/>
  <c r="O365" i="1"/>
  <c r="O317" i="1"/>
  <c r="O283" i="1"/>
  <c r="S261" i="1"/>
  <c r="O235" i="1"/>
  <c r="V224" i="1"/>
  <c r="O195" i="1"/>
  <c r="O370" i="1"/>
  <c r="S322" i="1"/>
  <c r="S226" i="1"/>
  <c r="O218" i="1"/>
  <c r="O335" i="1"/>
  <c r="O303" i="1"/>
  <c r="V282" i="1"/>
  <c r="S255" i="1"/>
  <c r="S236" i="1"/>
  <c r="O212" i="1"/>
  <c r="O407" i="1"/>
  <c r="R388" i="1"/>
  <c r="S377" i="1"/>
  <c r="R332" i="1"/>
  <c r="S273" i="1"/>
  <c r="R244" i="1"/>
  <c r="S233" i="1"/>
  <c r="S217" i="1"/>
  <c r="S201" i="1"/>
  <c r="S302" i="1"/>
  <c r="Q292" i="1"/>
  <c r="Q260" i="1"/>
  <c r="S222" i="1"/>
  <c r="Q212" i="1"/>
  <c r="S198" i="1"/>
  <c r="S199" i="1"/>
  <c r="Q223" i="1"/>
  <c r="S471" i="1"/>
  <c r="S484" i="1"/>
  <c r="S299" i="1"/>
  <c r="S315" i="1"/>
  <c r="S337" i="1"/>
  <c r="V286" i="1"/>
  <c r="V270" i="1"/>
  <c r="O249" i="1"/>
  <c r="V408" i="1"/>
  <c r="S328" i="1"/>
  <c r="O248" i="1"/>
  <c r="V453" i="1"/>
  <c r="V264" i="1"/>
  <c r="V193" i="1"/>
  <c r="O435" i="1"/>
  <c r="O389" i="1"/>
  <c r="V280" i="1"/>
  <c r="O243" i="1"/>
  <c r="S213" i="1"/>
  <c r="O203" i="1"/>
  <c r="V192" i="1"/>
  <c r="V213" i="1"/>
  <c r="V333" i="1"/>
  <c r="O250" i="1"/>
  <c r="S194" i="1"/>
  <c r="V386" i="1"/>
  <c r="V354" i="1"/>
  <c r="V322" i="1"/>
  <c r="V290" i="1"/>
  <c r="S263" i="1"/>
  <c r="O237" i="1"/>
  <c r="S223" i="1"/>
  <c r="S207" i="1"/>
  <c r="O348" i="1"/>
  <c r="S324" i="1"/>
  <c r="S284" i="1"/>
  <c r="S260" i="1"/>
  <c r="O236" i="1"/>
  <c r="S196" i="1"/>
  <c r="V220" i="1"/>
  <c r="O345" i="1"/>
  <c r="O321" i="1"/>
  <c r="O287" i="1"/>
  <c r="O255" i="1"/>
  <c r="Q199" i="1"/>
  <c r="S278" i="1"/>
  <c r="R209" i="1"/>
  <c r="O198" i="1"/>
  <c r="U209" i="1"/>
  <c r="U357" i="1"/>
  <c r="U395" i="1"/>
  <c r="U290" i="1"/>
  <c r="U359" i="1"/>
  <c r="U274" i="1"/>
  <c r="U487" i="1"/>
  <c r="U424" i="1"/>
  <c r="U312" i="1"/>
  <c r="U268" i="1"/>
  <c r="U322" i="1"/>
  <c r="U402" i="1"/>
  <c r="U293" i="1"/>
  <c r="U273" i="1"/>
  <c r="U277" i="1"/>
  <c r="U363" i="1"/>
  <c r="U430" i="1"/>
  <c r="U311" i="1"/>
  <c r="U454" i="1"/>
  <c r="U319" i="1"/>
  <c r="U383" i="1"/>
  <c r="U221" i="1"/>
  <c r="U218" i="1"/>
  <c r="U473" i="1"/>
  <c r="U460" i="1"/>
  <c r="U394" i="1"/>
  <c r="U389" i="1"/>
  <c r="U378" i="1"/>
  <c r="U304" i="1"/>
  <c r="U225" i="1"/>
  <c r="U486" i="1"/>
  <c r="U420" i="1"/>
  <c r="U414" i="1"/>
  <c r="U282" i="1"/>
  <c r="U272" i="1"/>
  <c r="U258" i="1"/>
  <c r="U207" i="1"/>
  <c r="U204" i="1"/>
  <c r="U329" i="1"/>
  <c r="U324" i="1"/>
  <c r="U318" i="1"/>
  <c r="U263" i="1"/>
  <c r="U249" i="1"/>
  <c r="U440" i="1"/>
  <c r="U240" i="1"/>
  <c r="U206" i="1"/>
  <c r="U203" i="1"/>
  <c r="U200" i="1"/>
  <c r="U413" i="1"/>
  <c r="U386" i="1"/>
  <c r="U376" i="1"/>
  <c r="U344" i="1"/>
  <c r="U338" i="1"/>
  <c r="U328" i="1"/>
  <c r="U438" i="1"/>
  <c r="U422" i="1"/>
  <c r="U417" i="1"/>
  <c r="U412" i="1"/>
  <c r="U380" i="1"/>
  <c r="U333" i="1"/>
  <c r="U279" i="1"/>
  <c r="U215" i="1"/>
  <c r="U456" i="1"/>
  <c r="U449" i="1"/>
  <c r="U406" i="1"/>
  <c r="U348" i="1"/>
  <c r="U337" i="1"/>
  <c r="U321" i="1"/>
  <c r="U289" i="1"/>
  <c r="U256" i="1"/>
  <c r="U238" i="1"/>
  <c r="U226" i="1"/>
  <c r="U205" i="1"/>
  <c r="U199" i="1"/>
  <c r="U196" i="1"/>
  <c r="U260" i="1"/>
  <c r="U219" i="1"/>
  <c r="U212" i="1"/>
  <c r="U461" i="1"/>
  <c r="U217" i="1"/>
  <c r="U426" i="1"/>
  <c r="U246" i="1"/>
  <c r="U261" i="1"/>
  <c r="U235" i="1"/>
  <c r="U259" i="1"/>
  <c r="U255" i="1"/>
  <c r="U236" i="1"/>
  <c r="U254" i="1"/>
  <c r="U302" i="1"/>
  <c r="U369" i="1"/>
  <c r="U327" i="1"/>
  <c r="U252" i="1"/>
  <c r="U339" i="1"/>
  <c r="U248" i="1"/>
  <c r="U244" i="1"/>
  <c r="U305" i="1"/>
  <c r="U482" i="1"/>
  <c r="U399" i="1"/>
  <c r="W168" i="1"/>
  <c r="V175" i="1"/>
  <c r="W156" i="1"/>
  <c r="V150" i="1"/>
  <c r="W100" i="1"/>
  <c r="W134" i="1"/>
  <c r="W120" i="1"/>
  <c r="U98" i="1"/>
  <c r="U127" i="1"/>
  <c r="U150" i="1"/>
  <c r="U117" i="1"/>
  <c r="U100" i="1"/>
  <c r="W170" i="1"/>
  <c r="V180" i="1"/>
  <c r="W165" i="1"/>
  <c r="V158" i="1"/>
  <c r="W174" i="1"/>
  <c r="V183" i="1"/>
  <c r="W141" i="1"/>
  <c r="O180" i="1"/>
  <c r="W152" i="1"/>
  <c r="W155" i="1"/>
  <c r="U124" i="1"/>
  <c r="O144" i="1"/>
  <c r="U148" i="1"/>
  <c r="V186" i="1"/>
  <c r="V156" i="1"/>
  <c r="O190" i="1"/>
  <c r="W189" i="1"/>
  <c r="W129" i="1"/>
  <c r="V171" i="1"/>
  <c r="V184" i="1"/>
  <c r="W184" i="1"/>
  <c r="V163" i="1"/>
  <c r="V147" i="1"/>
  <c r="W104" i="1"/>
  <c r="W118" i="1"/>
  <c r="O165" i="1"/>
  <c r="V165" i="1"/>
  <c r="U162" i="1"/>
  <c r="W110" i="1"/>
  <c r="U184" i="1"/>
  <c r="T189" i="1"/>
  <c r="O189" i="1"/>
  <c r="V188" i="1"/>
  <c r="U179" i="1"/>
  <c r="V169" i="1"/>
  <c r="V151" i="1"/>
  <c r="V161" i="1"/>
  <c r="V178" i="1"/>
  <c r="U157" i="1"/>
  <c r="U141" i="1"/>
  <c r="V160" i="1"/>
  <c r="W143" i="1"/>
  <c r="O188" i="1"/>
  <c r="W160" i="1"/>
  <c r="W145" i="1"/>
  <c r="W140" i="1"/>
  <c r="V149" i="1"/>
  <c r="W114" i="1"/>
  <c r="O178" i="1"/>
  <c r="W181" i="1"/>
  <c r="W167" i="1"/>
  <c r="W176" i="1"/>
  <c r="V187" i="1"/>
  <c r="W172" i="1"/>
  <c r="V172" i="1"/>
  <c r="O148" i="1"/>
  <c r="W98" i="1"/>
  <c r="U95" i="1"/>
  <c r="U111" i="1"/>
  <c r="U101" i="1"/>
  <c r="U107" i="1"/>
  <c r="U125" i="1"/>
  <c r="U152" i="1"/>
  <c r="U103" i="1"/>
  <c r="U119" i="1"/>
  <c r="U133" i="1"/>
  <c r="U131" i="1"/>
  <c r="U175" i="1"/>
  <c r="U146" i="1"/>
  <c r="U147" i="1"/>
  <c r="U136" i="1"/>
  <c r="U105" i="1"/>
  <c r="U123" i="1"/>
  <c r="U182" i="1"/>
  <c r="U189" i="1"/>
  <c r="U163" i="1"/>
  <c r="U113" i="1"/>
  <c r="U170" i="1"/>
  <c r="U181" i="1"/>
  <c r="U97" i="1"/>
  <c r="U161" i="1"/>
  <c r="V155" i="1"/>
  <c r="W102" i="1"/>
  <c r="V162" i="1"/>
  <c r="W153" i="1"/>
  <c r="V153" i="1"/>
  <c r="O184" i="1"/>
  <c r="W139" i="1"/>
  <c r="O153" i="1"/>
  <c r="V152" i="1"/>
  <c r="V157" i="1"/>
  <c r="W132" i="1"/>
  <c r="O154" i="1"/>
  <c r="U167" i="1"/>
  <c r="W169" i="1"/>
  <c r="U96" i="1"/>
  <c r="W108" i="1"/>
  <c r="W150" i="1"/>
  <c r="O169" i="1"/>
  <c r="O168" i="1"/>
  <c r="O186" i="1"/>
  <c r="T181" i="1"/>
  <c r="O181" i="1"/>
  <c r="V176" i="1"/>
  <c r="W188" i="1"/>
  <c r="O172" i="1"/>
  <c r="V174" i="1"/>
  <c r="V159" i="1"/>
  <c r="W137" i="1"/>
  <c r="U108" i="1"/>
  <c r="W131" i="1"/>
  <c r="W96" i="1"/>
  <c r="W112" i="1"/>
  <c r="U102" i="1"/>
  <c r="V145" i="1"/>
  <c r="T98" i="1"/>
  <c r="U94" i="1"/>
  <c r="W158" i="1"/>
  <c r="U137" i="1"/>
  <c r="W136" i="1"/>
  <c r="O179" i="1"/>
  <c r="V166" i="1"/>
  <c r="U110" i="1"/>
  <c r="W122" i="1"/>
  <c r="U139" i="1"/>
  <c r="O150" i="1"/>
  <c r="V146" i="1"/>
  <c r="U153" i="1"/>
  <c r="V170" i="1"/>
  <c r="U180" i="1"/>
  <c r="V164" i="1"/>
  <c r="U183" i="1"/>
  <c r="V179" i="1"/>
  <c r="W148" i="1"/>
  <c r="U132" i="1"/>
  <c r="W154" i="1"/>
  <c r="W105" i="1"/>
  <c r="W95" i="1"/>
  <c r="W111" i="1"/>
  <c r="W101" i="1"/>
  <c r="W103" i="1"/>
  <c r="W125" i="1"/>
  <c r="W130" i="1"/>
  <c r="W133" i="1"/>
  <c r="W97" i="1"/>
  <c r="W113" i="1"/>
  <c r="W99" i="1"/>
  <c r="W115" i="1"/>
  <c r="W117" i="1"/>
  <c r="W127" i="1"/>
  <c r="W128" i="1"/>
  <c r="W147" i="1"/>
  <c r="W157" i="1"/>
  <c r="W171" i="1"/>
  <c r="W146" i="1"/>
  <c r="W135" i="1"/>
  <c r="W142" i="1"/>
  <c r="W138" i="1"/>
  <c r="W119" i="1"/>
  <c r="W121" i="1"/>
  <c r="W163" i="1"/>
  <c r="W107" i="1"/>
  <c r="W109" i="1"/>
  <c r="W179" i="1"/>
  <c r="W183" i="1"/>
  <c r="W187" i="1"/>
  <c r="W182" i="1"/>
  <c r="W124" i="1"/>
  <c r="W166" i="1"/>
  <c r="W186" i="1"/>
  <c r="W164" i="1"/>
  <c r="W178" i="1"/>
  <c r="W190" i="1"/>
  <c r="W116" i="1"/>
  <c r="T108" i="1"/>
  <c r="V142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67" i="1"/>
  <c r="V173" i="1"/>
  <c r="V177" i="1"/>
  <c r="V185" i="1"/>
  <c r="V190" i="1"/>
  <c r="V181" i="1"/>
  <c r="V168" i="1"/>
  <c r="V189" i="1"/>
  <c r="V143" i="1"/>
  <c r="U114" i="1"/>
  <c r="U116" i="1"/>
  <c r="O158" i="1"/>
  <c r="U129" i="1"/>
  <c r="U156" i="1"/>
  <c r="O156" i="1"/>
  <c r="O151" i="1"/>
  <c r="O160" i="1"/>
  <c r="O183" i="1"/>
  <c r="U112" i="1"/>
  <c r="W123" i="1"/>
  <c r="O139" i="1"/>
  <c r="U144" i="1"/>
  <c r="W151" i="1"/>
  <c r="W173" i="1"/>
  <c r="O149" i="1"/>
  <c r="O166" i="1"/>
  <c r="W185" i="1"/>
  <c r="O170" i="1"/>
  <c r="W162" i="1"/>
  <c r="W177" i="1"/>
  <c r="W159" i="1"/>
  <c r="W175" i="1"/>
  <c r="U171" i="1"/>
  <c r="W180" i="1"/>
  <c r="U169" i="1"/>
  <c r="V191" i="1"/>
  <c r="O161" i="1"/>
  <c r="W144" i="1"/>
  <c r="V144" i="1"/>
  <c r="W106" i="1"/>
  <c r="U118" i="1"/>
  <c r="W126" i="1"/>
  <c r="V148" i="1"/>
  <c r="U106" i="1"/>
  <c r="U143" i="1"/>
  <c r="U138" i="1"/>
  <c r="W149" i="1"/>
  <c r="O176" i="1"/>
  <c r="U140" i="1"/>
  <c r="U155" i="1"/>
  <c r="U151" i="1"/>
  <c r="W161" i="1"/>
  <c r="O187" i="1"/>
  <c r="U126" i="1"/>
  <c r="W94" i="1"/>
  <c r="U149" i="1"/>
  <c r="O182" i="1"/>
  <c r="U188" i="1"/>
  <c r="O185" i="1"/>
  <c r="V182" i="1"/>
  <c r="O177" i="1"/>
  <c r="O171" i="1"/>
  <c r="V154" i="1"/>
  <c r="W191" i="1"/>
  <c r="R60" i="1"/>
  <c r="S52" i="1"/>
  <c r="R28" i="1"/>
  <c r="S53" i="1"/>
  <c r="R72" i="1"/>
  <c r="S41" i="1"/>
  <c r="R53" i="1"/>
  <c r="S78" i="1"/>
  <c r="S54" i="1"/>
  <c r="Q46" i="1"/>
  <c r="S16" i="1"/>
  <c r="Q63" i="1"/>
  <c r="R16" i="1"/>
  <c r="S70" i="1"/>
  <c r="Q52" i="1"/>
  <c r="S13" i="1"/>
  <c r="Q53" i="1"/>
  <c r="S65" i="1"/>
  <c r="Q15" i="1"/>
  <c r="R89" i="1"/>
  <c r="R25" i="1"/>
  <c r="R40" i="1"/>
  <c r="R38" i="1"/>
  <c r="S80" i="1"/>
  <c r="S17" i="1"/>
  <c r="S56" i="1"/>
  <c r="S45" i="1"/>
  <c r="S46" i="1"/>
  <c r="Q39" i="1"/>
  <c r="Q59" i="1"/>
  <c r="Q48" i="1"/>
  <c r="Q49" i="1"/>
  <c r="Q14" i="1"/>
  <c r="Q19" i="1"/>
  <c r="Q38" i="1"/>
  <c r="Q75" i="1"/>
  <c r="Q37" i="1"/>
  <c r="Q73" i="1"/>
  <c r="Q47" i="1"/>
  <c r="Q27" i="1"/>
  <c r="Q85" i="1"/>
  <c r="Q72" i="1"/>
  <c r="Q83" i="1"/>
  <c r="Q20" i="1"/>
  <c r="Q41" i="1"/>
  <c r="Q66" i="1"/>
  <c r="Q81" i="1"/>
  <c r="Q51" i="1"/>
  <c r="Q35" i="1"/>
  <c r="Q89" i="1"/>
  <c r="Q64" i="1"/>
  <c r="Q84" i="1"/>
  <c r="Q13" i="1"/>
  <c r="Q21" i="1"/>
  <c r="Q45" i="1"/>
  <c r="Q74" i="1"/>
  <c r="Q44" i="1"/>
  <c r="Q24" i="1"/>
  <c r="Q55" i="1"/>
  <c r="Q42" i="1"/>
  <c r="Q31" i="1"/>
  <c r="Q87" i="1"/>
  <c r="Q80" i="1"/>
  <c r="Q92" i="1"/>
  <c r="Q16" i="1"/>
  <c r="Q26" i="1"/>
  <c r="Q57" i="1"/>
  <c r="Q25" i="1"/>
  <c r="Q56" i="1"/>
  <c r="Q36" i="1"/>
  <c r="Q71" i="1"/>
  <c r="Q68" i="1"/>
  <c r="Q54" i="1"/>
  <c r="Q79" i="1"/>
  <c r="R32" i="1"/>
  <c r="S42" i="1"/>
  <c r="Q77" i="1"/>
  <c r="Q78" i="1"/>
  <c r="Q43" i="1"/>
  <c r="Q33" i="1"/>
  <c r="Q34" i="1"/>
  <c r="R88" i="1"/>
  <c r="R92" i="1"/>
  <c r="R13" i="1"/>
  <c r="R21" i="1"/>
  <c r="R41" i="1"/>
  <c r="R83" i="1"/>
  <c r="R47" i="1"/>
  <c r="R90" i="1"/>
  <c r="R33" i="1"/>
  <c r="R39" i="1"/>
  <c r="R31" i="1"/>
  <c r="R46" i="1"/>
  <c r="R14" i="1"/>
  <c r="R22" i="1"/>
  <c r="R45" i="1"/>
  <c r="R91" i="1"/>
  <c r="R55" i="1"/>
  <c r="R27" i="1"/>
  <c r="R56" i="1"/>
  <c r="R85" i="1"/>
  <c r="R71" i="1"/>
  <c r="R15" i="1"/>
  <c r="R68" i="1"/>
  <c r="R49" i="1"/>
  <c r="R66" i="1"/>
  <c r="R63" i="1"/>
  <c r="R35" i="1"/>
  <c r="R48" i="1"/>
  <c r="R62" i="1"/>
  <c r="R44" i="1"/>
  <c r="R73" i="1"/>
  <c r="R54" i="1"/>
  <c r="R37" i="1"/>
  <c r="R84" i="1"/>
  <c r="R18" i="1"/>
  <c r="R30" i="1"/>
  <c r="R61" i="1"/>
  <c r="R24" i="1"/>
  <c r="R82" i="1"/>
  <c r="R58" i="1"/>
  <c r="R43" i="1"/>
  <c r="R29" i="1"/>
  <c r="R93" i="1"/>
  <c r="R81" i="1"/>
  <c r="R52" i="1"/>
  <c r="R80" i="1"/>
  <c r="R50" i="1"/>
  <c r="R64" i="1"/>
  <c r="R26" i="1"/>
  <c r="S51" i="1"/>
  <c r="S72" i="1"/>
  <c r="S37" i="1"/>
  <c r="S26" i="1"/>
  <c r="S27" i="1"/>
  <c r="Q88" i="1"/>
  <c r="Q76" i="1"/>
  <c r="Q40" i="1"/>
  <c r="Q29" i="1"/>
  <c r="Q30" i="1"/>
  <c r="R78" i="1"/>
  <c r="R34" i="1"/>
  <c r="R87" i="1"/>
  <c r="S63" i="1"/>
  <c r="S33" i="1"/>
  <c r="S92" i="1"/>
  <c r="S23" i="1"/>
  <c r="Q93" i="1"/>
  <c r="Q58" i="1"/>
  <c r="Q32" i="1"/>
  <c r="Q90" i="1"/>
  <c r="Q23" i="1"/>
  <c r="S66" i="1"/>
  <c r="R69" i="1"/>
  <c r="R59" i="1"/>
  <c r="R86" i="1"/>
  <c r="R75" i="1"/>
  <c r="R20" i="1"/>
  <c r="S64" i="1"/>
  <c r="S28" i="1"/>
  <c r="S47" i="1"/>
  <c r="S25" i="1"/>
  <c r="S76" i="1"/>
  <c r="Q91" i="1"/>
  <c r="Q50" i="1"/>
  <c r="Q28" i="1"/>
  <c r="Q82" i="1"/>
  <c r="Q22" i="1"/>
  <c r="R23" i="1"/>
  <c r="R51" i="1"/>
  <c r="R70" i="1"/>
  <c r="R67" i="1"/>
  <c r="R19" i="1"/>
  <c r="S93" i="1"/>
  <c r="S22" i="1"/>
  <c r="S40" i="1"/>
  <c r="S68" i="1"/>
  <c r="Q69" i="1"/>
  <c r="Q86" i="1"/>
  <c r="Q65" i="1"/>
  <c r="Q67" i="1"/>
  <c r="Q18" i="1"/>
  <c r="R77" i="1"/>
  <c r="R42" i="1"/>
  <c r="R74" i="1"/>
  <c r="R76" i="1"/>
  <c r="S83" i="1"/>
  <c r="S43" i="1"/>
  <c r="S31" i="1"/>
  <c r="S62" i="1"/>
  <c r="S30" i="1"/>
  <c r="S61" i="1"/>
  <c r="S91" i="1"/>
  <c r="S74" i="1"/>
  <c r="S90" i="1"/>
  <c r="S59" i="1"/>
  <c r="S20" i="1"/>
  <c r="S35" i="1"/>
  <c r="S69" i="1"/>
  <c r="S34" i="1"/>
  <c r="S67" i="1"/>
  <c r="S44" i="1"/>
  <c r="S24" i="1"/>
  <c r="S79" i="1"/>
  <c r="S14" i="1"/>
  <c r="S71" i="1"/>
  <c r="S81" i="1"/>
  <c r="S39" i="1"/>
  <c r="S77" i="1"/>
  <c r="S38" i="1"/>
  <c r="S75" i="1"/>
  <c r="S48" i="1"/>
  <c r="S32" i="1"/>
  <c r="S82" i="1"/>
  <c r="S18" i="1"/>
  <c r="S15" i="1"/>
  <c r="S85" i="1"/>
  <c r="S88" i="1"/>
  <c r="S50" i="1"/>
  <c r="S84" i="1"/>
  <c r="S49" i="1"/>
  <c r="S29" i="1"/>
  <c r="S60" i="1"/>
  <c r="S55" i="1"/>
  <c r="S21" i="1"/>
  <c r="S36" i="1"/>
  <c r="S19" i="1"/>
  <c r="S73" i="1"/>
  <c r="O93" i="1"/>
  <c r="U36" i="1"/>
  <c r="R65" i="1"/>
  <c r="R36" i="1"/>
  <c r="R79" i="1"/>
  <c r="R57" i="1"/>
  <c r="R17" i="1"/>
  <c r="S89" i="1"/>
  <c r="S86" i="1"/>
  <c r="S87" i="1"/>
  <c r="S57" i="1"/>
  <c r="S58" i="1"/>
  <c r="Q62" i="1"/>
  <c r="Q70" i="1"/>
  <c r="Q60" i="1"/>
  <c r="Q61" i="1"/>
  <c r="Q17" i="1"/>
  <c r="W34" i="1"/>
  <c r="T110" i="1" l="1"/>
  <c r="T164" i="1"/>
  <c r="T349" i="1"/>
  <c r="U375" i="1"/>
  <c r="T187" i="1"/>
  <c r="T125" i="1"/>
  <c r="T185" i="1"/>
  <c r="T170" i="1"/>
  <c r="T138" i="1"/>
  <c r="T335" i="1"/>
  <c r="T158" i="1"/>
  <c r="T131" i="1"/>
  <c r="X321" i="1"/>
  <c r="T374" i="1"/>
  <c r="T323" i="1"/>
  <c r="T128" i="1"/>
  <c r="T145" i="1"/>
  <c r="T458" i="1"/>
  <c r="T232" i="1"/>
  <c r="T257" i="1"/>
  <c r="X464" i="1"/>
  <c r="T183" i="1"/>
  <c r="T120" i="1"/>
  <c r="T153" i="1"/>
  <c r="T287" i="1"/>
  <c r="T409" i="1"/>
  <c r="T209" i="1"/>
  <c r="T317" i="1"/>
  <c r="T207" i="1"/>
  <c r="U372" i="1"/>
  <c r="U436" i="1"/>
  <c r="U419" i="1"/>
  <c r="U257" i="1"/>
  <c r="U222" i="1"/>
  <c r="U342" i="1"/>
  <c r="U285" i="1"/>
  <c r="U317" i="1"/>
  <c r="U197" i="1"/>
  <c r="U232" i="1"/>
  <c r="U382" i="1"/>
  <c r="U404" i="1"/>
  <c r="U325" i="1"/>
  <c r="U201" i="1"/>
  <c r="U485" i="1"/>
  <c r="U360" i="1"/>
  <c r="U423" i="1"/>
  <c r="U295" i="1"/>
  <c r="U335" i="1"/>
  <c r="U411" i="1"/>
  <c r="U347" i="1"/>
  <c r="U442" i="1"/>
  <c r="U202" i="1"/>
  <c r="U326" i="1"/>
  <c r="U231" i="1"/>
  <c r="U428" i="1"/>
  <c r="U392" i="1"/>
  <c r="U445" i="1"/>
  <c r="U334" i="1"/>
  <c r="U298" i="1"/>
  <c r="U314" i="1"/>
  <c r="U474" i="1"/>
  <c r="U374" i="1"/>
  <c r="U303" i="1"/>
  <c r="U467" i="1"/>
  <c r="U245" i="1"/>
  <c r="U284" i="1"/>
  <c r="U452" i="1"/>
  <c r="U340" i="1"/>
  <c r="U398" i="1"/>
  <c r="U320" i="1"/>
  <c r="U193" i="1"/>
  <c r="U280" i="1"/>
  <c r="U427" i="1"/>
  <c r="U451" i="1"/>
  <c r="U288" i="1"/>
  <c r="T193" i="1"/>
  <c r="T182" i="1"/>
  <c r="T106" i="1"/>
  <c r="T136" i="1"/>
  <c r="T104" i="1"/>
  <c r="T180" i="1"/>
  <c r="T102" i="1"/>
  <c r="T117" i="1"/>
  <c r="T126" i="1"/>
  <c r="T132" i="1"/>
  <c r="T137" i="1"/>
  <c r="T107" i="1"/>
  <c r="T100" i="1"/>
  <c r="U306" i="1"/>
  <c r="U481" i="1"/>
  <c r="U397" i="1"/>
  <c r="U429" i="1"/>
  <c r="U286" i="1"/>
  <c r="U472" i="1"/>
  <c r="U393" i="1"/>
  <c r="U198" i="1"/>
  <c r="U373" i="1"/>
  <c r="U450" i="1"/>
  <c r="U463" i="1"/>
  <c r="U415" i="1"/>
  <c r="U371" i="1"/>
  <c r="U483" i="1"/>
  <c r="U479" i="1"/>
  <c r="U379" i="1"/>
  <c r="U471" i="1"/>
  <c r="T203" i="1"/>
  <c r="T272" i="1"/>
  <c r="T431" i="1"/>
  <c r="T273" i="1"/>
  <c r="T434" i="1"/>
  <c r="T445" i="1"/>
  <c r="T229" i="1"/>
  <c r="T228" i="1"/>
  <c r="T291" i="1"/>
  <c r="T234" i="1"/>
  <c r="T221" i="1"/>
  <c r="T394" i="1"/>
  <c r="T426" i="1"/>
  <c r="T190" i="1"/>
  <c r="T255" i="1"/>
  <c r="T236" i="1"/>
  <c r="T256" i="1"/>
  <c r="T283" i="1"/>
  <c r="T419" i="1"/>
  <c r="T454" i="1"/>
  <c r="T238" i="1"/>
  <c r="T267" i="1"/>
  <c r="T230" i="1"/>
  <c r="T222" i="1"/>
  <c r="T329" i="1"/>
  <c r="T246" i="1"/>
  <c r="T263" i="1"/>
  <c r="T266" i="1"/>
  <c r="T237" i="1"/>
  <c r="T250" i="1"/>
  <c r="T437" i="1"/>
  <c r="T427" i="1"/>
  <c r="T382" i="1"/>
  <c r="T331" i="1"/>
  <c r="T346" i="1"/>
  <c r="T327" i="1"/>
  <c r="T362" i="1"/>
  <c r="T371" i="1"/>
  <c r="T360" i="1"/>
  <c r="T208" i="1"/>
  <c r="T251" i="1"/>
  <c r="T224" i="1"/>
  <c r="T397" i="1"/>
  <c r="T478" i="1"/>
  <c r="T463" i="1"/>
  <c r="T350" i="1"/>
  <c r="T482" i="1"/>
  <c r="T440" i="1"/>
  <c r="T359" i="1"/>
  <c r="T195" i="1"/>
  <c r="T286" i="1"/>
  <c r="T473" i="1"/>
  <c r="T285" i="1"/>
  <c r="T275" i="1"/>
  <c r="T309" i="1"/>
  <c r="T332" i="1"/>
  <c r="T403" i="1"/>
  <c r="T351" i="1"/>
  <c r="T330" i="1"/>
  <c r="T311" i="1"/>
  <c r="T293" i="1"/>
  <c r="T449" i="1"/>
  <c r="T105" i="1"/>
  <c r="T474" i="1"/>
  <c r="T401" i="1"/>
  <c r="T212" i="1"/>
  <c r="T365" i="1"/>
  <c r="T270" i="1"/>
  <c r="T444" i="1"/>
  <c r="T289" i="1"/>
  <c r="T223" i="1"/>
  <c r="T338" i="1"/>
  <c r="T325" i="1"/>
  <c r="T160" i="1"/>
  <c r="T113" i="1"/>
  <c r="T139" i="1"/>
  <c r="T99" i="1"/>
  <c r="T186" i="1"/>
  <c r="T188" i="1"/>
  <c r="T142" i="1"/>
  <c r="T151" i="1"/>
  <c r="T134" i="1"/>
  <c r="T124" i="1"/>
  <c r="T94" i="1"/>
  <c r="T172" i="1"/>
  <c r="T168" i="1"/>
  <c r="T167" i="1"/>
  <c r="T144" i="1"/>
  <c r="U192" i="1"/>
  <c r="U341" i="1"/>
  <c r="U480" i="1"/>
  <c r="U233" i="1"/>
  <c r="U228" i="1"/>
  <c r="U220" i="1"/>
  <c r="U351" i="1"/>
  <c r="U431" i="1"/>
  <c r="U475" i="1"/>
  <c r="U332" i="1"/>
  <c r="T345" i="1"/>
  <c r="T435" i="1"/>
  <c r="T249" i="1"/>
  <c r="T339" i="1"/>
  <c r="T465" i="1"/>
  <c r="T218" i="1"/>
  <c r="T254" i="1"/>
  <c r="T213" i="1"/>
  <c r="T301" i="1"/>
  <c r="T241" i="1"/>
  <c r="T205" i="1"/>
  <c r="T196" i="1"/>
  <c r="T299" i="1"/>
  <c r="T171" i="1"/>
  <c r="T122" i="1"/>
  <c r="T176" i="1"/>
  <c r="T166" i="1"/>
  <c r="T127" i="1"/>
  <c r="T130" i="1"/>
  <c r="T141" i="1"/>
  <c r="T146" i="1"/>
  <c r="T184" i="1"/>
  <c r="T155" i="1"/>
  <c r="U408" i="1"/>
  <c r="U267" i="1"/>
  <c r="U465" i="1"/>
  <c r="U309" i="1"/>
  <c r="U195" i="1"/>
  <c r="U368" i="1"/>
  <c r="U446" i="1"/>
  <c r="U484" i="1"/>
  <c r="U269" i="1"/>
  <c r="U276" i="1"/>
  <c r="U278" i="1"/>
  <c r="U455" i="1"/>
  <c r="U271" i="1"/>
  <c r="U283" i="1"/>
  <c r="T348" i="1"/>
  <c r="T347" i="1"/>
  <c r="T436" i="1"/>
  <c r="T384" i="1"/>
  <c r="T279" i="1"/>
  <c r="T200" i="1"/>
  <c r="T295" i="1"/>
  <c r="T357" i="1"/>
  <c r="T239" i="1"/>
  <c r="T305" i="1"/>
  <c r="T202" i="1"/>
  <c r="T391" i="1"/>
  <c r="T271" i="1"/>
  <c r="T411" i="1"/>
  <c r="X378" i="1"/>
  <c r="X346" i="1"/>
  <c r="X218" i="1"/>
  <c r="X451" i="1"/>
  <c r="X209" i="1"/>
  <c r="X197" i="1"/>
  <c r="X479" i="1"/>
  <c r="X229" i="1"/>
  <c r="X442" i="1"/>
  <c r="X375" i="1"/>
  <c r="X363" i="1"/>
  <c r="X347" i="1"/>
  <c r="X385" i="1"/>
  <c r="X279" i="1"/>
  <c r="X338" i="1"/>
  <c r="X239" i="1"/>
  <c r="X202" i="1"/>
  <c r="X271" i="1"/>
  <c r="X343" i="1"/>
  <c r="X411" i="1"/>
  <c r="X210" i="1"/>
  <c r="X467" i="1"/>
  <c r="X234" i="1"/>
  <c r="X231" i="1"/>
  <c r="X212" i="1"/>
  <c r="X200" i="1"/>
  <c r="X277" i="1"/>
  <c r="X232" i="1"/>
  <c r="X454" i="1"/>
  <c r="X214" i="1"/>
  <c r="X370" i="1"/>
  <c r="X350" i="1"/>
  <c r="X393" i="1"/>
  <c r="X203" i="1"/>
  <c r="X194" i="1"/>
  <c r="X237" i="1"/>
  <c r="X284" i="1"/>
  <c r="X260" i="1"/>
  <c r="X243" i="1"/>
  <c r="X308" i="1"/>
  <c r="X224" i="1"/>
  <c r="X383" i="1"/>
  <c r="X334" i="1"/>
  <c r="X458" i="1"/>
  <c r="X222" i="1"/>
  <c r="X443" i="1"/>
  <c r="X414" i="1"/>
  <c r="X255" i="1"/>
  <c r="X238" i="1"/>
  <c r="X295" i="1"/>
  <c r="X263" i="1"/>
  <c r="X198" i="1"/>
  <c r="X330" i="1"/>
  <c r="X331" i="1"/>
  <c r="X348" i="1"/>
  <c r="X247" i="1"/>
  <c r="X355" i="1"/>
  <c r="X292" i="1"/>
  <c r="X404" i="1"/>
  <c r="X358" i="1"/>
  <c r="X299" i="1"/>
  <c r="X230" i="1"/>
  <c r="X450" i="1"/>
  <c r="X460" i="1"/>
  <c r="X327" i="1"/>
  <c r="X360" i="1"/>
  <c r="X221" i="1"/>
  <c r="X352" i="1"/>
  <c r="X213" i="1"/>
  <c r="X282" i="1"/>
  <c r="X400" i="1"/>
  <c r="X432" i="1"/>
  <c r="X312" i="1"/>
  <c r="X403" i="1"/>
  <c r="X318" i="1"/>
  <c r="X477" i="1"/>
  <c r="X394" i="1"/>
  <c r="X315" i="1"/>
  <c r="X261" i="1"/>
  <c r="X280" i="1"/>
  <c r="X488" i="1"/>
  <c r="X275" i="1"/>
  <c r="X265" i="1"/>
  <c r="X273" i="1"/>
  <c r="X306" i="1"/>
  <c r="X302" i="1"/>
  <c r="X362" i="1"/>
  <c r="X258" i="1"/>
  <c r="X485" i="1"/>
  <c r="X323" i="1"/>
  <c r="X257" i="1"/>
  <c r="X288" i="1"/>
  <c r="X293" i="1"/>
  <c r="X416" i="1"/>
  <c r="X439" i="1"/>
  <c r="X317" i="1"/>
  <c r="X413" i="1"/>
  <c r="X447" i="1"/>
  <c r="X195" i="1"/>
  <c r="X398" i="1"/>
  <c r="X351" i="1"/>
  <c r="X290" i="1"/>
  <c r="X283" i="1"/>
  <c r="X389" i="1"/>
  <c r="X289" i="1"/>
  <c r="X223" i="1"/>
  <c r="X201" i="1"/>
  <c r="X208" i="1"/>
  <c r="X364" i="1"/>
  <c r="X365" i="1"/>
  <c r="X453" i="1"/>
  <c r="X303" i="1"/>
  <c r="X287" i="1"/>
  <c r="X207" i="1"/>
  <c r="X175" i="1"/>
  <c r="X433" i="1"/>
  <c r="X369" i="1"/>
  <c r="X305" i="1"/>
  <c r="X475" i="1"/>
  <c r="X408" i="1"/>
  <c r="X341" i="1"/>
  <c r="X264" i="1"/>
  <c r="X422" i="1"/>
  <c r="X342" i="1"/>
  <c r="X252" i="1"/>
  <c r="X470" i="1"/>
  <c r="X339" i="1"/>
  <c r="X291" i="1"/>
  <c r="X430" i="1"/>
  <c r="X386" i="1"/>
  <c r="X220" i="1"/>
  <c r="X436" i="1"/>
  <c r="X259" i="1"/>
  <c r="X388" i="1"/>
  <c r="X253" i="1"/>
  <c r="X452" i="1"/>
  <c r="X392" i="1"/>
  <c r="X296" i="1"/>
  <c r="X215" i="1"/>
  <c r="X423" i="1"/>
  <c r="X316" i="1"/>
  <c r="X468" i="1"/>
  <c r="X269" i="1"/>
  <c r="X254" i="1"/>
  <c r="X455" i="1"/>
  <c r="X240" i="1"/>
  <c r="X333" i="1"/>
  <c r="X380" i="1"/>
  <c r="X373" i="1"/>
  <c r="X304" i="1"/>
  <c r="X371" i="1"/>
  <c r="X359" i="1"/>
  <c r="X368" i="1"/>
  <c r="X205" i="1"/>
  <c r="X449" i="1"/>
  <c r="X457" i="1"/>
  <c r="X425" i="1"/>
  <c r="X361" i="1"/>
  <c r="X297" i="1"/>
  <c r="X472" i="1"/>
  <c r="X405" i="1"/>
  <c r="X256" i="1"/>
  <c r="X412" i="1"/>
  <c r="X328" i="1"/>
  <c r="X462" i="1"/>
  <c r="X426" i="1"/>
  <c r="X382" i="1"/>
  <c r="X217" i="1"/>
  <c r="X431" i="1"/>
  <c r="X245" i="1"/>
  <c r="X372" i="1"/>
  <c r="X244" i="1"/>
  <c r="X445" i="1"/>
  <c r="X387" i="1"/>
  <c r="X354" i="1"/>
  <c r="X285" i="1"/>
  <c r="X483" i="1"/>
  <c r="X407" i="1"/>
  <c r="X300" i="1"/>
  <c r="X461" i="1"/>
  <c r="X379" i="1"/>
  <c r="X250" i="1"/>
  <c r="X448" i="1"/>
  <c r="X314" i="1"/>
  <c r="X204" i="1"/>
  <c r="X325" i="1"/>
  <c r="X437" i="1"/>
  <c r="X357" i="1"/>
  <c r="X309" i="1"/>
  <c r="X409" i="1"/>
  <c r="X345" i="1"/>
  <c r="X281" i="1"/>
  <c r="X466" i="1"/>
  <c r="X399" i="1"/>
  <c r="X332" i="1"/>
  <c r="X471" i="1"/>
  <c r="X384" i="1"/>
  <c r="X307" i="1"/>
  <c r="X438" i="1"/>
  <c r="X319" i="1"/>
  <c r="X410" i="1"/>
  <c r="X366" i="1"/>
  <c r="X415" i="1"/>
  <c r="X324" i="1"/>
  <c r="X424" i="1"/>
  <c r="X322" i="1"/>
  <c r="X456" i="1"/>
  <c r="X427" i="1"/>
  <c r="X320" i="1"/>
  <c r="X268" i="1"/>
  <c r="X401" i="1"/>
  <c r="X337" i="1"/>
  <c r="AN13" i="1" a="1"/>
  <c r="AN13" i="1" s="1"/>
  <c r="X473" i="1"/>
  <c r="X441" i="1"/>
  <c r="X481" i="1"/>
  <c r="X487" i="1"/>
  <c r="X484" i="1"/>
  <c r="X465" i="1"/>
  <c r="X377" i="1"/>
  <c r="X313" i="1"/>
  <c r="X478" i="1"/>
  <c r="X344" i="1"/>
  <c r="X272" i="1"/>
  <c r="X429" i="1"/>
  <c r="X349" i="1"/>
  <c r="X474" i="1"/>
  <c r="X434" i="1"/>
  <c r="X390" i="1"/>
  <c r="X310" i="1"/>
  <c r="X486" i="1"/>
  <c r="X267" i="1"/>
  <c r="X397" i="1"/>
  <c r="X276" i="1"/>
  <c r="X381" i="1"/>
  <c r="X227" i="1"/>
  <c r="X428" i="1"/>
  <c r="X326" i="1"/>
  <c r="X480" i="1"/>
  <c r="X395" i="1"/>
  <c r="X278" i="1"/>
  <c r="X270" i="1"/>
  <c r="X336" i="1"/>
  <c r="X417" i="1"/>
  <c r="X353" i="1"/>
  <c r="X469" i="1"/>
  <c r="X402" i="1"/>
  <c r="X335" i="1"/>
  <c r="X248" i="1"/>
  <c r="X391" i="1"/>
  <c r="X246" i="1"/>
  <c r="X446" i="1"/>
  <c r="X262" i="1"/>
  <c r="X418" i="1"/>
  <c r="X374" i="1"/>
  <c r="X251" i="1"/>
  <c r="X211" i="1"/>
  <c r="X420" i="1"/>
  <c r="X233" i="1"/>
  <c r="X340" i="1"/>
  <c r="X440" i="1"/>
  <c r="X376" i="1"/>
  <c r="X236" i="1"/>
  <c r="X476" i="1"/>
  <c r="X294" i="1"/>
  <c r="X242" i="1"/>
  <c r="X199" i="1"/>
  <c r="X482" i="1"/>
  <c r="X235" i="1"/>
  <c r="X216" i="1"/>
  <c r="X228" i="1"/>
  <c r="X219" i="1"/>
  <c r="X266" i="1"/>
  <c r="X274" i="1"/>
  <c r="X192" i="1"/>
  <c r="X193" i="1"/>
  <c r="X463" i="1"/>
  <c r="X396" i="1"/>
  <c r="X298" i="1"/>
  <c r="X225" i="1"/>
  <c r="X421" i="1"/>
  <c r="X444" i="1"/>
  <c r="X206" i="1"/>
  <c r="X419" i="1"/>
  <c r="X459" i="1"/>
  <c r="X226" i="1"/>
  <c r="X406" i="1"/>
  <c r="X367" i="1"/>
  <c r="X356" i="1"/>
  <c r="X286" i="1"/>
  <c r="X329" i="1"/>
  <c r="X435" i="1"/>
  <c r="X249" i="1"/>
  <c r="X301" i="1"/>
  <c r="X241" i="1"/>
  <c r="X196" i="1"/>
  <c r="X311" i="1"/>
  <c r="T156" i="1"/>
  <c r="T95" i="1"/>
  <c r="T109" i="1"/>
  <c r="T115" i="1"/>
  <c r="T112" i="1"/>
  <c r="T150" i="1"/>
  <c r="T159" i="1"/>
  <c r="U145" i="1"/>
  <c r="U177" i="1"/>
  <c r="U164" i="1"/>
  <c r="U158" i="1"/>
  <c r="U154" i="1"/>
  <c r="U109" i="1"/>
  <c r="U160" i="1"/>
  <c r="U173" i="1"/>
  <c r="T121" i="1"/>
  <c r="U187" i="1"/>
  <c r="T140" i="1"/>
  <c r="U388" i="1"/>
  <c r="U391" i="1"/>
  <c r="U294" i="1"/>
  <c r="U275" i="1"/>
  <c r="U384" i="1"/>
  <c r="U234" i="1"/>
  <c r="U214" i="1"/>
  <c r="U316" i="1"/>
  <c r="U385" i="1"/>
  <c r="U251" i="1"/>
  <c r="U401" i="1"/>
  <c r="U476" i="1"/>
  <c r="U370" i="1"/>
  <c r="U194" i="1"/>
  <c r="U291" i="1"/>
  <c r="U216" i="1"/>
  <c r="U313" i="1"/>
  <c r="U361" i="1"/>
  <c r="U237" i="1"/>
  <c r="U377" i="1"/>
  <c r="U453" i="1"/>
  <c r="U250" i="1"/>
  <c r="U362" i="1"/>
  <c r="U448" i="1"/>
  <c r="U470" i="1"/>
  <c r="U230" i="1"/>
  <c r="U299" i="1"/>
  <c r="U435" i="1"/>
  <c r="U353" i="1"/>
  <c r="U367" i="1"/>
  <c r="U354" i="1"/>
  <c r="U478" i="1"/>
  <c r="U307" i="1"/>
  <c r="U418" i="1"/>
  <c r="U336" i="1"/>
  <c r="U488" i="1"/>
  <c r="T389" i="1"/>
  <c r="T304" i="1"/>
  <c r="T341" i="1"/>
  <c r="T407" i="1"/>
  <c r="T370" i="1"/>
  <c r="T368" i="1"/>
  <c r="T302" i="1"/>
  <c r="T475" i="1"/>
  <c r="T214" i="1"/>
  <c r="T364" i="1"/>
  <c r="T227" i="1"/>
  <c r="T442" i="1"/>
  <c r="T277" i="1"/>
  <c r="T204" i="1"/>
  <c r="T206" i="1"/>
  <c r="T211" i="1"/>
  <c r="T220" i="1"/>
  <c r="T215" i="1"/>
  <c r="T226" i="1"/>
  <c r="T373" i="1"/>
  <c r="T225" i="1"/>
  <c r="T376" i="1"/>
  <c r="T333" i="1"/>
  <c r="T324" i="1"/>
  <c r="T297" i="1"/>
  <c r="T421" i="1"/>
  <c r="T367" i="1"/>
  <c r="T363" i="1"/>
  <c r="T296" i="1"/>
  <c r="T375" i="1"/>
  <c r="T393" i="1"/>
  <c r="T274" i="1"/>
  <c r="T485" i="1"/>
  <c r="T416" i="1"/>
  <c r="T386" i="1"/>
  <c r="T395" i="1"/>
  <c r="T456" i="1"/>
  <c r="T344" i="1"/>
  <c r="T425" i="1"/>
  <c r="U308" i="1"/>
  <c r="U166" i="1"/>
  <c r="T276" i="1"/>
  <c r="T260" i="1"/>
  <c r="T472" i="1"/>
  <c r="T404" i="1"/>
  <c r="T292" i="1"/>
  <c r="T420" i="1"/>
  <c r="T336" i="1"/>
  <c r="T290" i="1"/>
  <c r="T471" i="1"/>
  <c r="T477" i="1"/>
  <c r="T369" i="1"/>
  <c r="T402" i="1"/>
  <c r="T387" i="1"/>
  <c r="T443" i="1"/>
  <c r="T468" i="1"/>
  <c r="T408" i="1"/>
  <c r="T405" i="1"/>
  <c r="T484" i="1"/>
  <c r="T438" i="1"/>
  <c r="T306" i="1"/>
  <c r="T476" i="1"/>
  <c r="T413" i="1"/>
  <c r="T372" i="1"/>
  <c r="T381" i="1"/>
  <c r="T453" i="1"/>
  <c r="T466" i="1"/>
  <c r="T487" i="1"/>
  <c r="T470" i="1"/>
  <c r="T261" i="1"/>
  <c r="T265" i="1"/>
  <c r="T315" i="1"/>
  <c r="T343" i="1"/>
  <c r="T288" i="1"/>
  <c r="T424" i="1"/>
  <c r="T464" i="1"/>
  <c r="T479" i="1"/>
  <c r="T486" i="1"/>
  <c r="T459" i="1"/>
  <c r="T322" i="1"/>
  <c r="T412" i="1"/>
  <c r="T262" i="1"/>
  <c r="T356" i="1"/>
  <c r="T361" i="1"/>
  <c r="T392" i="1"/>
  <c r="T399" i="1"/>
  <c r="T433" i="1"/>
  <c r="T414" i="1"/>
  <c r="T481" i="1"/>
  <c r="T432" i="1"/>
  <c r="T377" i="1"/>
  <c r="T441" i="1"/>
  <c r="T278" i="1"/>
  <c r="T264" i="1"/>
  <c r="T417" i="1"/>
  <c r="T252" i="1"/>
  <c r="T396" i="1"/>
  <c r="T216" i="1"/>
  <c r="T488" i="1"/>
  <c r="T308" i="1"/>
  <c r="T298" i="1"/>
  <c r="T388" i="1"/>
  <c r="T423" i="1"/>
  <c r="T366" i="1"/>
  <c r="T358" i="1"/>
  <c r="T380" i="1"/>
  <c r="T294" i="1"/>
  <c r="T280" i="1"/>
  <c r="T354" i="1"/>
  <c r="T268" i="1"/>
  <c r="T447" i="1"/>
  <c r="T282" i="1"/>
  <c r="T483" i="1"/>
  <c r="T177" i="1"/>
  <c r="T162" i="1"/>
  <c r="T152" i="1"/>
  <c r="T173" i="1"/>
  <c r="T103" i="1"/>
  <c r="T111" i="1"/>
  <c r="T129" i="1"/>
  <c r="T119" i="1"/>
  <c r="T116" i="1"/>
  <c r="U168" i="1"/>
  <c r="U142" i="1"/>
  <c r="T174" i="1"/>
  <c r="T154" i="1"/>
  <c r="U186" i="1"/>
  <c r="U191" i="1"/>
  <c r="U130" i="1"/>
  <c r="U115" i="1"/>
  <c r="U159" i="1"/>
  <c r="U122" i="1"/>
  <c r="U174" i="1"/>
  <c r="T175" i="1"/>
  <c r="U176" i="1"/>
  <c r="T97" i="1"/>
  <c r="U134" i="1"/>
  <c r="U120" i="1"/>
  <c r="U262" i="1"/>
  <c r="U407" i="1"/>
  <c r="U458" i="1"/>
  <c r="U223" i="1"/>
  <c r="U405" i="1"/>
  <c r="U208" i="1"/>
  <c r="U300" i="1"/>
  <c r="U358" i="1"/>
  <c r="U243" i="1"/>
  <c r="U390" i="1"/>
  <c r="U444" i="1"/>
  <c r="U349" i="1"/>
  <c r="U434" i="1"/>
  <c r="U253" i="1"/>
  <c r="U457" i="1"/>
  <c r="U292" i="1"/>
  <c r="U345" i="1"/>
  <c r="U210" i="1"/>
  <c r="U330" i="1"/>
  <c r="U425" i="1"/>
  <c r="U229" i="1"/>
  <c r="U346" i="1"/>
  <c r="U400" i="1"/>
  <c r="U462" i="1"/>
  <c r="U224" i="1"/>
  <c r="U433" i="1"/>
  <c r="U355" i="1"/>
  <c r="U296" i="1"/>
  <c r="U443" i="1"/>
  <c r="U287" i="1"/>
  <c r="U242" i="1"/>
  <c r="U301" i="1"/>
  <c r="U331" i="1"/>
  <c r="U343" i="1"/>
  <c r="U387" i="1"/>
  <c r="T198" i="1"/>
  <c r="T243" i="1"/>
  <c r="T355" i="1"/>
  <c r="T467" i="1"/>
  <c r="T235" i="1"/>
  <c r="T352" i="1"/>
  <c r="T379" i="1"/>
  <c r="T439" i="1"/>
  <c r="T340" i="1"/>
  <c r="T410" i="1"/>
  <c r="T210" i="1"/>
  <c r="T337" i="1"/>
  <c r="T450" i="1"/>
  <c r="T281" i="1"/>
  <c r="T231" i="1"/>
  <c r="T163" i="1"/>
  <c r="T233" i="1"/>
  <c r="T199" i="1"/>
  <c r="T385" i="1"/>
  <c r="T245" i="1"/>
  <c r="T194" i="1"/>
  <c r="T201" i="1"/>
  <c r="T307" i="1"/>
  <c r="T455" i="1"/>
  <c r="U409" i="1"/>
  <c r="T390" i="1"/>
  <c r="T461" i="1"/>
  <c r="U416" i="1"/>
  <c r="T469" i="1"/>
  <c r="T460" i="1"/>
  <c r="T428" i="1"/>
  <c r="T429" i="1"/>
  <c r="T342" i="1"/>
  <c r="T422" i="1"/>
  <c r="T310" i="1"/>
  <c r="T312" i="1"/>
  <c r="T462" i="1"/>
  <c r="T300" i="1"/>
  <c r="T452" i="1"/>
  <c r="T400" i="1"/>
  <c r="U239" i="1"/>
  <c r="T143" i="1"/>
  <c r="T96" i="1"/>
  <c r="T133" i="1"/>
  <c r="T161" i="1"/>
  <c r="T149" i="1"/>
  <c r="T147" i="1"/>
  <c r="T191" i="1"/>
  <c r="T123" i="1"/>
  <c r="T118" i="1"/>
  <c r="T114" i="1"/>
  <c r="T179" i="1"/>
  <c r="U121" i="1"/>
  <c r="T135" i="1"/>
  <c r="T169" i="1"/>
  <c r="U185" i="1"/>
  <c r="U178" i="1"/>
  <c r="U190" i="1"/>
  <c r="U128" i="1"/>
  <c r="U99" i="1"/>
  <c r="T148" i="1"/>
  <c r="T178" i="1"/>
  <c r="U165" i="1"/>
  <c r="T157" i="1"/>
  <c r="T165" i="1"/>
  <c r="U172" i="1"/>
  <c r="U104" i="1"/>
  <c r="U135" i="1"/>
  <c r="U468" i="1"/>
  <c r="U439" i="1"/>
  <c r="U381" i="1"/>
  <c r="U264" i="1"/>
  <c r="U432" i="1"/>
  <c r="U211" i="1"/>
  <c r="U310" i="1"/>
  <c r="U364" i="1"/>
  <c r="U247" i="1"/>
  <c r="U396" i="1"/>
  <c r="U469" i="1"/>
  <c r="U365" i="1"/>
  <c r="U464" i="1"/>
  <c r="U281" i="1"/>
  <c r="U477" i="1"/>
  <c r="U297" i="1"/>
  <c r="U350" i="1"/>
  <c r="U213" i="1"/>
  <c r="U356" i="1"/>
  <c r="U441" i="1"/>
  <c r="U241" i="1"/>
  <c r="U352" i="1"/>
  <c r="U410" i="1"/>
  <c r="U466" i="1"/>
  <c r="U227" i="1"/>
  <c r="U366" i="1"/>
  <c r="U266" i="1"/>
  <c r="U437" i="1"/>
  <c r="U447" i="1"/>
  <c r="U421" i="1"/>
  <c r="U323" i="1"/>
  <c r="U315" i="1"/>
  <c r="U459" i="1"/>
  <c r="U270" i="1"/>
  <c r="U403" i="1"/>
  <c r="T321" i="1"/>
  <c r="T248" i="1"/>
  <c r="T320" i="1"/>
  <c r="T446" i="1"/>
  <c r="T303" i="1"/>
  <c r="T217" i="1"/>
  <c r="T318" i="1"/>
  <c r="T448" i="1"/>
  <c r="T247" i="1"/>
  <c r="T313" i="1"/>
  <c r="T242" i="1"/>
  <c r="T219" i="1"/>
  <c r="T269" i="1"/>
  <c r="T240" i="1"/>
  <c r="T244" i="1"/>
  <c r="T319" i="1"/>
  <c r="T418" i="1"/>
  <c r="T253" i="1"/>
  <c r="T259" i="1"/>
  <c r="T378" i="1"/>
  <c r="T353" i="1"/>
  <c r="T192" i="1"/>
  <c r="T314" i="1"/>
  <c r="T451" i="1"/>
  <c r="T406" i="1"/>
  <c r="T457" i="1"/>
  <c r="T258" i="1"/>
  <c r="T334" i="1"/>
  <c r="T480" i="1"/>
  <c r="T326" i="1"/>
  <c r="T328" i="1"/>
  <c r="T398" i="1"/>
  <c r="T316" i="1"/>
  <c r="T284" i="1"/>
  <c r="T430" i="1"/>
  <c r="U265" i="1"/>
  <c r="T383" i="1"/>
  <c r="T415" i="1"/>
  <c r="AA13" i="1" a="1"/>
  <c r="AA13" i="1" s="1"/>
  <c r="Y13" i="1" a="1"/>
  <c r="Y13" i="1" s="1"/>
  <c r="Z13" i="1" a="1"/>
  <c r="Z13" i="1" s="1"/>
  <c r="X151" i="1"/>
  <c r="X139" i="1"/>
  <c r="X180" i="1"/>
  <c r="X185" i="1"/>
  <c r="X166" i="1"/>
  <c r="X181" i="1"/>
  <c r="X169" i="1"/>
  <c r="X153" i="1"/>
  <c r="X148" i="1"/>
  <c r="X123" i="1"/>
  <c r="X117" i="1"/>
  <c r="X107" i="1"/>
  <c r="X135" i="1"/>
  <c r="X147" i="1"/>
  <c r="X133" i="1"/>
  <c r="X141" i="1"/>
  <c r="X103" i="1"/>
  <c r="X121" i="1"/>
  <c r="X109" i="1"/>
  <c r="X127" i="1"/>
  <c r="X128" i="1"/>
  <c r="X131" i="1"/>
  <c r="X115" i="1"/>
  <c r="X108" i="1"/>
  <c r="X98" i="1"/>
  <c r="X96" i="1"/>
  <c r="X138" i="1"/>
  <c r="X106" i="1"/>
  <c r="X132" i="1"/>
  <c r="X105" i="1"/>
  <c r="X130" i="1"/>
  <c r="X167" i="1"/>
  <c r="X122" i="1"/>
  <c r="X173" i="1"/>
  <c r="X125" i="1"/>
  <c r="X129" i="1"/>
  <c r="X102" i="1"/>
  <c r="X114" i="1"/>
  <c r="X112" i="1"/>
  <c r="X126" i="1"/>
  <c r="X124" i="1"/>
  <c r="X120" i="1"/>
  <c r="X100" i="1"/>
  <c r="X152" i="1"/>
  <c r="X140" i="1"/>
  <c r="X111" i="1"/>
  <c r="X134" i="1"/>
  <c r="X136" i="1"/>
  <c r="X118" i="1"/>
  <c r="X104" i="1"/>
  <c r="X99" i="1"/>
  <c r="X116" i="1"/>
  <c r="X110" i="1"/>
  <c r="X94" i="1"/>
  <c r="X191" i="1"/>
  <c r="X95" i="1"/>
  <c r="X155" i="1"/>
  <c r="X164" i="1"/>
  <c r="X119" i="1"/>
  <c r="X161" i="1"/>
  <c r="X154" i="1"/>
  <c r="X178" i="1"/>
  <c r="X97" i="1"/>
  <c r="X144" i="1"/>
  <c r="X186" i="1"/>
  <c r="X184" i="1"/>
  <c r="X190" i="1"/>
  <c r="X157" i="1"/>
  <c r="X188" i="1"/>
  <c r="X165" i="1"/>
  <c r="X149" i="1"/>
  <c r="X143" i="1"/>
  <c r="X174" i="1"/>
  <c r="X182" i="1"/>
  <c r="X170" i="1"/>
  <c r="X171" i="1"/>
  <c r="X101" i="1"/>
  <c r="X159" i="1"/>
  <c r="X189" i="1"/>
  <c r="X113" i="1"/>
  <c r="X183" i="1"/>
  <c r="X158" i="1"/>
  <c r="X177" i="1"/>
  <c r="X163" i="1"/>
  <c r="X160" i="1"/>
  <c r="X146" i="1"/>
  <c r="X179" i="1"/>
  <c r="X172" i="1"/>
  <c r="X168" i="1"/>
  <c r="X145" i="1"/>
  <c r="X187" i="1"/>
  <c r="X176" i="1"/>
  <c r="X156" i="1"/>
  <c r="X142" i="1"/>
  <c r="X137" i="1"/>
  <c r="X150" i="1"/>
  <c r="X162" i="1"/>
  <c r="D7" i="1"/>
  <c r="U77" i="1"/>
  <c r="U60" i="1"/>
  <c r="W40" i="1"/>
  <c r="U57" i="1"/>
  <c r="W66" i="1"/>
  <c r="W52" i="1"/>
  <c r="U59" i="1"/>
  <c r="U61" i="1"/>
  <c r="W56" i="1"/>
  <c r="U91" i="1"/>
  <c r="U35" i="1"/>
  <c r="W59" i="1"/>
  <c r="U20" i="1"/>
  <c r="T77" i="1"/>
  <c r="W54" i="1"/>
  <c r="U81" i="1"/>
  <c r="U92" i="1"/>
  <c r="U26" i="1"/>
  <c r="U42" i="1"/>
  <c r="U39" i="1"/>
  <c r="U78" i="1"/>
  <c r="W13" i="1"/>
  <c r="W17" i="1"/>
  <c r="W16" i="1"/>
  <c r="T29" i="1"/>
  <c r="V64" i="1"/>
  <c r="T32" i="1"/>
  <c r="V32" i="1"/>
  <c r="V28" i="1"/>
  <c r="V24" i="1"/>
  <c r="V56" i="1"/>
  <c r="V16" i="1"/>
  <c r="T64" i="1"/>
  <c r="U25" i="1"/>
  <c r="U13" i="1"/>
  <c r="W51" i="1"/>
  <c r="U90" i="1"/>
  <c r="T82" i="1"/>
  <c r="V33" i="1"/>
  <c r="T41" i="1"/>
  <c r="V31" i="1"/>
  <c r="T74" i="1"/>
  <c r="V80" i="1"/>
  <c r="T72" i="1"/>
  <c r="T80" i="1"/>
  <c r="T42" i="1"/>
  <c r="T57" i="1"/>
  <c r="W48" i="1"/>
  <c r="W88" i="1"/>
  <c r="W86" i="1"/>
  <c r="W18" i="1"/>
  <c r="V70" i="1"/>
  <c r="V46" i="1"/>
  <c r="V49" i="1"/>
  <c r="V69" i="1"/>
  <c r="V25" i="1"/>
  <c r="V84" i="1"/>
  <c r="U84" i="1"/>
  <c r="U80" i="1"/>
  <c r="U72" i="1"/>
  <c r="V13" i="1"/>
  <c r="V53" i="1"/>
  <c r="W89" i="1"/>
  <c r="V17" i="1"/>
  <c r="V42" i="1"/>
  <c r="T37" i="1"/>
  <c r="V85" i="1"/>
  <c r="D8" i="1"/>
  <c r="T34" i="1"/>
  <c r="T76" i="1"/>
  <c r="T63" i="1"/>
  <c r="T23" i="1"/>
  <c r="W26" i="1"/>
  <c r="W44" i="1"/>
  <c r="W84" i="1"/>
  <c r="W91" i="1"/>
  <c r="V60" i="1"/>
  <c r="D6" i="1"/>
  <c r="U14" i="1"/>
  <c r="U28" i="1"/>
  <c r="T40" i="1"/>
  <c r="T49" i="1"/>
  <c r="T21" i="1"/>
  <c r="T46" i="1"/>
  <c r="T79" i="1"/>
  <c r="T73" i="1"/>
  <c r="V27" i="1"/>
  <c r="W72" i="1"/>
  <c r="U64" i="1"/>
  <c r="U70" i="1"/>
  <c r="T51" i="1"/>
  <c r="T66" i="1"/>
  <c r="U65" i="1"/>
  <c r="U67" i="1"/>
  <c r="V48" i="1"/>
  <c r="W76" i="1"/>
  <c r="W80" i="1"/>
  <c r="W57" i="1"/>
  <c r="W69" i="1"/>
  <c r="W22" i="1"/>
  <c r="W33" i="1"/>
  <c r="W55" i="1"/>
  <c r="T27" i="1"/>
  <c r="U50" i="1"/>
  <c r="V72" i="1"/>
  <c r="V18" i="1"/>
  <c r="V91" i="1"/>
  <c r="V38" i="1"/>
  <c r="V52" i="1"/>
  <c r="V61" i="1"/>
  <c r="T67" i="1"/>
  <c r="U52" i="1"/>
  <c r="U48" i="1"/>
  <c r="U15" i="1"/>
  <c r="V90" i="1"/>
  <c r="T88" i="1"/>
  <c r="V68" i="1"/>
  <c r="V86" i="1"/>
  <c r="U29" i="1"/>
  <c r="T50" i="1"/>
  <c r="T55" i="1"/>
  <c r="T22" i="1"/>
  <c r="T28" i="1"/>
  <c r="T89" i="1"/>
  <c r="W71" i="1"/>
  <c r="V62" i="1"/>
  <c r="W62" i="1"/>
  <c r="V71" i="1"/>
  <c r="W41" i="1"/>
  <c r="W83" i="1"/>
  <c r="V19" i="1"/>
  <c r="W35" i="1"/>
  <c r="T18" i="1"/>
  <c r="V40" i="1"/>
  <c r="T45" i="1"/>
  <c r="U73" i="1"/>
  <c r="W38" i="1"/>
  <c r="W45" i="1"/>
  <c r="W15" i="1"/>
  <c r="W19" i="1"/>
  <c r="W29" i="1"/>
  <c r="W64" i="1"/>
  <c r="U79" i="1"/>
  <c r="U34" i="1"/>
  <c r="U43" i="1"/>
  <c r="V35" i="1"/>
  <c r="V81" i="1"/>
  <c r="V77" i="1"/>
  <c r="V87" i="1"/>
  <c r="V21" i="1"/>
  <c r="V30" i="1"/>
  <c r="U85" i="1"/>
  <c r="U21" i="1"/>
  <c r="U17" i="1"/>
  <c r="U86" i="1"/>
  <c r="V26" i="1"/>
  <c r="V89" i="1"/>
  <c r="T68" i="1"/>
  <c r="V50" i="1"/>
  <c r="T20" i="1"/>
  <c r="T47" i="1"/>
  <c r="T81" i="1"/>
  <c r="T38" i="1"/>
  <c r="T25" i="1"/>
  <c r="W36" i="1"/>
  <c r="V54" i="1"/>
  <c r="W77" i="1"/>
  <c r="W43" i="1"/>
  <c r="W42" i="1"/>
  <c r="W46" i="1"/>
  <c r="W60" i="1"/>
  <c r="W27" i="1"/>
  <c r="V29" i="1"/>
  <c r="T16" i="1"/>
  <c r="U87" i="1"/>
  <c r="U23" i="1"/>
  <c r="U55" i="1"/>
  <c r="U33" i="1"/>
  <c r="U58" i="1"/>
  <c r="U24" i="1"/>
  <c r="U49" i="1"/>
  <c r="U16" i="1"/>
  <c r="V66" i="1"/>
  <c r="V45" i="1"/>
  <c r="V41" i="1"/>
  <c r="V78" i="1"/>
  <c r="V51" i="1"/>
  <c r="U53" i="1"/>
  <c r="U62" i="1"/>
  <c r="U93" i="1"/>
  <c r="V82" i="1"/>
  <c r="T61" i="1"/>
  <c r="U45" i="1"/>
  <c r="U51" i="1"/>
  <c r="U41" i="1"/>
  <c r="T35" i="1"/>
  <c r="V79" i="1"/>
  <c r="T56" i="1"/>
  <c r="T71" i="1"/>
  <c r="T43" i="1"/>
  <c r="T48" i="1"/>
  <c r="T70" i="1"/>
  <c r="W20" i="1"/>
  <c r="T13" i="1"/>
  <c r="W50" i="1"/>
  <c r="W32" i="1"/>
  <c r="V22" i="1"/>
  <c r="T39" i="1"/>
  <c r="T84" i="1"/>
  <c r="U40" i="1"/>
  <c r="V37" i="1"/>
  <c r="T17" i="1"/>
  <c r="W68" i="1"/>
  <c r="W79" i="1"/>
  <c r="U74" i="1"/>
  <c r="W75" i="1"/>
  <c r="W39" i="1"/>
  <c r="W74" i="1"/>
  <c r="W78" i="1"/>
  <c r="W82" i="1"/>
  <c r="W92" i="1"/>
  <c r="W63" i="1"/>
  <c r="W58" i="1"/>
  <c r="T36" i="1"/>
  <c r="T14" i="1"/>
  <c r="V67" i="1"/>
  <c r="V14" i="1"/>
  <c r="V73" i="1"/>
  <c r="V39" i="1"/>
  <c r="V20" i="1"/>
  <c r="V74" i="1"/>
  <c r="U22" i="1"/>
  <c r="U31" i="1"/>
  <c r="U47" i="1"/>
  <c r="W49" i="1"/>
  <c r="U89" i="1"/>
  <c r="U83" i="1"/>
  <c r="V43" i="1"/>
  <c r="T54" i="1"/>
  <c r="T30" i="1"/>
  <c r="T92" i="1"/>
  <c r="T65" i="1"/>
  <c r="T62" i="1"/>
  <c r="U27" i="1"/>
  <c r="T87" i="1"/>
  <c r="T59" i="1"/>
  <c r="T53" i="1"/>
  <c r="T19" i="1"/>
  <c r="T93" i="1"/>
  <c r="T83" i="1"/>
  <c r="W53" i="1"/>
  <c r="W87" i="1"/>
  <c r="U66" i="1"/>
  <c r="T31" i="1"/>
  <c r="T90" i="1"/>
  <c r="T75" i="1"/>
  <c r="T69" i="1"/>
  <c r="T33" i="1"/>
  <c r="T58" i="1"/>
  <c r="U30" i="1"/>
  <c r="U71" i="1"/>
  <c r="V92" i="1"/>
  <c r="U32" i="1"/>
  <c r="V75" i="1"/>
  <c r="W24" i="1"/>
  <c r="V23" i="1"/>
  <c r="W14" i="1"/>
  <c r="W65" i="1"/>
  <c r="W70" i="1"/>
  <c r="W85" i="1"/>
  <c r="W81" i="1"/>
  <c r="W30" i="1"/>
  <c r="W90" i="1"/>
  <c r="U46" i="1"/>
  <c r="V36" i="1"/>
  <c r="V65" i="1"/>
  <c r="V83" i="1"/>
  <c r="T15" i="1"/>
  <c r="U88" i="1"/>
  <c r="U76" i="1"/>
  <c r="U69" i="1"/>
  <c r="U68" i="1"/>
  <c r="U19" i="1"/>
  <c r="W37" i="1"/>
  <c r="V15" i="1"/>
  <c r="T86" i="1"/>
  <c r="T52" i="1"/>
  <c r="T24" i="1"/>
  <c r="T91" i="1"/>
  <c r="T85" i="1"/>
  <c r="T60" i="1"/>
  <c r="T26" i="1"/>
  <c r="U18" i="1"/>
  <c r="U63" i="1"/>
  <c r="V44" i="1"/>
  <c r="V58" i="1"/>
  <c r="W31" i="1"/>
  <c r="W61" i="1"/>
  <c r="W73" i="1"/>
  <c r="W21" i="1"/>
  <c r="W25" i="1"/>
  <c r="W28" i="1"/>
  <c r="W23" i="1"/>
  <c r="W93" i="1"/>
  <c r="U75" i="1"/>
  <c r="T44" i="1"/>
  <c r="W67" i="1"/>
  <c r="U82" i="1"/>
  <c r="V63" i="1"/>
  <c r="V59" i="1"/>
  <c r="V55" i="1"/>
  <c r="V88" i="1"/>
  <c r="V34" i="1"/>
  <c r="V47" i="1"/>
  <c r="V93" i="1"/>
  <c r="U56" i="1"/>
  <c r="U44" i="1"/>
  <c r="U38" i="1"/>
  <c r="U37" i="1"/>
  <c r="V76" i="1"/>
  <c r="U54" i="1"/>
  <c r="W47" i="1"/>
  <c r="V57" i="1"/>
  <c r="T78" i="1"/>
  <c r="AC13" i="1" l="1" a="1"/>
  <c r="AC13" i="1" s="1"/>
  <c r="AB13" i="1" a="1"/>
  <c r="AB13" i="1" s="1"/>
  <c r="AE13" i="1" a="1"/>
  <c r="AE13" i="1" s="1"/>
  <c r="AD13" i="1" a="1"/>
  <c r="AD13" i="1" s="1"/>
  <c r="X37" i="1"/>
  <c r="X56" i="1"/>
  <c r="X93" i="1"/>
  <c r="X75" i="1"/>
  <c r="X84" i="1"/>
  <c r="X20" i="1"/>
  <c r="X68" i="1"/>
  <c r="X35" i="1"/>
  <c r="X86" i="1"/>
  <c r="X26" i="1"/>
  <c r="X14" i="1"/>
  <c r="X54" i="1"/>
  <c r="X73" i="1"/>
  <c r="X49" i="1"/>
  <c r="X33" i="1"/>
  <c r="X66" i="1"/>
  <c r="X55" i="1"/>
  <c r="X18" i="1"/>
  <c r="X44" i="1"/>
  <c r="X16" i="1"/>
  <c r="X79" i="1"/>
  <c r="X81" i="1"/>
  <c r="X31" i="1"/>
  <c r="X36" i="1"/>
  <c r="X80" i="1"/>
  <c r="X59" i="1"/>
  <c r="X27" i="1"/>
  <c r="X71" i="1"/>
  <c r="X78" i="1"/>
  <c r="X52" i="1"/>
  <c r="X74" i="1"/>
  <c r="X23" i="1"/>
  <c r="X42" i="1"/>
  <c r="X82" i="1"/>
  <c r="X43" i="1"/>
  <c r="X87" i="1"/>
  <c r="X53" i="1"/>
  <c r="X38" i="1"/>
  <c r="X90" i="1"/>
  <c r="X50" i="1"/>
  <c r="X83" i="1"/>
  <c r="X39" i="1"/>
  <c r="X29" i="1"/>
  <c r="X21" i="1"/>
  <c r="X60" i="1"/>
  <c r="X88" i="1"/>
  <c r="X32" i="1"/>
  <c r="X64" i="1"/>
  <c r="X19" i="1"/>
  <c r="X40" i="1"/>
  <c r="X22" i="1"/>
  <c r="X41" i="1"/>
  <c r="X34" i="1"/>
  <c r="X48" i="1"/>
  <c r="X51" i="1"/>
  <c r="X47" i="1"/>
  <c r="X92" i="1"/>
  <c r="X57" i="1"/>
  <c r="X69" i="1"/>
  <c r="X45" i="1"/>
  <c r="X91" i="1"/>
  <c r="X13" i="1"/>
  <c r="X24" i="1"/>
  <c r="X65" i="1"/>
  <c r="X46" i="1"/>
  <c r="X17" i="1"/>
  <c r="X30" i="1"/>
  <c r="X76" i="1"/>
  <c r="X77" i="1"/>
  <c r="X62" i="1"/>
  <c r="X58" i="1"/>
  <c r="X67" i="1"/>
  <c r="X89" i="1"/>
  <c r="X15" i="1"/>
  <c r="X63" i="1"/>
  <c r="X25" i="1"/>
  <c r="X28" i="1"/>
  <c r="X85" i="1"/>
  <c r="X72" i="1"/>
  <c r="X61" i="1"/>
  <c r="X70" i="1"/>
  <c r="AF13" i="1" l="1" a="1"/>
  <c r="AF13" i="1" s="1"/>
  <c r="E253" i="2"/>
  <c r="D253" i="2"/>
  <c r="E242" i="2"/>
  <c r="D242" i="2"/>
  <c r="E249" i="2"/>
  <c r="D249" i="2"/>
  <c r="E190" i="2"/>
  <c r="D190" i="2"/>
  <c r="E306" i="2"/>
  <c r="D306" i="2"/>
  <c r="E126" i="2"/>
  <c r="D126" i="2"/>
  <c r="E164" i="2"/>
  <c r="D164" i="2"/>
  <c r="E338" i="2"/>
  <c r="D338" i="2"/>
  <c r="E354" i="2"/>
  <c r="D354" i="2"/>
  <c r="E414" i="2"/>
  <c r="D414" i="2"/>
  <c r="E419" i="2"/>
  <c r="D419" i="2"/>
  <c r="E298" i="2"/>
  <c r="D298" i="2"/>
  <c r="E383" i="2"/>
  <c r="D383" i="2"/>
  <c r="E460" i="2"/>
  <c r="D460" i="2"/>
  <c r="E401" i="2"/>
  <c r="D401" i="2"/>
  <c r="E412" i="2"/>
  <c r="D412" i="2"/>
  <c r="E93" i="2"/>
  <c r="D93" i="2"/>
  <c r="E418" i="2"/>
  <c r="D418" i="2"/>
  <c r="E95" i="2"/>
  <c r="D95" i="2"/>
  <c r="E342" i="2"/>
  <c r="D342" i="2"/>
  <c r="E261" i="2"/>
  <c r="D261" i="2"/>
  <c r="E258" i="2"/>
  <c r="D258" i="2"/>
  <c r="E404" i="2"/>
  <c r="D404" i="2"/>
  <c r="E407" i="2"/>
  <c r="D407" i="2"/>
  <c r="E368" i="2"/>
  <c r="D368" i="2"/>
  <c r="E146" i="2"/>
  <c r="D146" i="2"/>
  <c r="E386" i="2"/>
  <c r="D386" i="2"/>
  <c r="E135" i="2"/>
  <c r="D135" i="2"/>
  <c r="E395" i="2"/>
  <c r="D395" i="2"/>
  <c r="E208" i="2"/>
  <c r="D208" i="2"/>
  <c r="E149" i="2"/>
  <c r="D149" i="2"/>
  <c r="E104" i="2"/>
  <c r="D104" i="2"/>
  <c r="E245" i="2"/>
  <c r="D245" i="2"/>
  <c r="E392" i="2"/>
  <c r="D392" i="2"/>
  <c r="E227" i="2"/>
  <c r="D227" i="2"/>
  <c r="E408" i="2"/>
  <c r="D408" i="2"/>
  <c r="E417" i="2"/>
  <c r="D417" i="2"/>
  <c r="E433" i="2"/>
  <c r="D433" i="2"/>
  <c r="E317" i="2"/>
  <c r="D317" i="2"/>
  <c r="E234" i="2"/>
  <c r="D234" i="2"/>
  <c r="E184" i="2"/>
  <c r="D184" i="2"/>
  <c r="E379" i="2"/>
  <c r="D379" i="2"/>
  <c r="E246" i="2"/>
  <c r="D246" i="2"/>
  <c r="E128" i="2"/>
  <c r="D128" i="2"/>
  <c r="E179" i="2"/>
  <c r="D179" i="2"/>
  <c r="E292" i="2"/>
  <c r="D292" i="2"/>
  <c r="E378" i="2"/>
  <c r="D378" i="2"/>
  <c r="E161" i="2"/>
  <c r="D161" i="2"/>
  <c r="E224" i="2"/>
  <c r="D224" i="2"/>
  <c r="E356" i="2"/>
  <c r="D356" i="2"/>
  <c r="E279" i="2"/>
  <c r="D279" i="2"/>
  <c r="E182" i="2"/>
  <c r="D182" i="2"/>
  <c r="E189" i="2"/>
  <c r="D189" i="2"/>
  <c r="E324" i="2"/>
  <c r="D324" i="2"/>
  <c r="E299" i="2"/>
  <c r="D299" i="2"/>
  <c r="E472" i="2"/>
  <c r="D472" i="2"/>
  <c r="E457" i="2"/>
  <c r="D457" i="2"/>
  <c r="E323" i="2"/>
  <c r="D323" i="2"/>
  <c r="E214" i="2"/>
  <c r="D214" i="2"/>
  <c r="E195" i="2"/>
  <c r="D195" i="2"/>
  <c r="E176" i="2"/>
  <c r="D176" i="2"/>
  <c r="E200" i="2"/>
  <c r="D200" i="2"/>
  <c r="E311" i="2"/>
  <c r="D311" i="2"/>
  <c r="E220" i="2"/>
  <c r="D220" i="2"/>
  <c r="E452" i="2"/>
  <c r="D452" i="2"/>
  <c r="E309" i="2"/>
  <c r="D309" i="2"/>
  <c r="E361" i="2"/>
  <c r="D361" i="2"/>
  <c r="E461" i="2"/>
  <c r="D461" i="2"/>
  <c r="E88" i="2"/>
  <c r="D88" i="2"/>
  <c r="E400" i="2"/>
  <c r="D400" i="2"/>
  <c r="E473" i="2"/>
  <c r="D473" i="2"/>
  <c r="E301" i="2"/>
  <c r="D301" i="2"/>
  <c r="E156" i="2"/>
  <c r="D156" i="2"/>
  <c r="E206" i="2"/>
  <c r="D206" i="2"/>
  <c r="E117" i="2"/>
  <c r="D117" i="2"/>
  <c r="E87" i="2"/>
  <c r="D87" i="2"/>
  <c r="E273" i="2"/>
  <c r="D273" i="2"/>
  <c r="E264" i="2"/>
  <c r="D264" i="2"/>
  <c r="E357" i="2"/>
  <c r="D357" i="2"/>
  <c r="E250" i="2"/>
  <c r="D250" i="2"/>
  <c r="E251" i="2"/>
  <c r="D251" i="2"/>
  <c r="E101" i="2"/>
  <c r="D101" i="2"/>
  <c r="E451" i="2"/>
  <c r="D451" i="2"/>
  <c r="E83" i="2"/>
  <c r="D83" i="2"/>
  <c r="E112" i="2"/>
  <c r="D112" i="2"/>
  <c r="E237" i="2"/>
  <c r="D237" i="2"/>
  <c r="E109" i="2"/>
  <c r="D109" i="2"/>
  <c r="E114" i="2"/>
  <c r="D114" i="2"/>
  <c r="E178" i="2"/>
  <c r="D178" i="2"/>
  <c r="E359" i="2"/>
  <c r="D359" i="2"/>
  <c r="E427" i="2"/>
  <c r="D427" i="2"/>
  <c r="E375" i="2"/>
  <c r="D375" i="2"/>
  <c r="E144" i="2"/>
  <c r="D144" i="2"/>
  <c r="E137" i="2"/>
  <c r="D137" i="2"/>
  <c r="E449" i="2"/>
  <c r="D449" i="2"/>
  <c r="E209" i="2"/>
  <c r="D209" i="2"/>
  <c r="E134" i="2"/>
  <c r="D134" i="2"/>
  <c r="E391" i="2"/>
  <c r="D391" i="2"/>
  <c r="E320" i="2"/>
  <c r="D320" i="2"/>
  <c r="E466" i="2"/>
  <c r="D466" i="2"/>
  <c r="E129" i="2"/>
  <c r="D129" i="2"/>
  <c r="E434" i="2"/>
  <c r="D434" i="2"/>
  <c r="E351" i="2"/>
  <c r="D351" i="2"/>
  <c r="E204" i="2"/>
  <c r="D204" i="2"/>
  <c r="E110" i="2"/>
  <c r="D110" i="2"/>
  <c r="E167" i="2"/>
  <c r="D167" i="2"/>
  <c r="E175" i="2"/>
  <c r="D175" i="2"/>
  <c r="E344" i="2"/>
  <c r="D344" i="2"/>
  <c r="E287" i="2"/>
  <c r="D287" i="2"/>
  <c r="E228" i="2"/>
  <c r="D228" i="2"/>
  <c r="E436" i="2"/>
  <c r="D436" i="2"/>
  <c r="E166" i="2"/>
  <c r="D166" i="2"/>
  <c r="E389" i="2"/>
  <c r="D389" i="2"/>
  <c r="E332" i="2"/>
  <c r="D332" i="2"/>
  <c r="E259" i="2"/>
  <c r="D259" i="2"/>
  <c r="E393" i="2"/>
  <c r="D393" i="2"/>
  <c r="E475" i="2"/>
  <c r="D475" i="2"/>
  <c r="E241" i="2"/>
  <c r="D241" i="2"/>
  <c r="E216" i="2"/>
  <c r="D216" i="2"/>
  <c r="B192" i="2"/>
  <c r="B258" i="2"/>
  <c r="B241" i="2"/>
  <c r="B197" i="2"/>
  <c r="B275" i="2"/>
  <c r="B227" i="2"/>
  <c r="B191" i="2"/>
  <c r="B250" i="2"/>
  <c r="B260" i="2"/>
  <c r="B214" i="2"/>
  <c r="B219" i="2"/>
  <c r="B268" i="2"/>
  <c r="B278" i="2"/>
  <c r="B189" i="2"/>
  <c r="B201" i="2"/>
  <c r="B218" i="2"/>
  <c r="B185" i="2"/>
  <c r="B216" i="2"/>
  <c r="B232" i="2"/>
  <c r="B220" i="2"/>
  <c r="B234" i="2"/>
  <c r="B266" i="2"/>
  <c r="B187" i="2"/>
  <c r="B229" i="2"/>
  <c r="B230" i="2"/>
  <c r="B256" i="2"/>
  <c r="B259" i="2"/>
  <c r="B193" i="2"/>
  <c r="B221" i="2"/>
  <c r="B183" i="2"/>
  <c r="B274" i="2"/>
  <c r="B239" i="2"/>
  <c r="B205" i="2"/>
  <c r="B231" i="2"/>
  <c r="B243" i="2"/>
  <c r="B233" i="2"/>
  <c r="B245" i="2"/>
  <c r="B226" i="2"/>
  <c r="B255" i="2"/>
  <c r="B184" i="2"/>
  <c r="B247" i="2"/>
  <c r="B181" i="2"/>
  <c r="B222" i="2"/>
  <c r="B273" i="2"/>
  <c r="B265" i="2"/>
  <c r="B264" i="2"/>
  <c r="B217" i="2"/>
  <c r="B270" i="2"/>
  <c r="B240" i="2"/>
  <c r="B252" i="2"/>
  <c r="B257" i="2"/>
  <c r="B212" i="2"/>
  <c r="B199" i="2"/>
  <c r="B186" i="2"/>
  <c r="B235" i="2"/>
  <c r="B242" i="2"/>
  <c r="B194" i="2"/>
  <c r="B210" i="2"/>
  <c r="B209" i="2"/>
  <c r="B204" i="2"/>
  <c r="B238" i="2"/>
  <c r="B208" i="2"/>
  <c r="B211" i="2"/>
  <c r="B269" i="2"/>
  <c r="B215" i="2"/>
  <c r="B246" i="2"/>
  <c r="B228" i="2"/>
  <c r="B203" i="2"/>
  <c r="B249" i="2"/>
  <c r="B207" i="2"/>
  <c r="B251" i="2"/>
  <c r="B263" i="2"/>
  <c r="B237" i="2"/>
  <c r="B182" i="2"/>
  <c r="B213" i="2"/>
  <c r="B195" i="2"/>
  <c r="B190" i="2"/>
  <c r="B253" i="2"/>
  <c r="B225" i="2"/>
  <c r="B267" i="2"/>
  <c r="B196" i="2"/>
  <c r="B262" i="2"/>
  <c r="B272" i="2"/>
  <c r="B276" i="2"/>
  <c r="B206" i="2"/>
  <c r="B188" i="2"/>
  <c r="B279" i="2"/>
  <c r="B223" i="2"/>
  <c r="B277" i="2"/>
  <c r="B198" i="2"/>
  <c r="B254" i="2"/>
  <c r="B248" i="2"/>
  <c r="B224" i="2"/>
  <c r="B236" i="2"/>
  <c r="B202" i="2"/>
  <c r="B261" i="2"/>
  <c r="B271" i="2"/>
  <c r="B244" i="2"/>
  <c r="B90" i="2"/>
  <c r="B200" i="2"/>
  <c r="C193" i="2"/>
  <c r="C215" i="2"/>
  <c r="C276" i="2"/>
  <c r="C278" i="2"/>
  <c r="C263" i="2"/>
  <c r="C255" i="2"/>
  <c r="C200" i="2"/>
  <c r="C252" i="2"/>
  <c r="C264" i="2"/>
  <c r="C199" i="2"/>
  <c r="C181" i="2"/>
  <c r="C210" i="2"/>
  <c r="C261" i="2"/>
  <c r="C198" i="2"/>
  <c r="C220" i="2"/>
  <c r="C223" i="2"/>
  <c r="C250" i="2"/>
  <c r="C211" i="2"/>
  <c r="C226" i="2"/>
  <c r="C182" i="2"/>
  <c r="C245" i="2"/>
  <c r="C191" i="2"/>
  <c r="C209" i="2"/>
  <c r="C240" i="2"/>
  <c r="C234" i="2"/>
  <c r="C246" i="2"/>
  <c r="C229" i="2"/>
  <c r="C204" i="2"/>
  <c r="C213" i="2"/>
  <c r="C237" i="2"/>
  <c r="C201" i="2"/>
  <c r="C249" i="2"/>
  <c r="C244" i="2"/>
  <c r="C208" i="2"/>
  <c r="C205" i="2"/>
  <c r="C189" i="2"/>
  <c r="C206" i="2"/>
  <c r="C247" i="2"/>
  <c r="C253" i="2"/>
  <c r="C233" i="2"/>
  <c r="C218" i="2"/>
  <c r="C214" i="2"/>
  <c r="C277" i="2"/>
  <c r="C184" i="2"/>
  <c r="C266" i="2"/>
  <c r="C183" i="2"/>
  <c r="C267" i="2"/>
  <c r="C274" i="2"/>
  <c r="C222" i="2"/>
  <c r="C224" i="2"/>
  <c r="C212" i="2"/>
  <c r="C251" i="2"/>
  <c r="C269" i="2"/>
  <c r="C219" i="2"/>
  <c r="C228" i="2"/>
  <c r="C203" i="2"/>
  <c r="C275" i="2"/>
  <c r="C256" i="2"/>
  <c r="C242" i="2"/>
  <c r="C225" i="2"/>
  <c r="C239" i="2"/>
  <c r="C221" i="2"/>
  <c r="C190" i="2"/>
  <c r="C197" i="2"/>
  <c r="C185" i="2"/>
  <c r="C186" i="2"/>
  <c r="C279" i="2"/>
  <c r="C217" i="2"/>
  <c r="C195" i="2"/>
  <c r="C248" i="2"/>
  <c r="C273" i="2"/>
  <c r="C259" i="2"/>
  <c r="C271" i="2"/>
  <c r="C216" i="2"/>
  <c r="C258" i="2"/>
  <c r="C207" i="2"/>
  <c r="C236" i="2"/>
  <c r="C257" i="2"/>
  <c r="C241" i="2"/>
  <c r="C187" i="2"/>
  <c r="C194" i="2"/>
  <c r="C188" i="2"/>
  <c r="C196" i="2"/>
  <c r="C254" i="2"/>
  <c r="C270" i="2"/>
  <c r="C243" i="2"/>
  <c r="C232" i="2"/>
  <c r="C260" i="2"/>
  <c r="C268" i="2"/>
  <c r="C235" i="2"/>
  <c r="C262" i="2"/>
  <c r="C265" i="2"/>
  <c r="C238" i="2"/>
  <c r="C192" i="2"/>
  <c r="C230" i="2"/>
  <c r="C227" i="2"/>
  <c r="C272" i="2"/>
  <c r="C202" i="2"/>
  <c r="C90" i="2"/>
  <c r="C231" i="2"/>
  <c r="A223" i="2"/>
  <c r="A187" i="2"/>
  <c r="A238" i="2"/>
  <c r="A190" i="2"/>
  <c r="A246" i="2"/>
  <c r="A242" i="2"/>
  <c r="A205" i="2"/>
  <c r="A189" i="2"/>
  <c r="A255" i="2"/>
  <c r="A227" i="2"/>
  <c r="A236" i="2"/>
  <c r="A196" i="2"/>
  <c r="A241" i="2"/>
  <c r="A181" i="2"/>
  <c r="A193" i="2"/>
  <c r="A279" i="2"/>
  <c r="A232" i="2"/>
  <c r="A277" i="2"/>
  <c r="A220" i="2"/>
  <c r="A222" i="2"/>
  <c r="A258" i="2"/>
  <c r="A182" i="2"/>
  <c r="A195" i="2"/>
  <c r="A259" i="2"/>
  <c r="A207" i="2"/>
  <c r="A245" i="2"/>
  <c r="A244" i="2"/>
  <c r="A221" i="2"/>
  <c r="A239" i="2"/>
  <c r="A251" i="2"/>
  <c r="A211" i="2"/>
  <c r="A197" i="2"/>
  <c r="A262" i="2"/>
  <c r="A213" i="2"/>
  <c r="A271" i="2"/>
  <c r="A233" i="2"/>
  <c r="A226" i="2"/>
  <c r="A216" i="2"/>
  <c r="A263" i="2"/>
  <c r="A272" i="2"/>
  <c r="A240" i="2"/>
  <c r="A243" i="2"/>
  <c r="A252" i="2"/>
  <c r="A260" i="2"/>
  <c r="A185" i="2"/>
  <c r="A208" i="2"/>
  <c r="A276" i="2"/>
  <c r="A202" i="2"/>
  <c r="A201" i="2"/>
  <c r="A269" i="2"/>
  <c r="A234" i="2"/>
  <c r="A264" i="2"/>
  <c r="A219" i="2"/>
  <c r="A224" i="2"/>
  <c r="A210" i="2"/>
  <c r="A225" i="2"/>
  <c r="A231" i="2"/>
  <c r="A229" i="2"/>
  <c r="A200" i="2"/>
  <c r="A267" i="2"/>
  <c r="A198" i="2"/>
  <c r="A203" i="2"/>
  <c r="A237" i="2"/>
  <c r="A230" i="2"/>
  <c r="A191" i="2"/>
  <c r="A218" i="2"/>
  <c r="A274" i="2"/>
  <c r="A250" i="2"/>
  <c r="A266" i="2"/>
  <c r="A183" i="2"/>
  <c r="A254" i="2"/>
  <c r="A247" i="2"/>
  <c r="A186" i="2"/>
  <c r="A253" i="2"/>
  <c r="A228" i="2"/>
  <c r="A261" i="2"/>
  <c r="A188" i="2"/>
  <c r="A215" i="2"/>
  <c r="A184" i="2"/>
  <c r="A278" i="2"/>
  <c r="A256" i="2"/>
  <c r="A273" i="2"/>
  <c r="A204" i="2"/>
  <c r="A194" i="2"/>
  <c r="A270" i="2"/>
  <c r="A235" i="2"/>
  <c r="A257" i="2"/>
  <c r="A212" i="2"/>
  <c r="A192" i="2"/>
  <c r="A209" i="2"/>
  <c r="A265" i="2"/>
  <c r="A206" i="2"/>
  <c r="A217" i="2"/>
  <c r="A214" i="2"/>
  <c r="A275" i="2"/>
  <c r="A199" i="2"/>
  <c r="A249" i="2"/>
  <c r="A248" i="2"/>
  <c r="A90" i="2"/>
  <c r="A268" i="2"/>
  <c r="E140" i="2"/>
  <c r="D140" i="2"/>
  <c r="E376" i="2"/>
  <c r="D376" i="2"/>
  <c r="E221" i="2"/>
  <c r="D221" i="2"/>
  <c r="E105" i="2"/>
  <c r="D105" i="2"/>
  <c r="E154" i="2"/>
  <c r="D154" i="2"/>
  <c r="E370" i="2"/>
  <c r="D370" i="2"/>
  <c r="E265" i="2"/>
  <c r="D265" i="2"/>
  <c r="E113" i="2"/>
  <c r="D113" i="2"/>
  <c r="E307" i="2"/>
  <c r="D307" i="2"/>
  <c r="E171" i="2"/>
  <c r="D171" i="2"/>
  <c r="E442" i="2"/>
  <c r="D442" i="2"/>
  <c r="E453" i="2"/>
  <c r="D453" i="2"/>
  <c r="E467" i="2"/>
  <c r="D467" i="2"/>
  <c r="E330" i="2"/>
  <c r="D330" i="2"/>
  <c r="E181" i="2"/>
  <c r="D181" i="2"/>
  <c r="E346" i="2"/>
  <c r="D346" i="2"/>
  <c r="E85" i="2"/>
  <c r="D85" i="2"/>
  <c r="E308" i="2"/>
  <c r="D308" i="2"/>
  <c r="E425" i="2"/>
  <c r="D425" i="2"/>
  <c r="E394" i="2"/>
  <c r="D394" i="2"/>
  <c r="E143" i="2"/>
  <c r="D143" i="2"/>
  <c r="E271" i="2"/>
  <c r="D271" i="2"/>
  <c r="E240" i="2"/>
  <c r="D240" i="2"/>
  <c r="E413" i="2"/>
  <c r="D413" i="2"/>
  <c r="E283" i="2"/>
  <c r="D283" i="2"/>
  <c r="E430" i="2"/>
  <c r="D430" i="2"/>
  <c r="E470" i="2"/>
  <c r="D470" i="2"/>
  <c r="E295" i="2"/>
  <c r="D295" i="2"/>
  <c r="E350" i="2"/>
  <c r="D350" i="2"/>
  <c r="E446" i="2"/>
  <c r="D446" i="2"/>
  <c r="E444" i="2"/>
  <c r="D444" i="2"/>
  <c r="E235" i="2"/>
  <c r="D235" i="2"/>
  <c r="E131" i="2"/>
  <c r="D131" i="2"/>
  <c r="E152" i="2"/>
  <c r="D152" i="2"/>
  <c r="E170" i="2"/>
  <c r="D170" i="2"/>
  <c r="E238" i="2"/>
  <c r="D238" i="2"/>
  <c r="E139" i="2"/>
  <c r="D139" i="2"/>
  <c r="E416" i="2"/>
  <c r="D416" i="2"/>
  <c r="E352" i="2"/>
  <c r="D352" i="2"/>
  <c r="E270" i="2"/>
  <c r="D270" i="2"/>
  <c r="E252" i="2"/>
  <c r="D252" i="2"/>
  <c r="E100" i="2"/>
  <c r="D100" i="2"/>
  <c r="E103" i="2"/>
  <c r="D103" i="2"/>
  <c r="E405" i="2"/>
  <c r="D405" i="2"/>
  <c r="E428" i="2"/>
  <c r="D428" i="2"/>
  <c r="E263" i="2"/>
  <c r="D263" i="2"/>
  <c r="E445" i="2"/>
  <c r="D445" i="2"/>
  <c r="E257" i="2"/>
  <c r="D257" i="2"/>
  <c r="E284" i="2"/>
  <c r="D284" i="2"/>
  <c r="E239" i="2"/>
  <c r="D239" i="2"/>
  <c r="E334" i="2"/>
  <c r="D334" i="2"/>
  <c r="E438" i="2"/>
  <c r="D438" i="2"/>
  <c r="E322" i="2"/>
  <c r="D322" i="2"/>
  <c r="E313" i="2"/>
  <c r="D313" i="2"/>
  <c r="E340" i="2"/>
  <c r="D340" i="2"/>
  <c r="E185" i="2"/>
  <c r="D185" i="2"/>
  <c r="E155" i="2"/>
  <c r="D155" i="2"/>
  <c r="E422" i="2"/>
  <c r="D422" i="2"/>
  <c r="E469" i="2"/>
  <c r="D469" i="2"/>
  <c r="E277" i="2"/>
  <c r="D277" i="2"/>
  <c r="E409" i="2"/>
  <c r="D409" i="2"/>
  <c r="E345" i="2"/>
  <c r="D345" i="2"/>
  <c r="E388" i="2"/>
  <c r="D388" i="2"/>
  <c r="E158" i="2"/>
  <c r="D158" i="2"/>
  <c r="E187" i="2"/>
  <c r="D187" i="2"/>
  <c r="E468" i="2"/>
  <c r="D468" i="2"/>
  <c r="E222" i="2"/>
  <c r="D222" i="2"/>
  <c r="E477" i="2"/>
  <c r="D477" i="2"/>
  <c r="E437" i="2"/>
  <c r="D437" i="2"/>
  <c r="E432" i="2"/>
  <c r="D432" i="2"/>
  <c r="E319" i="2"/>
  <c r="D319" i="2"/>
  <c r="E328" i="2"/>
  <c r="D328" i="2"/>
  <c r="E201" i="2"/>
  <c r="D201" i="2"/>
  <c r="E365" i="2"/>
  <c r="D365" i="2"/>
  <c r="E99" i="2"/>
  <c r="D99" i="2"/>
  <c r="E377" i="2"/>
  <c r="D377" i="2"/>
  <c r="E82" i="2"/>
  <c r="D82" i="2"/>
  <c r="E403" i="2"/>
  <c r="D403" i="2"/>
  <c r="E121" i="2"/>
  <c r="D121" i="2"/>
  <c r="E157" i="2"/>
  <c r="D157" i="2"/>
  <c r="E254" i="2"/>
  <c r="D254" i="2"/>
  <c r="E180" i="2"/>
  <c r="D180" i="2"/>
  <c r="E196" i="2"/>
  <c r="D196" i="2"/>
  <c r="E316" i="2"/>
  <c r="D316" i="2"/>
  <c r="E230" i="2"/>
  <c r="D230" i="2"/>
  <c r="E429" i="2"/>
  <c r="D429" i="2"/>
  <c r="E431" i="2"/>
  <c r="D431" i="2"/>
  <c r="E364" i="2"/>
  <c r="D364" i="2"/>
  <c r="E248" i="2"/>
  <c r="D248" i="2"/>
  <c r="E441" i="2"/>
  <c r="D441" i="2"/>
  <c r="E410" i="2"/>
  <c r="D410" i="2"/>
  <c r="E349" i="2"/>
  <c r="D349" i="2"/>
  <c r="E435" i="2"/>
  <c r="D435" i="2"/>
  <c r="E362" i="2"/>
  <c r="D362" i="2"/>
  <c r="E382" i="2"/>
  <c r="D382" i="2"/>
  <c r="E315" i="2"/>
  <c r="D315" i="2"/>
  <c r="E325" i="2"/>
  <c r="D325" i="2"/>
  <c r="E381" i="2"/>
  <c r="D381" i="2"/>
  <c r="E426" i="2"/>
  <c r="D426" i="2"/>
  <c r="E341" i="2"/>
  <c r="D341" i="2"/>
  <c r="E174" i="2"/>
  <c r="D174" i="2"/>
  <c r="E289" i="2"/>
  <c r="D289" i="2"/>
  <c r="E94" i="2"/>
  <c r="D94" i="2"/>
  <c r="E218" i="2"/>
  <c r="D218" i="2"/>
  <c r="E440" i="2"/>
  <c r="D440" i="2"/>
  <c r="E198" i="2"/>
  <c r="D198" i="2"/>
  <c r="E192" i="2"/>
  <c r="D192" i="2"/>
  <c r="E464" i="2"/>
  <c r="D464" i="2"/>
  <c r="E275" i="2"/>
  <c r="D275" i="2"/>
  <c r="E132" i="2"/>
  <c r="D132" i="2"/>
  <c r="E421" i="2"/>
  <c r="D421" i="2"/>
  <c r="E476" i="2"/>
  <c r="D476" i="2"/>
  <c r="E260" i="2"/>
  <c r="D260" i="2"/>
  <c r="E339" i="2"/>
  <c r="D339" i="2"/>
  <c r="E118" i="2"/>
  <c r="D118" i="2"/>
  <c r="E290" i="2"/>
  <c r="D290" i="2"/>
  <c r="E203" i="2"/>
  <c r="D203" i="2"/>
  <c r="E138" i="2"/>
  <c r="D138" i="2"/>
  <c r="E367" i="2"/>
  <c r="D367" i="2"/>
  <c r="E385" i="2"/>
  <c r="D385" i="2"/>
  <c r="E226" i="2"/>
  <c r="D226" i="2"/>
  <c r="E247" i="2"/>
  <c r="D247" i="2"/>
  <c r="E183" i="2"/>
  <c r="D183" i="2"/>
  <c r="E355" i="2"/>
  <c r="D355" i="2"/>
  <c r="E191" i="2"/>
  <c r="D191" i="2"/>
  <c r="E98" i="2"/>
  <c r="D98" i="2"/>
  <c r="E125" i="2"/>
  <c r="D125" i="2"/>
  <c r="E268" i="2"/>
  <c r="D268" i="2"/>
  <c r="A338" i="2"/>
  <c r="A366" i="2"/>
  <c r="A304" i="2"/>
  <c r="A341" i="2"/>
  <c r="A309" i="2"/>
  <c r="A346" i="2"/>
  <c r="A337" i="2"/>
  <c r="A347" i="2"/>
  <c r="A376" i="2"/>
  <c r="A308" i="2"/>
  <c r="A314" i="2"/>
  <c r="A281" i="2"/>
  <c r="A340" i="2"/>
  <c r="A348" i="2"/>
  <c r="A377" i="2"/>
  <c r="A297" i="2"/>
  <c r="A369" i="2"/>
  <c r="A311" i="2"/>
  <c r="A293" i="2"/>
  <c r="A364" i="2"/>
  <c r="A354" i="2"/>
  <c r="A368" i="2"/>
  <c r="A290" i="2"/>
  <c r="A302" i="2"/>
  <c r="A331" i="2"/>
  <c r="A310" i="2"/>
  <c r="A319" i="2"/>
  <c r="A344" i="2"/>
  <c r="A287" i="2"/>
  <c r="A315" i="2"/>
  <c r="A335" i="2"/>
  <c r="A332" i="2"/>
  <c r="A359" i="2"/>
  <c r="A313" i="2"/>
  <c r="A351" i="2"/>
  <c r="A301" i="2"/>
  <c r="A327" i="2"/>
  <c r="A285" i="2"/>
  <c r="A303" i="2"/>
  <c r="A312" i="2"/>
  <c r="A352" i="2"/>
  <c r="A300" i="2"/>
  <c r="A349" i="2"/>
  <c r="A343" i="2"/>
  <c r="A318" i="2"/>
  <c r="A298" i="2"/>
  <c r="A361" i="2"/>
  <c r="A363" i="2"/>
  <c r="A292" i="2"/>
  <c r="A330" i="2"/>
  <c r="A317" i="2"/>
  <c r="A280" i="2"/>
  <c r="A333" i="2"/>
  <c r="A324" i="2"/>
  <c r="A307" i="2"/>
  <c r="A282" i="2"/>
  <c r="A295" i="2"/>
  <c r="A374" i="2"/>
  <c r="A362" i="2"/>
  <c r="A370" i="2"/>
  <c r="A342" i="2"/>
  <c r="A372" i="2"/>
  <c r="A322" i="2"/>
  <c r="A329" i="2"/>
  <c r="A357" i="2"/>
  <c r="A283" i="2"/>
  <c r="A284" i="2"/>
  <c r="A356" i="2"/>
  <c r="A365" i="2"/>
  <c r="A325" i="2"/>
  <c r="A355" i="2"/>
  <c r="A339" i="2"/>
  <c r="A289" i="2"/>
  <c r="A286" i="2"/>
  <c r="A334" i="2"/>
  <c r="A353" i="2"/>
  <c r="A345" i="2"/>
  <c r="A378" i="2"/>
  <c r="A321" i="2"/>
  <c r="A328" i="2"/>
  <c r="A299" i="2"/>
  <c r="A305" i="2"/>
  <c r="A288" i="2"/>
  <c r="A326" i="2"/>
  <c r="A336" i="2"/>
  <c r="A373" i="2"/>
  <c r="A375" i="2"/>
  <c r="A367" i="2"/>
  <c r="A358" i="2"/>
  <c r="A306" i="2"/>
  <c r="A323" i="2"/>
  <c r="A296" i="2"/>
  <c r="A320" i="2"/>
  <c r="A294" i="2"/>
  <c r="A291" i="2"/>
  <c r="A316" i="2"/>
  <c r="A350" i="2"/>
  <c r="A371" i="2"/>
  <c r="A91" i="2"/>
  <c r="A360" i="2"/>
  <c r="E102" i="2"/>
  <c r="D102" i="2"/>
  <c r="E297" i="2"/>
  <c r="D297" i="2"/>
  <c r="E329" i="2"/>
  <c r="D329" i="2"/>
  <c r="E194" i="2"/>
  <c r="D194" i="2"/>
  <c r="E448" i="2"/>
  <c r="D448" i="2"/>
  <c r="E150" i="2"/>
  <c r="D150" i="2"/>
  <c r="E366" i="2"/>
  <c r="D366" i="2"/>
  <c r="E119" i="2"/>
  <c r="D119" i="2"/>
  <c r="E211" i="2"/>
  <c r="D211" i="2"/>
  <c r="E225" i="2"/>
  <c r="D225" i="2"/>
  <c r="E151" i="2"/>
  <c r="D151" i="2"/>
  <c r="E267" i="2"/>
  <c r="D267" i="2"/>
  <c r="E321" i="2"/>
  <c r="D321" i="2"/>
  <c r="E474" i="2"/>
  <c r="D474" i="2"/>
  <c r="B328" i="2"/>
  <c r="B368" i="2"/>
  <c r="B322" i="2"/>
  <c r="B350" i="2"/>
  <c r="B354" i="2"/>
  <c r="B342" i="2"/>
  <c r="B346" i="2"/>
  <c r="B311" i="2"/>
  <c r="B286" i="2"/>
  <c r="B327" i="2"/>
  <c r="B343" i="2"/>
  <c r="B305" i="2"/>
  <c r="B320" i="2"/>
  <c r="B298" i="2"/>
  <c r="B332" i="2"/>
  <c r="B304" i="2"/>
  <c r="B377" i="2"/>
  <c r="B292" i="2"/>
  <c r="B303" i="2"/>
  <c r="B375" i="2"/>
  <c r="B308" i="2"/>
  <c r="B352" i="2"/>
  <c r="B372" i="2"/>
  <c r="B356" i="2"/>
  <c r="B360" i="2"/>
  <c r="B349" i="2"/>
  <c r="B358" i="2"/>
  <c r="B367" i="2"/>
  <c r="B371" i="2"/>
  <c r="B295" i="2"/>
  <c r="B282" i="2"/>
  <c r="B338" i="2"/>
  <c r="B309" i="2"/>
  <c r="B336" i="2"/>
  <c r="B337" i="2"/>
  <c r="B373" i="2"/>
  <c r="B323" i="2"/>
  <c r="B355" i="2"/>
  <c r="B329" i="2"/>
  <c r="B297" i="2"/>
  <c r="B357" i="2"/>
  <c r="B317" i="2"/>
  <c r="B347" i="2"/>
  <c r="B306" i="2"/>
  <c r="B341" i="2"/>
  <c r="B378" i="2"/>
  <c r="B307" i="2"/>
  <c r="B313" i="2"/>
  <c r="B353" i="2"/>
  <c r="B288" i="2"/>
  <c r="B348" i="2"/>
  <c r="B319" i="2"/>
  <c r="B315" i="2"/>
  <c r="B296" i="2"/>
  <c r="B370" i="2"/>
  <c r="B331" i="2"/>
  <c r="B364" i="2"/>
  <c r="B325" i="2"/>
  <c r="B300" i="2"/>
  <c r="B291" i="2"/>
  <c r="B335" i="2"/>
  <c r="B366" i="2"/>
  <c r="B363" i="2"/>
  <c r="B289" i="2"/>
  <c r="B351" i="2"/>
  <c r="B316" i="2"/>
  <c r="B359" i="2"/>
  <c r="B290" i="2"/>
  <c r="B318" i="2"/>
  <c r="B361" i="2"/>
  <c r="B280" i="2"/>
  <c r="B333" i="2"/>
  <c r="B365" i="2"/>
  <c r="B344" i="2"/>
  <c r="B281" i="2"/>
  <c r="B345" i="2"/>
  <c r="B340" i="2"/>
  <c r="B334" i="2"/>
  <c r="B310" i="2"/>
  <c r="B299" i="2"/>
  <c r="B284" i="2"/>
  <c r="B330" i="2"/>
  <c r="B312" i="2"/>
  <c r="B293" i="2"/>
  <c r="B376" i="2"/>
  <c r="B339" i="2"/>
  <c r="B285" i="2"/>
  <c r="B283" i="2"/>
  <c r="B302" i="2"/>
  <c r="B374" i="2"/>
  <c r="B301" i="2"/>
  <c r="B321" i="2"/>
  <c r="B362" i="2"/>
  <c r="B294" i="2"/>
  <c r="B326" i="2"/>
  <c r="B287" i="2"/>
  <c r="B314" i="2"/>
  <c r="B324" i="2"/>
  <c r="B91" i="2"/>
  <c r="B369" i="2"/>
  <c r="E169" i="2"/>
  <c r="D169" i="2"/>
  <c r="E439" i="2"/>
  <c r="D439" i="2"/>
  <c r="E210" i="2"/>
  <c r="D210" i="2"/>
  <c r="E142" i="2"/>
  <c r="D142" i="2"/>
  <c r="E172" i="2"/>
  <c r="D172" i="2"/>
  <c r="E302" i="2"/>
  <c r="D302" i="2"/>
  <c r="E293" i="2"/>
  <c r="D293" i="2"/>
  <c r="E398" i="2"/>
  <c r="D398" i="2"/>
  <c r="E255" i="2"/>
  <c r="D255" i="2"/>
  <c r="E145" i="2"/>
  <c r="D145" i="2"/>
  <c r="E335" i="2"/>
  <c r="D335" i="2"/>
  <c r="E423" i="2"/>
  <c r="D423" i="2"/>
  <c r="E360" i="2"/>
  <c r="D360" i="2"/>
  <c r="E384" i="2"/>
  <c r="D384" i="2"/>
  <c r="E269" i="2"/>
  <c r="D269" i="2"/>
  <c r="E205" i="2"/>
  <c r="D205" i="2"/>
  <c r="E188" i="2"/>
  <c r="D188" i="2"/>
  <c r="E159" i="2"/>
  <c r="D159" i="2"/>
  <c r="E294" i="2"/>
  <c r="D294" i="2"/>
  <c r="E193" i="2"/>
  <c r="D193" i="2"/>
  <c r="E106" i="2"/>
  <c r="D106" i="2"/>
  <c r="E123" i="2"/>
  <c r="D123" i="2"/>
  <c r="E165" i="2"/>
  <c r="D165" i="2"/>
  <c r="E353" i="2"/>
  <c r="D353" i="2"/>
  <c r="E372" i="2"/>
  <c r="D372" i="2"/>
  <c r="E450" i="2"/>
  <c r="D450" i="2"/>
  <c r="E160" i="2"/>
  <c r="D160" i="2"/>
  <c r="E278" i="2"/>
  <c r="D278" i="2"/>
  <c r="E243" i="2"/>
  <c r="D243" i="2"/>
  <c r="E312" i="2"/>
  <c r="D312" i="2"/>
  <c r="E343" i="2"/>
  <c r="D343" i="2"/>
  <c r="E173" i="2"/>
  <c r="D173" i="2"/>
  <c r="E304" i="2"/>
  <c r="D304" i="2"/>
  <c r="E133" i="2"/>
  <c r="D133" i="2"/>
  <c r="E459" i="2"/>
  <c r="D459" i="2"/>
  <c r="B88" i="2"/>
  <c r="B140" i="2"/>
  <c r="B82" i="2"/>
  <c r="B114" i="2"/>
  <c r="B172" i="2"/>
  <c r="B151" i="2"/>
  <c r="B167" i="2"/>
  <c r="B152" i="2"/>
  <c r="B98" i="2"/>
  <c r="B132" i="2"/>
  <c r="B94" i="2"/>
  <c r="B176" i="2"/>
  <c r="B129" i="2"/>
  <c r="B115" i="2"/>
  <c r="B128" i="2"/>
  <c r="B166" i="2"/>
  <c r="B111" i="2"/>
  <c r="B136" i="2"/>
  <c r="B95" i="2"/>
  <c r="B122" i="2"/>
  <c r="B130" i="2"/>
  <c r="B134" i="2"/>
  <c r="B157" i="2"/>
  <c r="B173" i="2"/>
  <c r="B163" i="2"/>
  <c r="B138" i="2"/>
  <c r="B84" i="2"/>
  <c r="B180" i="2"/>
  <c r="B118" i="2"/>
  <c r="B121" i="2"/>
  <c r="B110" i="2"/>
  <c r="B137" i="2"/>
  <c r="B85" i="2"/>
  <c r="B97" i="2"/>
  <c r="B106" i="2"/>
  <c r="B123" i="2"/>
  <c r="B117" i="2"/>
  <c r="B158" i="2"/>
  <c r="B154" i="2"/>
  <c r="B101" i="2"/>
  <c r="B146" i="2"/>
  <c r="B165" i="2"/>
  <c r="B108" i="2"/>
  <c r="B174" i="2"/>
  <c r="B178" i="2"/>
  <c r="B144" i="2"/>
  <c r="B143" i="2"/>
  <c r="B120" i="2"/>
  <c r="B168" i="2"/>
  <c r="B96" i="2"/>
  <c r="B107" i="2"/>
  <c r="B177" i="2"/>
  <c r="B179" i="2"/>
  <c r="B126" i="2"/>
  <c r="B86" i="2"/>
  <c r="B155" i="2"/>
  <c r="B133" i="2"/>
  <c r="B113" i="2"/>
  <c r="B162" i="2"/>
  <c r="B150" i="2"/>
  <c r="B104" i="2"/>
  <c r="B93" i="2"/>
  <c r="B160" i="2"/>
  <c r="B99" i="2"/>
  <c r="B109" i="2"/>
  <c r="B164" i="2"/>
  <c r="B116" i="2"/>
  <c r="B147" i="2"/>
  <c r="B153" i="2"/>
  <c r="B124" i="2"/>
  <c r="B102" i="2"/>
  <c r="B135" i="2"/>
  <c r="B145" i="2"/>
  <c r="B170" i="2"/>
  <c r="B127" i="2"/>
  <c r="B83" i="2"/>
  <c r="B148" i="2"/>
  <c r="B100" i="2"/>
  <c r="B119" i="2"/>
  <c r="B161" i="2"/>
  <c r="B175" i="2"/>
  <c r="B139" i="2"/>
  <c r="B125" i="2"/>
  <c r="B159" i="2"/>
  <c r="B156" i="2"/>
  <c r="B112" i="2"/>
  <c r="B149" i="2"/>
  <c r="B87" i="2"/>
  <c r="B131" i="2"/>
  <c r="B105" i="2"/>
  <c r="B141" i="2"/>
  <c r="B142" i="2"/>
  <c r="B103" i="2"/>
  <c r="B171" i="2"/>
  <c r="B169" i="2"/>
  <c r="E286" i="2"/>
  <c r="D286" i="2"/>
  <c r="E471" i="2"/>
  <c r="D471" i="2"/>
  <c r="E281" i="2"/>
  <c r="D281" i="2"/>
  <c r="E229" i="2"/>
  <c r="D229" i="2"/>
  <c r="E420" i="2"/>
  <c r="D420" i="2"/>
  <c r="E390" i="2"/>
  <c r="D390" i="2"/>
  <c r="E327" i="2"/>
  <c r="D327" i="2"/>
  <c r="E223" i="2"/>
  <c r="D223" i="2"/>
  <c r="E262" i="2"/>
  <c r="D262" i="2"/>
  <c r="E202" i="2"/>
  <c r="D202" i="2"/>
  <c r="E177" i="2"/>
  <c r="D177" i="2"/>
  <c r="E300" i="2"/>
  <c r="D300" i="2"/>
  <c r="E280" i="2"/>
  <c r="D280" i="2"/>
  <c r="E443" i="2"/>
  <c r="D443" i="2"/>
  <c r="E424" i="2"/>
  <c r="D424" i="2"/>
  <c r="E373" i="2"/>
  <c r="D373" i="2"/>
  <c r="E347" i="2"/>
  <c r="D347" i="2"/>
  <c r="E348" i="2"/>
  <c r="D348" i="2"/>
  <c r="E212" i="2"/>
  <c r="D212" i="2"/>
  <c r="E465" i="2"/>
  <c r="D465" i="2"/>
  <c r="E462" i="2"/>
  <c r="D462" i="2"/>
  <c r="E374" i="2"/>
  <c r="D374" i="2"/>
  <c r="E120" i="2"/>
  <c r="D120" i="2"/>
  <c r="E96" i="2"/>
  <c r="D96" i="2"/>
  <c r="E337" i="2"/>
  <c r="D337" i="2"/>
  <c r="E415" i="2"/>
  <c r="D415" i="2"/>
  <c r="E163" i="2"/>
  <c r="D163" i="2"/>
  <c r="E399" i="2"/>
  <c r="D399" i="2"/>
  <c r="E305" i="2"/>
  <c r="D305" i="2"/>
  <c r="E380" i="2"/>
  <c r="D380" i="2"/>
  <c r="E276" i="2"/>
  <c r="D276" i="2"/>
  <c r="E219" i="2"/>
  <c r="D219" i="2"/>
  <c r="E266" i="2"/>
  <c r="D266" i="2"/>
  <c r="E186" i="2"/>
  <c r="D186" i="2"/>
  <c r="E447" i="2"/>
  <c r="D447" i="2"/>
  <c r="E84" i="2"/>
  <c r="D84" i="2"/>
  <c r="E336" i="2"/>
  <c r="D336" i="2"/>
  <c r="E455" i="2"/>
  <c r="D455" i="2"/>
  <c r="E318" i="2"/>
  <c r="D318" i="2"/>
  <c r="E199" i="2"/>
  <c r="D199" i="2"/>
  <c r="E310" i="2"/>
  <c r="D310" i="2"/>
  <c r="E314" i="2"/>
  <c r="D314" i="2"/>
  <c r="E458" i="2"/>
  <c r="D458" i="2"/>
  <c r="E411" i="2"/>
  <c r="D411" i="2"/>
  <c r="E86" i="2"/>
  <c r="D86" i="2"/>
  <c r="E111" i="2"/>
  <c r="D111" i="2"/>
  <c r="E291" i="2"/>
  <c r="D291" i="2"/>
  <c r="E168" i="2"/>
  <c r="D168" i="2"/>
  <c r="E232" i="2"/>
  <c r="D232" i="2"/>
  <c r="E463" i="2"/>
  <c r="D463" i="2"/>
  <c r="E162" i="2"/>
  <c r="D162" i="2"/>
  <c r="E363" i="2"/>
  <c r="D363" i="2"/>
  <c r="E397" i="2"/>
  <c r="D397" i="2"/>
  <c r="E256" i="2"/>
  <c r="D256" i="2"/>
  <c r="E115" i="2"/>
  <c r="D115" i="2"/>
  <c r="E402" i="2"/>
  <c r="D402" i="2"/>
  <c r="E233" i="2"/>
  <c r="D233" i="2"/>
  <c r="E296" i="2"/>
  <c r="D296" i="2"/>
  <c r="E141" i="2"/>
  <c r="D141" i="2"/>
  <c r="E285" i="2"/>
  <c r="D285" i="2"/>
  <c r="E236" i="2"/>
  <c r="D236" i="2"/>
  <c r="E92" i="2"/>
  <c r="E90" i="2"/>
  <c r="E91" i="2"/>
  <c r="E89" i="2"/>
  <c r="D215" i="2"/>
  <c r="E215" i="2"/>
  <c r="D153" i="2"/>
  <c r="E153" i="2"/>
  <c r="D303" i="2"/>
  <c r="E303" i="2"/>
  <c r="D136" i="2"/>
  <c r="E136" i="2"/>
  <c r="D454" i="2"/>
  <c r="E454" i="2"/>
  <c r="D127" i="2"/>
  <c r="E127" i="2"/>
  <c r="D387" i="2"/>
  <c r="E387" i="2"/>
  <c r="D406" i="2"/>
  <c r="E406" i="2"/>
  <c r="C152" i="2"/>
  <c r="C142" i="2"/>
  <c r="C101" i="2"/>
  <c r="C146" i="2"/>
  <c r="C122" i="2"/>
  <c r="C96" i="2"/>
  <c r="C162" i="2"/>
  <c r="C99" i="2"/>
  <c r="C108" i="2"/>
  <c r="C128" i="2"/>
  <c r="C141" i="2"/>
  <c r="C109" i="2"/>
  <c r="C107" i="2"/>
  <c r="C116" i="2"/>
  <c r="C111" i="2"/>
  <c r="C112" i="2"/>
  <c r="C82" i="2"/>
  <c r="C174" i="2"/>
  <c r="C163" i="2"/>
  <c r="C178" i="2"/>
  <c r="C93" i="2"/>
  <c r="C110" i="2"/>
  <c r="C143" i="2"/>
  <c r="C87" i="2"/>
  <c r="C121" i="2"/>
  <c r="C157" i="2"/>
  <c r="C160" i="2"/>
  <c r="C138" i="2"/>
  <c r="C120" i="2"/>
  <c r="C127" i="2"/>
  <c r="C154" i="2"/>
  <c r="C135" i="2"/>
  <c r="C134" i="2"/>
  <c r="C84" i="2"/>
  <c r="C114" i="2"/>
  <c r="C115" i="2"/>
  <c r="C180" i="2"/>
  <c r="C172" i="2"/>
  <c r="C118" i="2"/>
  <c r="C131" i="2"/>
  <c r="C151" i="2"/>
  <c r="C117" i="2"/>
  <c r="C119" i="2"/>
  <c r="C98" i="2"/>
  <c r="C173" i="2"/>
  <c r="C139" i="2"/>
  <c r="C105" i="2"/>
  <c r="C155" i="2"/>
  <c r="C159" i="2"/>
  <c r="C147" i="2"/>
  <c r="C85" i="2"/>
  <c r="C104" i="2"/>
  <c r="C86" i="2"/>
  <c r="C179" i="2"/>
  <c r="C126" i="2"/>
  <c r="C167" i="2"/>
  <c r="C83" i="2"/>
  <c r="C170" i="2"/>
  <c r="C130" i="2"/>
  <c r="C133" i="2"/>
  <c r="C169" i="2"/>
  <c r="C164" i="2"/>
  <c r="C165" i="2"/>
  <c r="C136" i="2"/>
  <c r="C106" i="2"/>
  <c r="C176" i="2"/>
  <c r="C150" i="2"/>
  <c r="C102" i="2"/>
  <c r="C97" i="2"/>
  <c r="C123" i="2"/>
  <c r="C158" i="2"/>
  <c r="C103" i="2"/>
  <c r="C125" i="2"/>
  <c r="C129" i="2"/>
  <c r="C88" i="2"/>
  <c r="C168" i="2"/>
  <c r="C137" i="2"/>
  <c r="C140" i="2"/>
  <c r="C153" i="2"/>
  <c r="C144" i="2"/>
  <c r="C149" i="2"/>
  <c r="C100" i="2"/>
  <c r="C148" i="2"/>
  <c r="C177" i="2"/>
  <c r="C94" i="2"/>
  <c r="C95" i="2"/>
  <c r="C124" i="2"/>
  <c r="C161" i="2"/>
  <c r="C156" i="2"/>
  <c r="C171" i="2"/>
  <c r="C145" i="2"/>
  <c r="C113" i="2"/>
  <c r="C175" i="2"/>
  <c r="C166" i="2"/>
  <c r="C132" i="2"/>
  <c r="C330" i="2"/>
  <c r="C351" i="2"/>
  <c r="C291" i="2"/>
  <c r="C343" i="2"/>
  <c r="C318" i="2"/>
  <c r="C307" i="2"/>
  <c r="C377" i="2"/>
  <c r="C361" i="2"/>
  <c r="C327" i="2"/>
  <c r="C333" i="2"/>
  <c r="C304" i="2"/>
  <c r="C280" i="2"/>
  <c r="C322" i="2"/>
  <c r="C283" i="2"/>
  <c r="C323" i="2"/>
  <c r="C345" i="2"/>
  <c r="C372" i="2"/>
  <c r="C331" i="2"/>
  <c r="C285" i="2"/>
  <c r="C376" i="2"/>
  <c r="C309" i="2"/>
  <c r="C354" i="2"/>
  <c r="C368" i="2"/>
  <c r="C339" i="2"/>
  <c r="C314" i="2"/>
  <c r="C348" i="2"/>
  <c r="C375" i="2"/>
  <c r="C315" i="2"/>
  <c r="C299" i="2"/>
  <c r="C324" i="2"/>
  <c r="C303" i="2"/>
  <c r="C319" i="2"/>
  <c r="C347" i="2"/>
  <c r="C301" i="2"/>
  <c r="C287" i="2"/>
  <c r="C352" i="2"/>
  <c r="C334" i="2"/>
  <c r="C332" i="2"/>
  <c r="C355" i="2"/>
  <c r="C378" i="2"/>
  <c r="C321" i="2"/>
  <c r="C312" i="2"/>
  <c r="C338" i="2"/>
  <c r="C356" i="2"/>
  <c r="C349" i="2"/>
  <c r="C346" i="2"/>
  <c r="C363" i="2"/>
  <c r="C373" i="2"/>
  <c r="C369" i="2"/>
  <c r="C311" i="2"/>
  <c r="C367" i="2"/>
  <c r="C353" i="2"/>
  <c r="C364" i="2"/>
  <c r="C326" i="2"/>
  <c r="C288" i="2"/>
  <c r="C340" i="2"/>
  <c r="C337" i="2"/>
  <c r="C297" i="2"/>
  <c r="C360" i="2"/>
  <c r="C342" i="2"/>
  <c r="C362" i="2"/>
  <c r="C317" i="2"/>
  <c r="C298" i="2"/>
  <c r="C284" i="2"/>
  <c r="C359" i="2"/>
  <c r="C306" i="2"/>
  <c r="C286" i="2"/>
  <c r="C293" i="2"/>
  <c r="C358" i="2"/>
  <c r="C336" i="2"/>
  <c r="C316" i="2"/>
  <c r="C310" i="2"/>
  <c r="C370" i="2"/>
  <c r="C329" i="2"/>
  <c r="C305" i="2"/>
  <c r="C328" i="2"/>
  <c r="C300" i="2"/>
  <c r="C292" i="2"/>
  <c r="C295" i="2"/>
  <c r="C308" i="2"/>
  <c r="C313" i="2"/>
  <c r="C344" i="2"/>
  <c r="C325" i="2"/>
  <c r="C294" i="2"/>
  <c r="C290" i="2"/>
  <c r="C320" i="2"/>
  <c r="C357" i="2"/>
  <c r="C282" i="2"/>
  <c r="C350" i="2"/>
  <c r="C365" i="2"/>
  <c r="C302" i="2"/>
  <c r="C296" i="2"/>
  <c r="C289" i="2"/>
  <c r="C374" i="2"/>
  <c r="C371" i="2"/>
  <c r="C281" i="2"/>
  <c r="C341" i="2"/>
  <c r="C366" i="2"/>
  <c r="C91" i="2"/>
  <c r="C335" i="2"/>
  <c r="C387" i="2"/>
  <c r="C395" i="2"/>
  <c r="C419" i="2"/>
  <c r="C475" i="2"/>
  <c r="C400" i="2"/>
  <c r="C397" i="2"/>
  <c r="C396" i="2"/>
  <c r="C473" i="2"/>
  <c r="C407" i="2"/>
  <c r="C384" i="2"/>
  <c r="C455" i="2"/>
  <c r="C440" i="2"/>
  <c r="C393" i="2"/>
  <c r="C399" i="2"/>
  <c r="C405" i="2"/>
  <c r="C443" i="2"/>
  <c r="C454" i="2"/>
  <c r="C436" i="2"/>
  <c r="C379" i="2"/>
  <c r="C416" i="2"/>
  <c r="C461" i="2"/>
  <c r="C450" i="2"/>
  <c r="C382" i="2"/>
  <c r="C426" i="2"/>
  <c r="C402" i="2"/>
  <c r="C390" i="2"/>
  <c r="C401" i="2"/>
  <c r="C433" i="2"/>
  <c r="C428" i="2"/>
  <c r="C448" i="2"/>
  <c r="C469" i="2"/>
  <c r="C425" i="2"/>
  <c r="C449" i="2"/>
  <c r="C431" i="2"/>
  <c r="C434" i="2"/>
  <c r="C458" i="2"/>
  <c r="C470" i="2"/>
  <c r="C462" i="2"/>
  <c r="C471" i="2"/>
  <c r="C418" i="2"/>
  <c r="C429" i="2"/>
  <c r="C386" i="2"/>
  <c r="C427" i="2"/>
  <c r="C422" i="2"/>
  <c r="C394" i="2"/>
  <c r="C415" i="2"/>
  <c r="C414" i="2"/>
  <c r="C388" i="2"/>
  <c r="C447" i="2"/>
  <c r="C477" i="2"/>
  <c r="C444" i="2"/>
  <c r="C412" i="2"/>
  <c r="C465" i="2"/>
  <c r="C451" i="2"/>
  <c r="C424" i="2"/>
  <c r="C437" i="2"/>
  <c r="C411" i="2"/>
  <c r="C403" i="2"/>
  <c r="C468" i="2"/>
  <c r="C457" i="2"/>
  <c r="C459" i="2"/>
  <c r="C446" i="2"/>
  <c r="C456" i="2"/>
  <c r="C385" i="2"/>
  <c r="C381" i="2"/>
  <c r="C406" i="2"/>
  <c r="C432" i="2"/>
  <c r="C430" i="2"/>
  <c r="C442" i="2"/>
  <c r="C474" i="2"/>
  <c r="C460" i="2"/>
  <c r="C438" i="2"/>
  <c r="C417" i="2"/>
  <c r="C467" i="2"/>
  <c r="C392" i="2"/>
  <c r="C435" i="2"/>
  <c r="C389" i="2"/>
  <c r="C463" i="2"/>
  <c r="C391" i="2"/>
  <c r="C410" i="2"/>
  <c r="C476" i="2"/>
  <c r="C441" i="2"/>
  <c r="C408" i="2"/>
  <c r="C421" i="2"/>
  <c r="C466" i="2"/>
  <c r="C380" i="2"/>
  <c r="C409" i="2"/>
  <c r="C398" i="2"/>
  <c r="C383" i="2"/>
  <c r="C445" i="2"/>
  <c r="C452" i="2"/>
  <c r="C472" i="2"/>
  <c r="C404" i="2"/>
  <c r="C439" i="2"/>
  <c r="C464" i="2"/>
  <c r="C420" i="2"/>
  <c r="C453" i="2"/>
  <c r="C413" i="2"/>
  <c r="C89" i="2"/>
  <c r="C92" i="2"/>
  <c r="C423" i="2"/>
  <c r="A135" i="2"/>
  <c r="A85" i="2"/>
  <c r="A153" i="2"/>
  <c r="A147" i="2"/>
  <c r="A137" i="2"/>
  <c r="A99" i="2"/>
  <c r="A156" i="2"/>
  <c r="A133" i="2"/>
  <c r="A176" i="2"/>
  <c r="A165" i="2"/>
  <c r="A142" i="2"/>
  <c r="A160" i="2"/>
  <c r="A107" i="2"/>
  <c r="A129" i="2"/>
  <c r="A126" i="2"/>
  <c r="A157" i="2"/>
  <c r="A115" i="2"/>
  <c r="A148" i="2"/>
  <c r="A97" i="2"/>
  <c r="A179" i="2"/>
  <c r="A169" i="2"/>
  <c r="A123" i="2"/>
  <c r="A96" i="2"/>
  <c r="A83" i="2"/>
  <c r="A159" i="2"/>
  <c r="A102" i="2"/>
  <c r="A151" i="2"/>
  <c r="A121" i="2"/>
  <c r="A98" i="2"/>
  <c r="A114" i="2"/>
  <c r="A131" i="2"/>
  <c r="A93" i="2"/>
  <c r="A164" i="2"/>
  <c r="A134" i="2"/>
  <c r="A132" i="2"/>
  <c r="A95" i="2"/>
  <c r="A174" i="2"/>
  <c r="A105" i="2"/>
  <c r="A168" i="2"/>
  <c r="A125" i="2"/>
  <c r="A113" i="2"/>
  <c r="A104" i="2"/>
  <c r="A149" i="2"/>
  <c r="A172" i="2"/>
  <c r="A94" i="2"/>
  <c r="A167" i="2"/>
  <c r="A180" i="2"/>
  <c r="A130" i="2"/>
  <c r="A163" i="2"/>
  <c r="A128" i="2"/>
  <c r="A87" i="2"/>
  <c r="A138" i="2"/>
  <c r="A171" i="2"/>
  <c r="A103" i="2"/>
  <c r="A108" i="2"/>
  <c r="A146" i="2"/>
  <c r="A162" i="2"/>
  <c r="A144" i="2"/>
  <c r="A139" i="2"/>
  <c r="A118" i="2"/>
  <c r="A152" i="2"/>
  <c r="A116" i="2"/>
  <c r="A127" i="2"/>
  <c r="A136" i="2"/>
  <c r="A155" i="2"/>
  <c r="A88" i="2"/>
  <c r="A141" i="2"/>
  <c r="A111" i="2"/>
  <c r="A145" i="2"/>
  <c r="A86" i="2"/>
  <c r="A170" i="2"/>
  <c r="A166" i="2"/>
  <c r="A178" i="2"/>
  <c r="A101" i="2"/>
  <c r="A124" i="2"/>
  <c r="A109" i="2"/>
  <c r="A175" i="2"/>
  <c r="A106" i="2"/>
  <c r="A140" i="2"/>
  <c r="A154" i="2"/>
  <c r="A158" i="2"/>
  <c r="A122" i="2"/>
  <c r="A173" i="2"/>
  <c r="A117" i="2"/>
  <c r="A82" i="2"/>
  <c r="A112" i="2"/>
  <c r="A120" i="2"/>
  <c r="A150" i="2"/>
  <c r="A161" i="2"/>
  <c r="A143" i="2"/>
  <c r="A119" i="2"/>
  <c r="A177" i="2"/>
  <c r="A110" i="2"/>
  <c r="A84" i="2"/>
  <c r="A100" i="2"/>
  <c r="A470" i="2"/>
  <c r="A397" i="2"/>
  <c r="A440" i="2"/>
  <c r="A380" i="2"/>
  <c r="A451" i="2"/>
  <c r="A409" i="2"/>
  <c r="A388" i="2"/>
  <c r="A446" i="2"/>
  <c r="A464" i="2"/>
  <c r="A457" i="2"/>
  <c r="A389" i="2"/>
  <c r="A381" i="2"/>
  <c r="A450" i="2"/>
  <c r="A408" i="2"/>
  <c r="A459" i="2"/>
  <c r="A472" i="2"/>
  <c r="A422" i="2"/>
  <c r="A465" i="2"/>
  <c r="A477" i="2"/>
  <c r="A466" i="2"/>
  <c r="A448" i="2"/>
  <c r="A462" i="2"/>
  <c r="A400" i="2"/>
  <c r="A383" i="2"/>
  <c r="A396" i="2"/>
  <c r="A427" i="2"/>
  <c r="A426" i="2"/>
  <c r="A404" i="2"/>
  <c r="A399" i="2"/>
  <c r="A412" i="2"/>
  <c r="A475" i="2"/>
  <c r="A431" i="2"/>
  <c r="A379" i="2"/>
  <c r="A428" i="2"/>
  <c r="A405" i="2"/>
  <c r="A402" i="2"/>
  <c r="A406" i="2"/>
  <c r="A471" i="2"/>
  <c r="A452" i="2"/>
  <c r="A417" i="2"/>
  <c r="A437" i="2"/>
  <c r="A463" i="2"/>
  <c r="A434" i="2"/>
  <c r="A395" i="2"/>
  <c r="A407" i="2"/>
  <c r="A394" i="2"/>
  <c r="A429" i="2"/>
  <c r="A398" i="2"/>
  <c r="A443" i="2"/>
  <c r="A436" i="2"/>
  <c r="A430" i="2"/>
  <c r="A391" i="2"/>
  <c r="A411" i="2"/>
  <c r="A393" i="2"/>
  <c r="A390" i="2"/>
  <c r="A473" i="2"/>
  <c r="A461" i="2"/>
  <c r="A403" i="2"/>
  <c r="A458" i="2"/>
  <c r="A460" i="2"/>
  <c r="A386" i="2"/>
  <c r="A420" i="2"/>
  <c r="A424" i="2"/>
  <c r="A382" i="2"/>
  <c r="A435" i="2"/>
  <c r="A410" i="2"/>
  <c r="A445" i="2"/>
  <c r="A438" i="2"/>
  <c r="A455" i="2"/>
  <c r="A413" i="2"/>
  <c r="A447" i="2"/>
  <c r="A416" i="2"/>
  <c r="A439" i="2"/>
  <c r="A456" i="2"/>
  <c r="A474" i="2"/>
  <c r="A421" i="2"/>
  <c r="A467" i="2"/>
  <c r="A442" i="2"/>
  <c r="A392" i="2"/>
  <c r="A444" i="2"/>
  <c r="A384" i="2"/>
  <c r="A423" i="2"/>
  <c r="A415" i="2"/>
  <c r="A401" i="2"/>
  <c r="A425" i="2"/>
  <c r="A441" i="2"/>
  <c r="A476" i="2"/>
  <c r="A419" i="2"/>
  <c r="A387" i="2"/>
  <c r="A385" i="2"/>
  <c r="A432" i="2"/>
  <c r="A469" i="2"/>
  <c r="A449" i="2"/>
  <c r="A414" i="2"/>
  <c r="A418" i="2"/>
  <c r="A433" i="2"/>
  <c r="A468" i="2"/>
  <c r="A453" i="2"/>
  <c r="A89" i="2"/>
  <c r="A92" i="2"/>
  <c r="A454" i="2"/>
  <c r="B402" i="2"/>
  <c r="B444" i="2"/>
  <c r="B440" i="2"/>
  <c r="B398" i="2"/>
  <c r="B433" i="2"/>
  <c r="B396" i="2"/>
  <c r="B410" i="2"/>
  <c r="B426" i="2"/>
  <c r="B454" i="2"/>
  <c r="B436" i="2"/>
  <c r="B441" i="2"/>
  <c r="B392" i="2"/>
  <c r="B437" i="2"/>
  <c r="B420" i="2"/>
  <c r="B428" i="2"/>
  <c r="B464" i="2"/>
  <c r="B389" i="2"/>
  <c r="B470" i="2"/>
  <c r="B472" i="2"/>
  <c r="B451" i="2"/>
  <c r="B447" i="2"/>
  <c r="B468" i="2"/>
  <c r="B387" i="2"/>
  <c r="B430" i="2"/>
  <c r="B461" i="2"/>
  <c r="B419" i="2"/>
  <c r="B404" i="2"/>
  <c r="B435" i="2"/>
  <c r="B429" i="2"/>
  <c r="B401" i="2"/>
  <c r="B469" i="2"/>
  <c r="B431" i="2"/>
  <c r="B442" i="2"/>
  <c r="B408" i="2"/>
  <c r="B395" i="2"/>
  <c r="B407" i="2"/>
  <c r="B411" i="2"/>
  <c r="B413" i="2"/>
  <c r="B405" i="2"/>
  <c r="B452" i="2"/>
  <c r="B409" i="2"/>
  <c r="B386" i="2"/>
  <c r="B467" i="2"/>
  <c r="B406" i="2"/>
  <c r="B417" i="2"/>
  <c r="B450" i="2"/>
  <c r="B453" i="2"/>
  <c r="B388" i="2"/>
  <c r="B446" i="2"/>
  <c r="B381" i="2"/>
  <c r="B403" i="2"/>
  <c r="B380" i="2"/>
  <c r="B458" i="2"/>
  <c r="B425" i="2"/>
  <c r="B438" i="2"/>
  <c r="B399" i="2"/>
  <c r="B384" i="2"/>
  <c r="B439" i="2"/>
  <c r="B477" i="2"/>
  <c r="B391" i="2"/>
  <c r="B393" i="2"/>
  <c r="B474" i="2"/>
  <c r="B443" i="2"/>
  <c r="B397" i="2"/>
  <c r="B412" i="2"/>
  <c r="B418" i="2"/>
  <c r="B382" i="2"/>
  <c r="B434" i="2"/>
  <c r="B415" i="2"/>
  <c r="B414" i="2"/>
  <c r="B427" i="2"/>
  <c r="B462" i="2"/>
  <c r="B455" i="2"/>
  <c r="B400" i="2"/>
  <c r="B465" i="2"/>
  <c r="B424" i="2"/>
  <c r="B421" i="2"/>
  <c r="B463" i="2"/>
  <c r="B432" i="2"/>
  <c r="B383" i="2"/>
  <c r="B456" i="2"/>
  <c r="B459" i="2"/>
  <c r="B449" i="2"/>
  <c r="B422" i="2"/>
  <c r="B473" i="2"/>
  <c r="B445" i="2"/>
  <c r="B394" i="2"/>
  <c r="B466" i="2"/>
  <c r="B471" i="2"/>
  <c r="B475" i="2"/>
  <c r="B448" i="2"/>
  <c r="B423" i="2"/>
  <c r="B379" i="2"/>
  <c r="B460" i="2"/>
  <c r="B385" i="2"/>
  <c r="B476" i="2"/>
  <c r="B390" i="2"/>
  <c r="B416" i="2"/>
  <c r="B89" i="2"/>
  <c r="B92" i="2"/>
  <c r="B457" i="2"/>
  <c r="D371" i="2"/>
  <c r="E371" i="2"/>
  <c r="D331" i="2"/>
  <c r="E331" i="2"/>
  <c r="D326" i="2"/>
  <c r="E326" i="2"/>
  <c r="D456" i="2"/>
  <c r="E456" i="2"/>
  <c r="D122" i="2"/>
  <c r="E122" i="2"/>
  <c r="D147" i="2"/>
  <c r="E147" i="2"/>
  <c r="D207" i="2"/>
  <c r="E207" i="2"/>
  <c r="D217" i="2"/>
  <c r="E217" i="2"/>
  <c r="D231" i="2"/>
  <c r="E231" i="2"/>
  <c r="D369" i="2"/>
  <c r="E369" i="2"/>
  <c r="D333" i="2"/>
  <c r="E333" i="2"/>
  <c r="D92" i="2"/>
  <c r="D396" i="2"/>
  <c r="E396" i="2"/>
  <c r="D213" i="2"/>
  <c r="E213" i="2"/>
  <c r="D358" i="2"/>
  <c r="E358" i="2"/>
  <c r="D197" i="2"/>
  <c r="E197" i="2"/>
  <c r="D244" i="2"/>
  <c r="E244" i="2"/>
  <c r="D124" i="2"/>
  <c r="E124" i="2"/>
  <c r="D107" i="2"/>
  <c r="E107" i="2"/>
  <c r="D116" i="2"/>
  <c r="E116" i="2"/>
  <c r="D130" i="2"/>
  <c r="E130" i="2"/>
  <c r="D97" i="2"/>
  <c r="E97" i="2"/>
  <c r="D108" i="2"/>
  <c r="E108" i="2"/>
  <c r="D272" i="2"/>
  <c r="E272" i="2"/>
  <c r="D282" i="2"/>
  <c r="E282" i="2"/>
  <c r="D90" i="2"/>
  <c r="D274" i="2"/>
  <c r="E274" i="2"/>
  <c r="D91" i="2"/>
  <c r="D288" i="2"/>
  <c r="E288" i="2"/>
  <c r="D89" i="2"/>
  <c r="D148" i="2"/>
  <c r="E1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<sst xmlns="http://schemas.openxmlformats.org/spreadsheetml/2006/main" count="577" uniqueCount="424">
  <si>
    <t>Dataset info</t>
  </si>
  <si>
    <t>Source : https://www.accudynetest.com/visc_table_print.html#004</t>
  </si>
  <si>
    <t>Temperature  : 295.15K, STP</t>
  </si>
  <si>
    <t>Consisted of 1) pure solution data, 2) extrapolated data using high kinematic visocosity data with feasible eqns</t>
  </si>
  <si>
    <t>Pure Solution Data</t>
  </si>
  <si>
    <t>#</t>
  </si>
  <si>
    <t>Fluid Type</t>
  </si>
  <si>
    <t xml:space="preserve">density(g/ml) </t>
  </si>
  <si>
    <t>surface tension(dyne/cm)</t>
  </si>
  <si>
    <t>Dynamic Viscosity (cP)</t>
  </si>
  <si>
    <t>density(kg/m^3)</t>
  </si>
  <si>
    <t>surface tension(N/m)</t>
  </si>
  <si>
    <t>dynamic viscosity(Pa s)</t>
  </si>
  <si>
    <t>kinematic viscosity(m^2/s)</t>
  </si>
  <si>
    <t>log, MU</t>
  </si>
  <si>
    <t>log, NU</t>
  </si>
  <si>
    <t>Diethyl ether (ethoxyethane)</t>
  </si>
  <si>
    <t>Trichloromethane (chloroform)</t>
  </si>
  <si>
    <t>Dimethoxymethane (methylal)</t>
  </si>
  <si>
    <t>Methyl acetate</t>
  </si>
  <si>
    <t>Acetone (propanone)</t>
  </si>
  <si>
    <t>Acrylonitrile (ethenylnitrile)</t>
  </si>
  <si>
    <t>Ethyl acetate (ethyl ethanoate)</t>
  </si>
  <si>
    <t>Acetonitrile (ethane nitrile)</t>
  </si>
  <si>
    <t>2-Butanone (methyl ethyl ketone)</t>
  </si>
  <si>
    <t>Tetrahydrofuran</t>
  </si>
  <si>
    <t>Nitromethane</t>
  </si>
  <si>
    <t>n-Heptane</t>
  </si>
  <si>
    <t>Tetrachloromethane (carbon tetrachloride)</t>
  </si>
  <si>
    <t>Isopropyl acetate (isopropyl ethanoate)</t>
  </si>
  <si>
    <t>Methyl methacrylate</t>
  </si>
  <si>
    <t>Propyl acetate (propyl ethanoate)</t>
  </si>
  <si>
    <t>Toluene</t>
  </si>
  <si>
    <t>Methanol (methyl alcohol)</t>
  </si>
  <si>
    <t>Benzene</t>
  </si>
  <si>
    <t>4-Methyl-2-pentanone (methyl isobutyl ketone)</t>
  </si>
  <si>
    <t>p-Xylene</t>
  </si>
  <si>
    <t>Ethylbenzene</t>
  </si>
  <si>
    <t>Styrene (phenylethene)</t>
  </si>
  <si>
    <t>2-Methyl propyl ethanoate (isobutyl acetate)</t>
  </si>
  <si>
    <t>Butyl acetate</t>
  </si>
  <si>
    <t>Hydrogen peroxide</t>
  </si>
  <si>
    <t>o-Xylene</t>
  </si>
  <si>
    <t>2-Heptanone (methyl n-amyl ketone)</t>
  </si>
  <si>
    <t>Water</t>
  </si>
  <si>
    <t>Pyridine</t>
  </si>
  <si>
    <t>Epichlorohydrin (chloromethyloxirane)</t>
  </si>
  <si>
    <t>Hydrazine</t>
  </si>
  <si>
    <t>Acetic acid (ethanoic acid)</t>
  </si>
  <si>
    <t>Cyclohexane</t>
  </si>
  <si>
    <t>Benzonitrile</t>
  </si>
  <si>
    <t>Methanoic acid (formic acid)</t>
  </si>
  <si>
    <t>Benzaldehyde</t>
  </si>
  <si>
    <t>Ethanol (ethyl alcohol)</t>
  </si>
  <si>
    <t>N-Methyl-2-pyrrolidine</t>
  </si>
  <si>
    <t>Acetophenone (1-phenylethanone)</t>
  </si>
  <si>
    <t>2-Methoxyethanol (ethylene glycol monomethyl ether)</t>
  </si>
  <si>
    <t>Dimethyl sulfoxide (DMSO)</t>
  </si>
  <si>
    <t>Morpholine</t>
  </si>
  <si>
    <t>Propylene carbonate</t>
  </si>
  <si>
    <t>Cyclohexanone</t>
  </si>
  <si>
    <t>2-Ethoxyethanol (ethylene glycol monoethyl ether)</t>
  </si>
  <si>
    <t>Isophorone</t>
  </si>
  <si>
    <t>2-Propanol (isopropyl alcohol)</t>
  </si>
  <si>
    <t>Formamide (methanomide)</t>
  </si>
  <si>
    <t>1-Butanol (n-butyl alcohol)</t>
  </si>
  <si>
    <t>Aniline</t>
  </si>
  <si>
    <t>2-Butanol (sec-butanol)</t>
  </si>
  <si>
    <t>2-Furanmethanol (furfuryl alcohol)</t>
  </si>
  <si>
    <t>Dimethylethanolamine (2-(dimethylamino)ethanol)</t>
  </si>
  <si>
    <t>2-Methylpropyl alcohol (isobutanol)</t>
  </si>
  <si>
    <t>Benzyl alcohol</t>
  </si>
  <si>
    <t>Octanoic acid (caprylic acid)</t>
  </si>
  <si>
    <t>2-Butoxyethanol (ethylene glycol monobutyl ether)</t>
  </si>
  <si>
    <t>2-Ethyl-1-hexanol</t>
  </si>
  <si>
    <t>3-Methylphenol (m-Cresol)</t>
  </si>
  <si>
    <t>Ethylene glycol</t>
  </si>
  <si>
    <t>Dibutyl phthalate</t>
  </si>
  <si>
    <t>2-Aminoethanol (ethanolamine)</t>
  </si>
  <si>
    <t>Diethylene glycol</t>
  </si>
  <si>
    <t>Cyclohexanol</t>
  </si>
  <si>
    <t>Silicon tetrachloride</t>
  </si>
  <si>
    <t>Triethanolamine</t>
  </si>
  <si>
    <t>Glycerol</t>
  </si>
  <si>
    <t>mole fraction</t>
  </si>
  <si>
    <t>Grunberg parameter</t>
  </si>
  <si>
    <t>Binary solution Data of [water+top 3 viscosity data]; extrapolated using Grunberg-Nissan equation(dynamic viscosity), ideal mixing(density, surface tension)</t>
  </si>
  <si>
    <t>Average</t>
  </si>
  <si>
    <t>st.deviation</t>
  </si>
  <si>
    <t>Data distribution of log(nu)</t>
  </si>
  <si>
    <t>skew</t>
  </si>
  <si>
    <t>1-2-Dichloroethane (ethylene dichloride)</t>
  </si>
  <si>
    <t>N-N-Dimethylformamide (DMF)</t>
  </si>
  <si>
    <t>1-2-Dichlorobenzene</t>
  </si>
  <si>
    <t>1-4-Dioxane</t>
  </si>
  <si>
    <t>1-2-Dimethoxyethane (DME (ethylene glycol dimethyl ether)</t>
  </si>
  <si>
    <t>1-Propanol (n-propanol)</t>
  </si>
  <si>
    <t>1-2-Propanediol (propylene glycol)</t>
  </si>
  <si>
    <t>Bis(2-ethylhexyl)phthalate (BEHP)</t>
  </si>
  <si>
    <t>1-3-Butanediol</t>
  </si>
  <si>
    <t>Trichloroethylene (TCE)</t>
  </si>
  <si>
    <t>111-Trichloroethane (methyl chloroform)</t>
  </si>
  <si>
    <t>Dichloromethane (DCM)</t>
  </si>
  <si>
    <t>Log(rho)</t>
  </si>
  <si>
    <t>Log(surf)</t>
  </si>
  <si>
    <t>QQ density</t>
  </si>
  <si>
    <t>QQ surface tension(N/m)</t>
  </si>
  <si>
    <t>QQ dynamic viscosity(Pa s)</t>
  </si>
  <si>
    <t>QQ kinematic viscosity(m^2/s)</t>
  </si>
  <si>
    <t>QQ Log(rho)</t>
  </si>
  <si>
    <t>QQ Log(surf)</t>
  </si>
  <si>
    <t>QQ log, MU</t>
  </si>
  <si>
    <t>QQ log, NU</t>
  </si>
  <si>
    <t>QQ values</t>
  </si>
  <si>
    <t>QQ values sorted</t>
  </si>
  <si>
    <t>RAW SORTED</t>
  </si>
  <si>
    <t>RAW VALUES</t>
  </si>
  <si>
    <t>LOG RAW VALUES</t>
  </si>
  <si>
    <t>QQ LOG VALUES</t>
  </si>
  <si>
    <t>QQ LOG VALUES SORTED</t>
  </si>
  <si>
    <t>LOG SORTED</t>
  </si>
  <si>
    <t>name</t>
  </si>
  <si>
    <t>density</t>
  </si>
  <si>
    <t>surface_tension</t>
  </si>
  <si>
    <t>dynamic_viscosity</t>
  </si>
  <si>
    <t>kinematic_viscosity</t>
  </si>
  <si>
    <t>max-min</t>
  </si>
  <si>
    <t>Triethanolamine_0.01</t>
  </si>
  <si>
    <t>Triethanolamine_0.02</t>
  </si>
  <si>
    <t>Triethanolamine_0.03</t>
  </si>
  <si>
    <t>Triethanolamine_0.04</t>
  </si>
  <si>
    <t>Triethanolamine_0.05</t>
  </si>
  <si>
    <t>Triethanolamine_0.06</t>
  </si>
  <si>
    <t>Triethanolamine_0.07</t>
  </si>
  <si>
    <t>Triethanolamine_0.08</t>
  </si>
  <si>
    <t>Triethanolamine_0.09</t>
  </si>
  <si>
    <t>Triethanolamine_0.1</t>
  </si>
  <si>
    <t>Triethanolamine_0.11</t>
  </si>
  <si>
    <t>Triethanolamine_0.12</t>
  </si>
  <si>
    <t>Triethanolamine_0.13</t>
  </si>
  <si>
    <t>Triethanolamine_0.14</t>
  </si>
  <si>
    <t>Triethanolamine_0.15</t>
  </si>
  <si>
    <t>Triethanolamine_0.16</t>
  </si>
  <si>
    <t>Triethanolamine_0.17</t>
  </si>
  <si>
    <t>Triethanolamine_0.18</t>
  </si>
  <si>
    <t>Triethanolamine_0.19</t>
  </si>
  <si>
    <t>Triethanolamine_0.2</t>
  </si>
  <si>
    <t>Triethanolamine_0.21</t>
  </si>
  <si>
    <t>Triethanolamine_0.22</t>
  </si>
  <si>
    <t>Triethanolamine_0.23</t>
  </si>
  <si>
    <t>Triethanolamine_0.24</t>
  </si>
  <si>
    <t>Triethanolamine_0.25</t>
  </si>
  <si>
    <t>Triethanolamine_0.26</t>
  </si>
  <si>
    <t>Triethanolamine_0.27</t>
  </si>
  <si>
    <t>Triethanolamine_0.28</t>
  </si>
  <si>
    <t>Triethanolamine_0.29</t>
  </si>
  <si>
    <t>Triethanolamine_0.3</t>
  </si>
  <si>
    <t>Triethanolamine_0.31</t>
  </si>
  <si>
    <t>Triethanolamine_0.32</t>
  </si>
  <si>
    <t>Triethanolamine_0.33</t>
  </si>
  <si>
    <t>Triethanolamine_0.34</t>
  </si>
  <si>
    <t>Triethanolamine_0.35</t>
  </si>
  <si>
    <t>Triethanolamine_0.36</t>
  </si>
  <si>
    <t>Triethanolamine_0.37</t>
  </si>
  <si>
    <t>Triethanolamine_0.38</t>
  </si>
  <si>
    <t>Triethanolamine_0.39</t>
  </si>
  <si>
    <t>Triethanolamine_0.4</t>
  </si>
  <si>
    <t>Triethanolamine_0.41</t>
  </si>
  <si>
    <t>Triethanolamine_0.42</t>
  </si>
  <si>
    <t>Triethanolamine_0.43</t>
  </si>
  <si>
    <t>Triethanolamine_0.44</t>
  </si>
  <si>
    <t>Triethanolamine_0.45</t>
  </si>
  <si>
    <t>Triethanolamine_0.46</t>
  </si>
  <si>
    <t>Triethanolamine_0.47</t>
  </si>
  <si>
    <t>Triethanolamine_0.48</t>
  </si>
  <si>
    <t>Triethanolamine_0.49</t>
  </si>
  <si>
    <t>Triethanolamine_0.5</t>
  </si>
  <si>
    <t>Triethanolamine_0.51</t>
  </si>
  <si>
    <t>Triethanolamine_0.52</t>
  </si>
  <si>
    <t>Triethanolamine_0.53</t>
  </si>
  <si>
    <t>Triethanolamine_0.54</t>
  </si>
  <si>
    <t>Triethanolamine_0.55</t>
  </si>
  <si>
    <t>Triethanolamine_0.56</t>
  </si>
  <si>
    <t>Triethanolamine_0.57</t>
  </si>
  <si>
    <t>Triethanolamine_0.58</t>
  </si>
  <si>
    <t>Triethanolamine_0.59</t>
  </si>
  <si>
    <t>Triethanolamine_0.6</t>
  </si>
  <si>
    <t>Triethanolamine_0.61</t>
  </si>
  <si>
    <t>Triethanolamine_0.62</t>
  </si>
  <si>
    <t>Triethanolamine_0.63</t>
  </si>
  <si>
    <t>Triethanolamine_0.64</t>
  </si>
  <si>
    <t>Triethanolamine_0.65</t>
  </si>
  <si>
    <t>Triethanolamine_0.66</t>
  </si>
  <si>
    <t>Triethanolamine_0.67</t>
  </si>
  <si>
    <t>Triethanolamine_0.68</t>
  </si>
  <si>
    <t>Triethanolamine_0.69</t>
  </si>
  <si>
    <t>Triethanolamine_0.7</t>
  </si>
  <si>
    <t>Triethanolamine_0.71</t>
  </si>
  <si>
    <t>Triethanolamine_0.72</t>
  </si>
  <si>
    <t>Triethanolamine_0.73</t>
  </si>
  <si>
    <t>Triethanolamine_0.74</t>
  </si>
  <si>
    <t>Triethanolamine_0.75</t>
  </si>
  <si>
    <t>Triethanolamine_0.76</t>
  </si>
  <si>
    <t>Triethanolamine_0.77</t>
  </si>
  <si>
    <t>Triethanolamine_0.78</t>
  </si>
  <si>
    <t>Triethanolamine_0.79</t>
  </si>
  <si>
    <t>Triethanolamine_0.8</t>
  </si>
  <si>
    <t>Triethanolamine_0.81</t>
  </si>
  <si>
    <t>Triethanolamine_0.82</t>
  </si>
  <si>
    <t>Triethanolamine_0.83</t>
  </si>
  <si>
    <t>Triethanolamine_0.84</t>
  </si>
  <si>
    <t>Triethanolamine_0.85</t>
  </si>
  <si>
    <t>Triethanolamine_0.86</t>
  </si>
  <si>
    <t>Triethanolamine_0.87</t>
  </si>
  <si>
    <t>Triethanolamine_0.88</t>
  </si>
  <si>
    <t>Triethanolamine_0.89</t>
  </si>
  <si>
    <t>Triethanolamine_0.9</t>
  </si>
  <si>
    <t>Triethanolamine_0.91</t>
  </si>
  <si>
    <t>Triethanolamine_0.92</t>
  </si>
  <si>
    <t>Triethanolamine_0.93</t>
  </si>
  <si>
    <t>Triethanolamine_0.94</t>
  </si>
  <si>
    <t>Triethanolamine_0.95</t>
  </si>
  <si>
    <t>Triethanolamine_0.96</t>
  </si>
  <si>
    <t>Triethanolamine_0.97</t>
  </si>
  <si>
    <t>Triethanolamine_0.98</t>
  </si>
  <si>
    <t>Triethanolamine_0.99</t>
  </si>
  <si>
    <t>Bis(2-ethylhexyl)phthalate (BEHP)_0.01</t>
  </si>
  <si>
    <t>Bis(2-ethylhexyl)phthalate (BEHP)_0.02</t>
  </si>
  <si>
    <t>Bis(2-ethylhexyl)phthalate (BEHP)_0.03</t>
  </si>
  <si>
    <t>Bis(2-ethylhexyl)phthalate (BEHP)_0.04</t>
  </si>
  <si>
    <t>Bis(2-ethylhexyl)phthalate (BEHP)_0.05</t>
  </si>
  <si>
    <t>Bis(2-ethylhexyl)phthalate (BEHP)_0.06</t>
  </si>
  <si>
    <t>Bis(2-ethylhexyl)phthalate (BEHP)_0.07</t>
  </si>
  <si>
    <t>Bis(2-ethylhexyl)phthalate (BEHP)_0.08</t>
  </si>
  <si>
    <t>Bis(2-ethylhexyl)phthalate (BEHP)_0.09</t>
  </si>
  <si>
    <t>Bis(2-ethylhexyl)phthalate (BEHP)_0.1</t>
  </si>
  <si>
    <t>Bis(2-ethylhexyl)phthalate (BEHP)_0.11</t>
  </si>
  <si>
    <t>Bis(2-ethylhexyl)phthalate (BEHP)_0.12</t>
  </si>
  <si>
    <t>Bis(2-ethylhexyl)phthalate (BEHP)_0.13</t>
  </si>
  <si>
    <t>Bis(2-ethylhexyl)phthalate (BEHP)_0.14</t>
  </si>
  <si>
    <t>Bis(2-ethylhexyl)phthalate (BEHP)_0.15</t>
  </si>
  <si>
    <t>Bis(2-ethylhexyl)phthalate (BEHP)_0.16</t>
  </si>
  <si>
    <t>Bis(2-ethylhexyl)phthalate (BEHP)_0.17</t>
  </si>
  <si>
    <t>Bis(2-ethylhexyl)phthalate (BEHP)_0.18</t>
  </si>
  <si>
    <t>Bis(2-ethylhexyl)phthalate (BEHP)_0.19</t>
  </si>
  <si>
    <t>Bis(2-ethylhexyl)phthalate (BEHP)_0.2</t>
  </si>
  <si>
    <t>Bis(2-ethylhexyl)phthalate (BEHP)_0.21</t>
  </si>
  <si>
    <t>Bis(2-ethylhexyl)phthalate (BEHP)_0.22</t>
  </si>
  <si>
    <t>Bis(2-ethylhexyl)phthalate (BEHP)_0.23</t>
  </si>
  <si>
    <t>Bis(2-ethylhexyl)phthalate (BEHP)_0.24</t>
  </si>
  <si>
    <t>Bis(2-ethylhexyl)phthalate (BEHP)_0.25</t>
  </si>
  <si>
    <t>Bis(2-ethylhexyl)phthalate (BEHP)_0.26</t>
  </si>
  <si>
    <t>Bis(2-ethylhexyl)phthalate (BEHP)_0.27</t>
  </si>
  <si>
    <t>Bis(2-ethylhexyl)phthalate (BEHP)_0.28</t>
  </si>
  <si>
    <t>Bis(2-ethylhexyl)phthalate (BEHP)_0.29</t>
  </si>
  <si>
    <t>Bis(2-ethylhexyl)phthalate (BEHP)_0.3</t>
  </si>
  <si>
    <t>Bis(2-ethylhexyl)phthalate (BEHP)_0.31</t>
  </si>
  <si>
    <t>Bis(2-ethylhexyl)phthalate (BEHP)_0.32</t>
  </si>
  <si>
    <t>Bis(2-ethylhexyl)phthalate (BEHP)_0.33</t>
  </si>
  <si>
    <t>Bis(2-ethylhexyl)phthalate (BEHP)_0.34</t>
  </si>
  <si>
    <t>Bis(2-ethylhexyl)phthalate (BEHP)_0.35</t>
  </si>
  <si>
    <t>Bis(2-ethylhexyl)phthalate (BEHP)_0.36</t>
  </si>
  <si>
    <t>Bis(2-ethylhexyl)phthalate (BEHP)_0.37</t>
  </si>
  <si>
    <t>Bis(2-ethylhexyl)phthalate (BEHP)_0.38</t>
  </si>
  <si>
    <t>Bis(2-ethylhexyl)phthalate (BEHP)_0.39</t>
  </si>
  <si>
    <t>Bis(2-ethylhexyl)phthalate (BEHP)_0.4</t>
  </si>
  <si>
    <t>Bis(2-ethylhexyl)phthalate (BEHP)_0.41</t>
  </si>
  <si>
    <t>Bis(2-ethylhexyl)phthalate (BEHP)_0.42</t>
  </si>
  <si>
    <t>Bis(2-ethylhexyl)phthalate (BEHP)_0.43</t>
  </si>
  <si>
    <t>Bis(2-ethylhexyl)phthalate (BEHP)_0.44</t>
  </si>
  <si>
    <t>Bis(2-ethylhexyl)phthalate (BEHP)_0.45</t>
  </si>
  <si>
    <t>Bis(2-ethylhexyl)phthalate (BEHP)_0.46</t>
  </si>
  <si>
    <t>Bis(2-ethylhexyl)phthalate (BEHP)_0.47</t>
  </si>
  <si>
    <t>Bis(2-ethylhexyl)phthalate (BEHP)_0.48</t>
  </si>
  <si>
    <t>Bis(2-ethylhexyl)phthalate (BEHP)_0.49</t>
  </si>
  <si>
    <t>Bis(2-ethylhexyl)phthalate (BEHP)_0.5</t>
  </si>
  <si>
    <t>Bis(2-ethylhexyl)phthalate (BEHP)_0.51</t>
  </si>
  <si>
    <t>Bis(2-ethylhexyl)phthalate (BEHP)_0.52</t>
  </si>
  <si>
    <t>Bis(2-ethylhexyl)phthalate (BEHP)_0.53</t>
  </si>
  <si>
    <t>Bis(2-ethylhexyl)phthalate (BEHP)_0.54</t>
  </si>
  <si>
    <t>Bis(2-ethylhexyl)phthalate (BEHP)_0.55</t>
  </si>
  <si>
    <t>Bis(2-ethylhexyl)phthalate (BEHP)_0.56</t>
  </si>
  <si>
    <t>Bis(2-ethylhexyl)phthalate (BEHP)_0.57</t>
  </si>
  <si>
    <t>Bis(2-ethylhexyl)phthalate (BEHP)_0.58</t>
  </si>
  <si>
    <t>Bis(2-ethylhexyl)phthalate (BEHP)_0.59</t>
  </si>
  <si>
    <t>Bis(2-ethylhexyl)phthalate (BEHP)_0.6</t>
  </si>
  <si>
    <t>Bis(2-ethylhexyl)phthalate (BEHP)_0.61</t>
  </si>
  <si>
    <t>Bis(2-ethylhexyl)phthalate (BEHP)_0.62</t>
  </si>
  <si>
    <t>Bis(2-ethylhexyl)phthalate (BEHP)_0.63</t>
  </si>
  <si>
    <t>Bis(2-ethylhexyl)phthalate (BEHP)_0.64</t>
  </si>
  <si>
    <t>Bis(2-ethylhexyl)phthalate (BEHP)_0.65</t>
  </si>
  <si>
    <t>Bis(2-ethylhexyl)phthalate (BEHP)_0.66</t>
  </si>
  <si>
    <t>Bis(2-ethylhexyl)phthalate (BEHP)_0.67</t>
  </si>
  <si>
    <t>Bis(2-ethylhexyl)phthalate (BEHP)_0.68</t>
  </si>
  <si>
    <t>Bis(2-ethylhexyl)phthalate (BEHP)_0.69</t>
  </si>
  <si>
    <t>Bis(2-ethylhexyl)phthalate (BEHP)_0.7</t>
  </si>
  <si>
    <t>Bis(2-ethylhexyl)phthalate (BEHP)_0.71</t>
  </si>
  <si>
    <t>Bis(2-ethylhexyl)phthalate (BEHP)_0.72</t>
  </si>
  <si>
    <t>Bis(2-ethylhexyl)phthalate (BEHP)_0.73</t>
  </si>
  <si>
    <t>Bis(2-ethylhexyl)phthalate (BEHP)_0.74</t>
  </si>
  <si>
    <t>Bis(2-ethylhexyl)phthalate (BEHP)_0.75</t>
  </si>
  <si>
    <t>Bis(2-ethylhexyl)phthalate (BEHP)_0.76</t>
  </si>
  <si>
    <t>Bis(2-ethylhexyl)phthalate (BEHP)_0.77</t>
  </si>
  <si>
    <t>Bis(2-ethylhexyl)phthalate (BEHP)_0.78</t>
  </si>
  <si>
    <t>Bis(2-ethylhexyl)phthalate (BEHP)_0.79</t>
  </si>
  <si>
    <t>Bis(2-ethylhexyl)phthalate (BEHP)_0.8</t>
  </si>
  <si>
    <t>Bis(2-ethylhexyl)phthalate (BEHP)_0.81</t>
  </si>
  <si>
    <t>Bis(2-ethylhexyl)phthalate (BEHP)_0.82</t>
  </si>
  <si>
    <t>Bis(2-ethylhexyl)phthalate (BEHP)_0.83</t>
  </si>
  <si>
    <t>Bis(2-ethylhexyl)phthalate (BEHP)_0.84</t>
  </si>
  <si>
    <t>Bis(2-ethylhexyl)phthalate (BEHP)_0.85</t>
  </si>
  <si>
    <t>Bis(2-ethylhexyl)phthalate (BEHP)_0.86</t>
  </si>
  <si>
    <t>Bis(2-ethylhexyl)phthalate (BEHP)_0.87</t>
  </si>
  <si>
    <t>Bis(2-ethylhexyl)phthalate (BEHP)_0.88</t>
  </si>
  <si>
    <t>Bis(2-ethylhexyl)phthalate (BEHP)_0.89</t>
  </si>
  <si>
    <t>Bis(2-ethylhexyl)phthalate (BEHP)_0.9</t>
  </si>
  <si>
    <t>Bis(2-ethylhexyl)phthalate (BEHP)_0.91</t>
  </si>
  <si>
    <t>Bis(2-ethylhexyl)phthalate (BEHP)_0.92</t>
  </si>
  <si>
    <t>Bis(2-ethylhexyl)phthalate (BEHP)_0.93</t>
  </si>
  <si>
    <t>Bis(2-ethylhexyl)phthalate (BEHP)_0.94</t>
  </si>
  <si>
    <t>Bis(2-ethylhexyl)phthalate (BEHP)_0.95</t>
  </si>
  <si>
    <t>Bis(2-ethylhexyl)phthalate (BEHP)_0.96</t>
  </si>
  <si>
    <t>Bis(2-ethylhexyl)phthalate (BEHP)_0.97</t>
  </si>
  <si>
    <t>Bis(2-ethylhexyl)phthalate (BEHP)_0.98</t>
  </si>
  <si>
    <t>Bis(2-ethylhexyl)phthalate (BEHP)_0.99</t>
  </si>
  <si>
    <t>1-3-Butanediol_0.01</t>
  </si>
  <si>
    <t>1-3-Butanediol_0.02</t>
  </si>
  <si>
    <t>1-3-Butanediol_0.03</t>
  </si>
  <si>
    <t>1-3-Butanediol_0.04</t>
  </si>
  <si>
    <t>1-3-Butanediol_0.05</t>
  </si>
  <si>
    <t>1-3-Butanediol_0.06</t>
  </si>
  <si>
    <t>1-3-Butanediol_0.07</t>
  </si>
  <si>
    <t>1-3-Butanediol_0.08</t>
  </si>
  <si>
    <t>1-3-Butanediol_0.09</t>
  </si>
  <si>
    <t>1-3-Butanediol_0.1</t>
  </si>
  <si>
    <t>1-3-Butanediol_0.11</t>
  </si>
  <si>
    <t>1-3-Butanediol_0.12</t>
  </si>
  <si>
    <t>1-3-Butanediol_0.13</t>
  </si>
  <si>
    <t>1-3-Butanediol_0.14</t>
  </si>
  <si>
    <t>1-3-Butanediol_0.15</t>
  </si>
  <si>
    <t>1-3-Butanediol_0.16</t>
  </si>
  <si>
    <t>1-3-Butanediol_0.17</t>
  </si>
  <si>
    <t>1-3-Butanediol_0.18</t>
  </si>
  <si>
    <t>1-3-Butanediol_0.19</t>
  </si>
  <si>
    <t>1-3-Butanediol_0.2</t>
  </si>
  <si>
    <t>1-3-Butanediol_0.21</t>
  </si>
  <si>
    <t>1-3-Butanediol_0.22</t>
  </si>
  <si>
    <t>1-3-Butanediol_0.23</t>
  </si>
  <si>
    <t>1-3-Butanediol_0.24</t>
  </si>
  <si>
    <t>1-3-Butanediol_0.25</t>
  </si>
  <si>
    <t>1-3-Butanediol_0.26</t>
  </si>
  <si>
    <t>1-3-Butanediol_0.27</t>
  </si>
  <si>
    <t>1-3-Butanediol_0.28</t>
  </si>
  <si>
    <t>1-3-Butanediol_0.29</t>
  </si>
  <si>
    <t>1-3-Butanediol_0.3</t>
  </si>
  <si>
    <t>1-3-Butanediol_0.31</t>
  </si>
  <si>
    <t>1-3-Butanediol_0.32</t>
  </si>
  <si>
    <t>1-3-Butanediol_0.33</t>
  </si>
  <si>
    <t>1-3-Butanediol_0.34</t>
  </si>
  <si>
    <t>1-3-Butanediol_0.35</t>
  </si>
  <si>
    <t>1-3-Butanediol_0.36</t>
  </si>
  <si>
    <t>1-3-Butanediol_0.37</t>
  </si>
  <si>
    <t>1-3-Butanediol_0.38</t>
  </si>
  <si>
    <t>1-3-Butanediol_0.39</t>
  </si>
  <si>
    <t>1-3-Butanediol_0.4</t>
  </si>
  <si>
    <t>1-3-Butanediol_0.41</t>
  </si>
  <si>
    <t>1-3-Butanediol_0.42</t>
  </si>
  <si>
    <t>1-3-Butanediol_0.43</t>
  </si>
  <si>
    <t>1-3-Butanediol_0.44</t>
  </si>
  <si>
    <t>1-3-Butanediol_0.45</t>
  </si>
  <si>
    <t>1-3-Butanediol_0.46</t>
  </si>
  <si>
    <t>1-3-Butanediol_0.47</t>
  </si>
  <si>
    <t>1-3-Butanediol_0.48</t>
  </si>
  <si>
    <t>1-3-Butanediol_0.49</t>
  </si>
  <si>
    <t>1-3-Butanediol_0.5</t>
  </si>
  <si>
    <t>1-3-Butanediol_0.51</t>
  </si>
  <si>
    <t>1-3-Butanediol_0.52</t>
  </si>
  <si>
    <t>1-3-Butanediol_0.53</t>
  </si>
  <si>
    <t>1-3-Butanediol_0.54</t>
  </si>
  <si>
    <t>1-3-Butanediol_0.55</t>
  </si>
  <si>
    <t>1-3-Butanediol_0.56</t>
  </si>
  <si>
    <t>1-3-Butanediol_0.57</t>
  </si>
  <si>
    <t>1-3-Butanediol_0.58</t>
  </si>
  <si>
    <t>1-3-Butanediol_0.59</t>
  </si>
  <si>
    <t>1-3-Butanediol_0.6</t>
  </si>
  <si>
    <t>1-3-Butanediol_0.61</t>
  </si>
  <si>
    <t>1-3-Butanediol_0.62</t>
  </si>
  <si>
    <t>1-3-Butanediol_0.63</t>
  </si>
  <si>
    <t>1-3-Butanediol_0.64</t>
  </si>
  <si>
    <t>1-3-Butanediol_0.65</t>
  </si>
  <si>
    <t>1-3-Butanediol_0.66</t>
  </si>
  <si>
    <t>1-3-Butanediol_0.67</t>
  </si>
  <si>
    <t>1-3-Butanediol_0.68</t>
  </si>
  <si>
    <t>1-3-Butanediol_0.69</t>
  </si>
  <si>
    <t>1-3-Butanediol_0.7</t>
  </si>
  <si>
    <t>1-3-Butanediol_0.71</t>
  </si>
  <si>
    <t>1-3-Butanediol_0.72</t>
  </si>
  <si>
    <t>1-3-Butanediol_0.73</t>
  </si>
  <si>
    <t>1-3-Butanediol_0.74</t>
  </si>
  <si>
    <t>1-3-Butanediol_0.75</t>
  </si>
  <si>
    <t>1-3-Butanediol_0.76</t>
  </si>
  <si>
    <t>1-3-Butanediol_0.77</t>
  </si>
  <si>
    <t>1-3-Butanediol_0.78</t>
  </si>
  <si>
    <t>1-3-Butanediol_0.79</t>
  </si>
  <si>
    <t>1-3-Butanediol_0.8</t>
  </si>
  <si>
    <t>1-3-Butanediol_0.81</t>
  </si>
  <si>
    <t>1-3-Butanediol_0.82</t>
  </si>
  <si>
    <t>1-3-Butanediol_0.83</t>
  </si>
  <si>
    <t>1-3-Butanediol_0.84</t>
  </si>
  <si>
    <t>1-3-Butanediol_0.85</t>
  </si>
  <si>
    <t>1-3-Butanediol_0.86</t>
  </si>
  <si>
    <t>1-3-Butanediol_0.87</t>
  </si>
  <si>
    <t>1-3-Butanediol_0.88</t>
  </si>
  <si>
    <t>1-3-Butanediol_0.89</t>
  </si>
  <si>
    <t>1-3-Butanediol_0.9</t>
  </si>
  <si>
    <t>1-3-Butanediol_0.91</t>
  </si>
  <si>
    <t>1-3-Butanediol_0.92</t>
  </si>
  <si>
    <t>1-3-Butanediol_0.93</t>
  </si>
  <si>
    <t>1-3-Butanediol_0.94</t>
  </si>
  <si>
    <t>1-3-Butanediol_0.95</t>
  </si>
  <si>
    <t>1-3-Butanediol_0.96</t>
  </si>
  <si>
    <t>1-3-Butanediol_0.97</t>
  </si>
  <si>
    <t>1-3-Butanediol_0.98</t>
  </si>
  <si>
    <t>1-3-Butanediol_0.99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</si>
</sst>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2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33" borderId="0" xfId="0" applyFont="1" applyFill="1" applyAlignment="1">
      <alignment horizontal="centerContinuous"/>
    </xf>
    <xf numFmtId="0" fontId="21" fillId="33" borderId="0" xfId="0" applyFont="1" applyFill="1" applyAlignment="1">
      <alignment horizontal="centerContinuous"/>
    </xf>
    <xf numFmtId="0" fontId="18" fillId="35" borderId="0" xfId="0" applyFont="1" applyFill="1" applyAlignment="1">
      <alignment horizontal="centerContinuous"/>
    </xf>
    <xf numFmtId="0" fontId="21" fillId="3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2" fontId="18" fillId="33" borderId="0" xfId="0" applyNumberFormat="1" applyFont="1" applyFill="1" applyAlignment="1">
      <alignment horizontal="left"/>
    </xf>
    <xf numFmtId="2" fontId="0" fillId="0" borderId="0" xfId="0" applyNumberFormat="1"/>
    <xf numFmtId="2" fontId="18" fillId="33" borderId="0" xfId="0" applyNumberFormat="1" applyFont="1" applyFill="1"/>
    <xf numFmtId="2" fontId="0" fillId="34" borderId="0" xfId="0" applyNumberFormat="1" applyFill="1" applyAlignment="1">
      <alignment horizontal="right"/>
    </xf>
    <xf numFmtId="2" fontId="19" fillId="0" borderId="0" xfId="0" applyNumberFormat="1" applyFont="1"/>
    <xf numFmtId="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kinemati</a:t>
            </a:r>
            <a:r>
              <a:rPr lang="en-US" baseline="0"/>
              <a:t>c viscosity 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properties!$AJ$13:$AJ$488</c:f>
              <c:numCache>
                <c:formatCode>General</c:formatCode>
                <c:ptCount val="476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9.320605457696304E-7</c:v>
                </c:pt>
                <c:pt idx="38">
                  <c:v>9.3377686947954888E-7</c:v>
                </c:pt>
                <c:pt idx="39">
                  <c:v>9.4984138321046564E-7</c:v>
                </c:pt>
                <c:pt idx="40">
                  <c:v>9.526073577117764E-7</c:v>
                </c:pt>
                <c:pt idx="41">
                  <c:v>9.7513275901588899E-7</c:v>
                </c:pt>
                <c:pt idx="42">
                  <c:v>9.7872730732419794E-7</c:v>
                </c:pt>
                <c:pt idx="43">
                  <c:v>1.0126941276875615E-6</c:v>
                </c:pt>
                <c:pt idx="44">
                  <c:v>1.0146041506533436E-6</c:v>
                </c:pt>
                <c:pt idx="45">
                  <c:v>1.0162991371045061E-6</c:v>
                </c:pt>
                <c:pt idx="46">
                  <c:v>1.0186059916702416E-6</c:v>
                </c:pt>
                <c:pt idx="47">
                  <c:v>1.0201954545159022E-6</c:v>
                </c:pt>
                <c:pt idx="48">
                  <c:v>1.0258415840817669E-6</c:v>
                </c:pt>
                <c:pt idx="49">
                  <c:v>1.0673406195033212E-6</c:v>
                </c:pt>
                <c:pt idx="50">
                  <c:v>1.0752238633836792E-6</c:v>
                </c:pt>
                <c:pt idx="51">
                  <c:v>1.0797075297354896E-6</c:v>
                </c:pt>
                <c:pt idx="52">
                  <c:v>1.0891843393919591E-6</c:v>
                </c:pt>
                <c:pt idx="53">
                  <c:v>1.1166644923478444E-6</c:v>
                </c:pt>
                <c:pt idx="54">
                  <c:v>1.1269833231286778E-6</c:v>
                </c:pt>
                <c:pt idx="55">
                  <c:v>1.1467444120505345E-6</c:v>
                </c:pt>
                <c:pt idx="56">
                  <c:v>1.1511571122575047E-6</c:v>
                </c:pt>
                <c:pt idx="57">
                  <c:v>1.1513583441138421E-6</c:v>
                </c:pt>
                <c:pt idx="58">
                  <c:v>1.1646606501300632E-6</c:v>
                </c:pt>
                <c:pt idx="59">
                  <c:v>1.1682677590227148E-6</c:v>
                </c:pt>
                <c:pt idx="60">
                  <c:v>1.1812343968615675E-6</c:v>
                </c:pt>
                <c:pt idx="61">
                  <c:v>1.222255758652198E-6</c:v>
                </c:pt>
                <c:pt idx="62">
                  <c:v>1.2273366499389538E-6</c:v>
                </c:pt>
                <c:pt idx="63">
                  <c:v>1.2380970267715668E-6</c:v>
                </c:pt>
                <c:pt idx="64">
                  <c:v>1.2453753179839157E-6</c:v>
                </c:pt>
                <c:pt idx="65">
                  <c:v>1.2687312687312689E-6</c:v>
                </c:pt>
                <c:pt idx="66">
                  <c:v>1.2716763005780348E-6</c:v>
                </c:pt>
                <c:pt idx="67">
                  <c:v>1.2787386985586842E-6</c:v>
                </c:pt>
                <c:pt idx="68">
                  <c:v>1.2976969288695847E-6</c:v>
                </c:pt>
                <c:pt idx="69">
                  <c:v>1.3085593787278047E-6</c:v>
                </c:pt>
                <c:pt idx="70">
                  <c:v>1.3261943986820429E-6</c:v>
                </c:pt>
                <c:pt idx="71">
                  <c:v>1.3316924247029162E-6</c:v>
                </c:pt>
                <c:pt idx="72">
                  <c:v>1.3378318792484674E-6</c:v>
                </c:pt>
                <c:pt idx="73">
                  <c:v>1.3461538461538462E-6</c:v>
                </c:pt>
                <c:pt idx="74">
                  <c:v>1.3595933926302415E-6</c:v>
                </c:pt>
                <c:pt idx="75">
                  <c:v>1.3601658709307124E-6</c:v>
                </c:pt>
                <c:pt idx="76">
                  <c:v>1.395159285489087E-6</c:v>
                </c:pt>
                <c:pt idx="77">
                  <c:v>1.3996559297955291E-6</c:v>
                </c:pt>
                <c:pt idx="78">
                  <c:v>1.4240013900979259E-6</c:v>
                </c:pt>
                <c:pt idx="79">
                  <c:v>1.4256419638164288E-6</c:v>
                </c:pt>
                <c:pt idx="80">
                  <c:v>1.4643370541039045E-6</c:v>
                </c:pt>
                <c:pt idx="81">
                  <c:v>1.4874924831494533E-6</c:v>
                </c:pt>
                <c:pt idx="82">
                  <c:v>1.494269966820593E-6</c:v>
                </c:pt>
                <c:pt idx="83">
                  <c:v>1.522718737573704E-6</c:v>
                </c:pt>
                <c:pt idx="84">
                  <c:v>1.5320072885513954E-6</c:v>
                </c:pt>
                <c:pt idx="85">
                  <c:v>1.5662016077143024E-6</c:v>
                </c:pt>
                <c:pt idx="86">
                  <c:v>1.5859386770006968E-6</c:v>
                </c:pt>
                <c:pt idx="87">
                  <c:v>1.6028047715406634E-6</c:v>
                </c:pt>
                <c:pt idx="88">
                  <c:v>1.6282899828208423E-6</c:v>
                </c:pt>
                <c:pt idx="89">
                  <c:v>1.6292682926829269E-6</c:v>
                </c:pt>
                <c:pt idx="90">
                  <c:v>1.6406250000000001E-6</c:v>
                </c:pt>
                <c:pt idx="91">
                  <c:v>1.6415959181972228E-6</c:v>
                </c:pt>
                <c:pt idx="92">
                  <c:v>1.6768740255080155E-6</c:v>
                </c:pt>
                <c:pt idx="93">
                  <c:v>1.6909027282070753E-6</c:v>
                </c:pt>
                <c:pt idx="94">
                  <c:v>1.7206195854969874E-6</c:v>
                </c:pt>
                <c:pt idx="95">
                  <c:v>1.7411916542675497E-6</c:v>
                </c:pt>
                <c:pt idx="96">
                  <c:v>1.7543662519656408E-6</c:v>
                </c:pt>
                <c:pt idx="97">
                  <c:v>1.7708333333333332E-6</c:v>
                </c:pt>
                <c:pt idx="98">
                  <c:v>1.8028163209622483E-6</c:v>
                </c:pt>
                <c:pt idx="99">
                  <c:v>1.8034473208940561E-6</c:v>
                </c:pt>
                <c:pt idx="100">
                  <c:v>1.8173515981735159E-6</c:v>
                </c:pt>
                <c:pt idx="101">
                  <c:v>1.8354396401796828E-6</c:v>
                </c:pt>
                <c:pt idx="102">
                  <c:v>1.8619334544928327E-6</c:v>
                </c:pt>
                <c:pt idx="103">
                  <c:v>1.8902622459867623E-6</c:v>
                </c:pt>
                <c:pt idx="104">
                  <c:v>1.9202596901143649E-6</c:v>
                </c:pt>
                <c:pt idx="105">
                  <c:v>1.9221397401691825E-6</c:v>
                </c:pt>
                <c:pt idx="106">
                  <c:v>1.9812562975505682E-6</c:v>
                </c:pt>
                <c:pt idx="107">
                  <c:v>1.9910605724457498E-6</c:v>
                </c:pt>
                <c:pt idx="108">
                  <c:v>2.0089995503014849E-6</c:v>
                </c:pt>
                <c:pt idx="109">
                  <c:v>2.0260782347041122E-6</c:v>
                </c:pt>
                <c:pt idx="110">
                  <c:v>2.0493637669723433E-6</c:v>
                </c:pt>
                <c:pt idx="111">
                  <c:v>2.0766306518865839E-6</c:v>
                </c:pt>
                <c:pt idx="112">
                  <c:v>2.0833333333333334E-6</c:v>
                </c:pt>
                <c:pt idx="113">
                  <c:v>2.1018403713251179E-6</c:v>
                </c:pt>
                <c:pt idx="114">
                  <c:v>2.1291561570037684E-6</c:v>
                </c:pt>
                <c:pt idx="115">
                  <c:v>2.1443736730360936E-6</c:v>
                </c:pt>
                <c:pt idx="116">
                  <c:v>2.1765961695975691E-6</c:v>
                </c:pt>
                <c:pt idx="117">
                  <c:v>2.1850116999576466E-6</c:v>
                </c:pt>
                <c:pt idx="118">
                  <c:v>2.1989716756432104E-6</c:v>
                </c:pt>
                <c:pt idx="119">
                  <c:v>2.27027027027027E-6</c:v>
                </c:pt>
                <c:pt idx="120">
                  <c:v>2.2768439631394931E-6</c:v>
                </c:pt>
                <c:pt idx="121">
                  <c:v>2.2813738617747381E-6</c:v>
                </c:pt>
                <c:pt idx="122">
                  <c:v>2.3005917445011235E-6</c:v>
                </c:pt>
                <c:pt idx="123">
                  <c:v>2.3296415103541154E-6</c:v>
                </c:pt>
                <c:pt idx="124">
                  <c:v>2.3911953786260832E-6</c:v>
                </c:pt>
                <c:pt idx="125">
                  <c:v>2.4069080227270671E-6</c:v>
                </c:pt>
                <c:pt idx="126">
                  <c:v>2.4314214463840399E-6</c:v>
                </c:pt>
                <c:pt idx="127">
                  <c:v>2.4347911827530825E-6</c:v>
                </c:pt>
                <c:pt idx="128">
                  <c:v>2.4838481401240039E-6</c:v>
                </c:pt>
                <c:pt idx="129">
                  <c:v>2.5063035216264563E-6</c:v>
                </c:pt>
                <c:pt idx="130">
                  <c:v>2.5181375422359001E-6</c:v>
                </c:pt>
                <c:pt idx="131">
                  <c:v>2.5326086956521739E-6</c:v>
                </c:pt>
                <c:pt idx="132">
                  <c:v>2.6037114730705834E-6</c:v>
                </c:pt>
                <c:pt idx="133">
                  <c:v>2.6053639846743296E-6</c:v>
                </c:pt>
                <c:pt idx="134">
                  <c:v>2.6269527803217986E-6</c:v>
                </c:pt>
                <c:pt idx="135">
                  <c:v>2.6345073651059349E-6</c:v>
                </c:pt>
                <c:pt idx="136">
                  <c:v>2.6482659524177158E-6</c:v>
                </c:pt>
                <c:pt idx="137">
                  <c:v>2.7534098949742445E-6</c:v>
                </c:pt>
                <c:pt idx="138">
                  <c:v>2.7562550471333745E-6</c:v>
                </c:pt>
                <c:pt idx="139">
                  <c:v>2.7843681964106066E-6</c:v>
                </c:pt>
                <c:pt idx="140">
                  <c:v>2.8235713444984638E-6</c:v>
                </c:pt>
                <c:pt idx="141">
                  <c:v>2.8836291228108288E-6</c:v>
                </c:pt>
                <c:pt idx="142">
                  <c:v>2.8859544462920795E-6</c:v>
                </c:pt>
                <c:pt idx="143">
                  <c:v>2.9583702391496903E-6</c:v>
                </c:pt>
                <c:pt idx="144">
                  <c:v>2.9775778860867842E-6</c:v>
                </c:pt>
                <c:pt idx="145">
                  <c:v>3.010485533912009E-6</c:v>
                </c:pt>
                <c:pt idx="146">
                  <c:v>3.0168896127200571E-6</c:v>
                </c:pt>
                <c:pt idx="147">
                  <c:v>3.0248794735483946E-6</c:v>
                </c:pt>
                <c:pt idx="148">
                  <c:v>3.1513647642679903E-6</c:v>
                </c:pt>
                <c:pt idx="149">
                  <c:v>3.156308554374885E-6</c:v>
                </c:pt>
                <c:pt idx="150">
                  <c:v>3.1704921224549765E-6</c:v>
                </c:pt>
                <c:pt idx="151">
                  <c:v>3.1842139542463087E-6</c:v>
                </c:pt>
                <c:pt idx="152">
                  <c:v>3.2097775293916501E-6</c:v>
                </c:pt>
                <c:pt idx="153">
                  <c:v>3.3021705575981388E-6</c:v>
                </c:pt>
                <c:pt idx="154">
                  <c:v>3.3231143242238271E-6</c:v>
                </c:pt>
                <c:pt idx="155">
                  <c:v>3.4052106585498327E-6</c:v>
                </c:pt>
                <c:pt idx="156">
                  <c:v>3.4222672987509294E-6</c:v>
                </c:pt>
                <c:pt idx="157">
                  <c:v>3.4547733855664612E-6</c:v>
                </c:pt>
                <c:pt idx="158">
                  <c:v>3.4830835073176803E-6</c:v>
                </c:pt>
                <c:pt idx="159">
                  <c:v>3.614428562709372E-6</c:v>
                </c:pt>
                <c:pt idx="160">
                  <c:v>3.6415673457803236E-6</c:v>
                </c:pt>
                <c:pt idx="161">
                  <c:v>3.6488291468294004E-6</c:v>
                </c:pt>
                <c:pt idx="162">
                  <c:v>3.6507533434630125E-6</c:v>
                </c:pt>
                <c:pt idx="163">
                  <c:v>3.7814620107036961E-6</c:v>
                </c:pt>
                <c:pt idx="164">
                  <c:v>3.7819253438113952E-6</c:v>
                </c:pt>
                <c:pt idx="165">
                  <c:v>3.8264945295749834E-6</c:v>
                </c:pt>
                <c:pt idx="166">
                  <c:v>3.8509316770186333E-6</c:v>
                </c:pt>
                <c:pt idx="167">
                  <c:v>3.8903953174236426E-6</c:v>
                </c:pt>
                <c:pt idx="168">
                  <c:v>3.8943529917336938E-6</c:v>
                </c:pt>
                <c:pt idx="169">
                  <c:v>3.9562147138618872E-6</c:v>
                </c:pt>
                <c:pt idx="170">
                  <c:v>4.0106956073230315E-6</c:v>
                </c:pt>
                <c:pt idx="171">
                  <c:v>4.0993788819875778E-6</c:v>
                </c:pt>
                <c:pt idx="172">
                  <c:v>4.1390434152727693E-6</c:v>
                </c:pt>
                <c:pt idx="173">
                  <c:v>4.1479598340600094E-6</c:v>
                </c:pt>
                <c:pt idx="174">
                  <c:v>4.1647110580976529E-6</c:v>
                </c:pt>
                <c:pt idx="175">
                  <c:v>4.2037638221490411E-6</c:v>
                </c:pt>
                <c:pt idx="176">
                  <c:v>4.3303213451160059E-6</c:v>
                </c:pt>
                <c:pt idx="177">
                  <c:v>4.4061260236373212E-6</c:v>
                </c:pt>
                <c:pt idx="178">
                  <c:v>4.4225825954512825E-6</c:v>
                </c:pt>
                <c:pt idx="179">
                  <c:v>4.4538646884737816E-6</c:v>
                </c:pt>
                <c:pt idx="180">
                  <c:v>4.5304389826373771E-6</c:v>
                </c:pt>
                <c:pt idx="181">
                  <c:v>4.6182296092269805E-6</c:v>
                </c:pt>
                <c:pt idx="182">
                  <c:v>4.6258503401360546E-6</c:v>
                </c:pt>
                <c:pt idx="183">
                  <c:v>4.7153937425306375E-6</c:v>
                </c:pt>
                <c:pt idx="184">
                  <c:v>4.7398048533404561E-6</c:v>
                </c:pt>
                <c:pt idx="185">
                  <c:v>4.7631222672475866E-6</c:v>
                </c:pt>
                <c:pt idx="186">
                  <c:v>4.8405435133531435E-6</c:v>
                </c:pt>
                <c:pt idx="187">
                  <c:v>4.9560853199498124E-6</c:v>
                </c:pt>
                <c:pt idx="188">
                  <c:v>4.9588463630225163E-6</c:v>
                </c:pt>
                <c:pt idx="189">
                  <c:v>5.0275983150769706E-6</c:v>
                </c:pt>
                <c:pt idx="190">
                  <c:v>5.073559244203874E-6</c:v>
                </c:pt>
                <c:pt idx="191">
                  <c:v>5.093883366669896E-6</c:v>
                </c:pt>
                <c:pt idx="192">
                  <c:v>5.1880106703574192E-6</c:v>
                </c:pt>
                <c:pt idx="193">
                  <c:v>5.2545629202689726E-6</c:v>
                </c:pt>
                <c:pt idx="194">
                  <c:v>5.3177919703849685E-6</c:v>
                </c:pt>
                <c:pt idx="195">
                  <c:v>5.3604812171411078E-6</c:v>
                </c:pt>
                <c:pt idx="196">
                  <c:v>5.4277655998070727E-6</c:v>
                </c:pt>
                <c:pt idx="197">
                  <c:v>5.4476451092873358E-6</c:v>
                </c:pt>
                <c:pt idx="198">
                  <c:v>5.5592469545957919E-6</c:v>
                </c:pt>
                <c:pt idx="199">
                  <c:v>5.5737816598950897E-6</c:v>
                </c:pt>
                <c:pt idx="200">
                  <c:v>5.6786005967254263E-6</c:v>
                </c:pt>
                <c:pt idx="201">
                  <c:v>5.7154125117568499E-6</c:v>
                </c:pt>
                <c:pt idx="202">
                  <c:v>5.8260089747584142E-6</c:v>
                </c:pt>
                <c:pt idx="203">
                  <c:v>5.842094273929391E-6</c:v>
                </c:pt>
                <c:pt idx="204">
                  <c:v>5.9410277266050995E-6</c:v>
                </c:pt>
                <c:pt idx="205">
                  <c:v>6.0938530667800818E-6</c:v>
                </c:pt>
                <c:pt idx="206">
                  <c:v>6.1233230181509664E-6</c:v>
                </c:pt>
                <c:pt idx="207">
                  <c:v>6.2155827205066928E-6</c:v>
                </c:pt>
                <c:pt idx="208">
                  <c:v>6.2306880821237203E-6</c:v>
                </c:pt>
                <c:pt idx="209">
                  <c:v>6.4180896541966264E-6</c:v>
                </c:pt>
                <c:pt idx="210">
                  <c:v>6.4973605751484608E-6</c:v>
                </c:pt>
                <c:pt idx="211">
                  <c:v>6.5028260688055215E-6</c:v>
                </c:pt>
                <c:pt idx="212">
                  <c:v>6.6635149807724588E-6</c:v>
                </c:pt>
                <c:pt idx="213">
                  <c:v>6.727045874316401E-6</c:v>
                </c:pt>
                <c:pt idx="214">
                  <c:v>6.8033441654887073E-6</c:v>
                </c:pt>
                <c:pt idx="215">
                  <c:v>6.927595974399977E-6</c:v>
                </c:pt>
                <c:pt idx="216">
                  <c:v>7.0508747421862039E-6</c:v>
                </c:pt>
                <c:pt idx="217">
                  <c:v>7.1177505053391302E-6</c:v>
                </c:pt>
                <c:pt idx="218">
                  <c:v>7.1264499856741819E-6</c:v>
                </c:pt>
                <c:pt idx="219">
                  <c:v>7.1428571428571436E-6</c:v>
                </c:pt>
                <c:pt idx="220">
                  <c:v>7.3863302919365285E-6</c:v>
                </c:pt>
                <c:pt idx="221">
                  <c:v>7.3902922030788274E-6</c:v>
                </c:pt>
                <c:pt idx="222">
                  <c:v>7.4466869364505244E-6</c:v>
                </c:pt>
                <c:pt idx="223">
                  <c:v>7.5542168674698796E-6</c:v>
                </c:pt>
                <c:pt idx="224">
                  <c:v>7.62159009493368E-6</c:v>
                </c:pt>
                <c:pt idx="225">
                  <c:v>7.7460486667323364E-6</c:v>
                </c:pt>
                <c:pt idx="226">
                  <c:v>7.7908249706311503E-6</c:v>
                </c:pt>
                <c:pt idx="227">
                  <c:v>7.8754519442766109E-6</c:v>
                </c:pt>
                <c:pt idx="228">
                  <c:v>8.1189306664152041E-6</c:v>
                </c:pt>
                <c:pt idx="229">
                  <c:v>8.1508671543714411E-6</c:v>
                </c:pt>
                <c:pt idx="230">
                  <c:v>8.1511785303905057E-6</c:v>
                </c:pt>
                <c:pt idx="231">
                  <c:v>8.3969745204151268E-6</c:v>
                </c:pt>
                <c:pt idx="232">
                  <c:v>8.5097625978563579E-6</c:v>
                </c:pt>
                <c:pt idx="233">
                  <c:v>8.5275485031749288E-6</c:v>
                </c:pt>
                <c:pt idx="234">
                  <c:v>8.7176149448351281E-6</c:v>
                </c:pt>
                <c:pt idx="235">
                  <c:v>8.9194085418845439E-6</c:v>
                </c:pt>
                <c:pt idx="236">
                  <c:v>8.9216380021809693E-6</c:v>
                </c:pt>
                <c:pt idx="237">
                  <c:v>8.9530450814072899E-6</c:v>
                </c:pt>
                <c:pt idx="238">
                  <c:v>9.3234663424630524E-6</c:v>
                </c:pt>
                <c:pt idx="239">
                  <c:v>9.3339401761432203E-6</c:v>
                </c:pt>
                <c:pt idx="240">
                  <c:v>9.3487741748067615E-6</c:v>
                </c:pt>
                <c:pt idx="241">
                  <c:v>9.5459530104243256E-6</c:v>
                </c:pt>
                <c:pt idx="242">
                  <c:v>9.7652967319694017E-6</c:v>
                </c:pt>
                <c:pt idx="243">
                  <c:v>9.7988087707493365E-6</c:v>
                </c:pt>
                <c:pt idx="244">
                  <c:v>9.9714787624524138E-6</c:v>
                </c:pt>
                <c:pt idx="245">
                  <c:v>1.0178139449802354E-5</c:v>
                </c:pt>
                <c:pt idx="246">
                  <c:v>1.0216588277176057E-5</c:v>
                </c:pt>
                <c:pt idx="247">
                  <c:v>1.0270507300388632E-5</c:v>
                </c:pt>
                <c:pt idx="248">
                  <c:v>1.0664589779041807E-5</c:v>
                </c:pt>
                <c:pt idx="249">
                  <c:v>1.0688736117767029E-5</c:v>
                </c:pt>
                <c:pt idx="250">
                  <c:v>1.0764912630711375E-5</c:v>
                </c:pt>
                <c:pt idx="251">
                  <c:v>1.0852207364028516E-5</c:v>
                </c:pt>
                <c:pt idx="252">
                  <c:v>1.1182704139206477E-5</c:v>
                </c:pt>
                <c:pt idx="253">
                  <c:v>1.1283117830668052E-5</c:v>
                </c:pt>
                <c:pt idx="254">
                  <c:v>1.1405941875222992E-5</c:v>
                </c:pt>
                <c:pt idx="255">
                  <c:v>1.1570932270193682E-5</c:v>
                </c:pt>
                <c:pt idx="256">
                  <c:v>1.1699500774327141E-5</c:v>
                </c:pt>
                <c:pt idx="257">
                  <c:v>1.1826268587816894E-5</c:v>
                </c:pt>
                <c:pt idx="258">
                  <c:v>1.2198896751160617E-5</c:v>
                </c:pt>
                <c:pt idx="259">
                  <c:v>1.2240181062191708E-5</c:v>
                </c:pt>
                <c:pt idx="260">
                  <c:v>1.2337273680196592E-5</c:v>
                </c:pt>
                <c:pt idx="261">
                  <c:v>1.2395565741301382E-5</c:v>
                </c:pt>
                <c:pt idx="262">
                  <c:v>1.2524271844660195E-5</c:v>
                </c:pt>
                <c:pt idx="263">
                  <c:v>1.2805848802111241E-5</c:v>
                </c:pt>
                <c:pt idx="264">
                  <c:v>1.2992267936761372E-5</c:v>
                </c:pt>
                <c:pt idx="265">
                  <c:v>1.3047050632730893E-5</c:v>
                </c:pt>
                <c:pt idx="266">
                  <c:v>1.3154387301924095E-5</c:v>
                </c:pt>
                <c:pt idx="267">
                  <c:v>1.3397658807218613E-5</c:v>
                </c:pt>
                <c:pt idx="268">
                  <c:v>1.3617694409047555E-5</c:v>
                </c:pt>
                <c:pt idx="269">
                  <c:v>1.3954250650148968E-5</c:v>
                </c:pt>
                <c:pt idx="270">
                  <c:v>1.4016819262198422E-5</c:v>
                </c:pt>
                <c:pt idx="271">
                  <c:v>1.4025638049765207E-5</c:v>
                </c:pt>
                <c:pt idx="272">
                  <c:v>1.4273227898891487E-5</c:v>
                </c:pt>
                <c:pt idx="273">
                  <c:v>1.4491449144914492E-5</c:v>
                </c:pt>
                <c:pt idx="274">
                  <c:v>1.4664594189987312E-5</c:v>
                </c:pt>
                <c:pt idx="275">
                  <c:v>1.4924612361554915E-5</c:v>
                </c:pt>
                <c:pt idx="276">
                  <c:v>1.4954613918160235E-5</c:v>
                </c:pt>
                <c:pt idx="277">
                  <c:v>1.4960317709979635E-5</c:v>
                </c:pt>
                <c:pt idx="278">
                  <c:v>1.5342306032481274E-5</c:v>
                </c:pt>
                <c:pt idx="279">
                  <c:v>1.5680482913190253E-5</c:v>
                </c:pt>
                <c:pt idx="280">
                  <c:v>1.591562799616491E-5</c:v>
                </c:pt>
                <c:pt idx="281">
                  <c:v>1.5945140775449289E-5</c:v>
                </c:pt>
                <c:pt idx="282">
                  <c:v>1.5962538501670441E-5</c:v>
                </c:pt>
                <c:pt idx="283">
                  <c:v>1.6051338350519344E-5</c:v>
                </c:pt>
                <c:pt idx="284">
                  <c:v>1.6435315705077319E-5</c:v>
                </c:pt>
                <c:pt idx="285">
                  <c:v>1.6793138648656405E-5</c:v>
                </c:pt>
                <c:pt idx="286">
                  <c:v>1.7001298139085579E-5</c:v>
                </c:pt>
                <c:pt idx="287">
                  <c:v>1.7072739041249244E-5</c:v>
                </c:pt>
                <c:pt idx="288">
                  <c:v>1.7226484928026622E-5</c:v>
                </c:pt>
                <c:pt idx="289">
                  <c:v>1.7569221330492902E-5</c:v>
                </c:pt>
                <c:pt idx="290">
                  <c:v>1.8055739759866956E-5</c:v>
                </c:pt>
                <c:pt idx="291">
                  <c:v>1.8127435997332341E-5</c:v>
                </c:pt>
                <c:pt idx="292">
                  <c:v>1.8260252649047121E-5</c:v>
                </c:pt>
                <c:pt idx="293">
                  <c:v>1.8381170790595715E-5</c:v>
                </c:pt>
                <c:pt idx="294">
                  <c:v>1.8924913581093301E-5</c:v>
                </c:pt>
                <c:pt idx="295">
                  <c:v>1.923064464932332E-5</c:v>
                </c:pt>
                <c:pt idx="296">
                  <c:v>1.9328192746883662E-5</c:v>
                </c:pt>
                <c:pt idx="297">
                  <c:v>1.9530469654461993E-5</c:v>
                </c:pt>
                <c:pt idx="298">
                  <c:v>1.9835928028252331E-5</c:v>
                </c:pt>
                <c:pt idx="299">
                  <c:v>2.0119377137160285E-5</c:v>
                </c:pt>
                <c:pt idx="300">
                  <c:v>2.0608514320458977E-5</c:v>
                </c:pt>
                <c:pt idx="301">
                  <c:v>2.0790797242451712E-5</c:v>
                </c:pt>
                <c:pt idx="302">
                  <c:v>2.0808678500986194E-5</c:v>
                </c:pt>
                <c:pt idx="303">
                  <c:v>2.0889156615869199E-5</c:v>
                </c:pt>
                <c:pt idx="304">
                  <c:v>2.1049182635471241E-5</c:v>
                </c:pt>
                <c:pt idx="305">
                  <c:v>2.1791632322385907E-5</c:v>
                </c:pt>
                <c:pt idx="306">
                  <c:v>2.1973674583336295E-5</c:v>
                </c:pt>
                <c:pt idx="307">
                  <c:v>2.2021959380904175E-5</c:v>
                </c:pt>
                <c:pt idx="308">
                  <c:v>2.2342482607033076E-5</c:v>
                </c:pt>
                <c:pt idx="309">
                  <c:v>2.2840645991724151E-5</c:v>
                </c:pt>
                <c:pt idx="310">
                  <c:v>2.3039693341006547E-5</c:v>
                </c:pt>
                <c:pt idx="311">
                  <c:v>2.3429297083029898E-5</c:v>
                </c:pt>
                <c:pt idx="312">
                  <c:v>2.3897047341848488E-5</c:v>
                </c:pt>
                <c:pt idx="313">
                  <c:v>2.3940157491179092E-5</c:v>
                </c:pt>
                <c:pt idx="314">
                  <c:v>2.4104462268968064E-5</c:v>
                </c:pt>
                <c:pt idx="315">
                  <c:v>2.4981378241908674E-5</c:v>
                </c:pt>
                <c:pt idx="316">
                  <c:v>2.5092597706072156E-5</c:v>
                </c:pt>
                <c:pt idx="317">
                  <c:v>2.5218439945768812E-5</c:v>
                </c:pt>
                <c:pt idx="318">
                  <c:v>2.5559911266089833E-5</c:v>
                </c:pt>
                <c:pt idx="319">
                  <c:v>2.6300514540732147E-5</c:v>
                </c:pt>
                <c:pt idx="320">
                  <c:v>2.6383900618395055E-5</c:v>
                </c:pt>
                <c:pt idx="321">
                  <c:v>2.6636312088510854E-5</c:v>
                </c:pt>
                <c:pt idx="322">
                  <c:v>2.7109515260323162E-5</c:v>
                </c:pt>
                <c:pt idx="323">
                  <c:v>2.7338627753859391E-5</c:v>
                </c:pt>
                <c:pt idx="324">
                  <c:v>2.7566578551609185E-5</c:v>
                </c:pt>
                <c:pt idx="325">
                  <c:v>2.7603223643184524E-5</c:v>
                </c:pt>
                <c:pt idx="326">
                  <c:v>2.8400916629667825E-5</c:v>
                </c:pt>
                <c:pt idx="327">
                  <c:v>2.8878898343782501E-5</c:v>
                </c:pt>
                <c:pt idx="328">
                  <c:v>2.889358885155808E-5</c:v>
                </c:pt>
                <c:pt idx="329">
                  <c:v>2.9241277556073967E-5</c:v>
                </c:pt>
                <c:pt idx="330">
                  <c:v>3.0213529093627902E-5</c:v>
                </c:pt>
                <c:pt idx="331">
                  <c:v>3.0282461972327752E-5</c:v>
                </c:pt>
                <c:pt idx="332">
                  <c:v>3.02844792983449E-5</c:v>
                </c:pt>
                <c:pt idx="333">
                  <c:v>3.1276505658651083E-5</c:v>
                </c:pt>
                <c:pt idx="334">
                  <c:v>3.1609840633347053E-5</c:v>
                </c:pt>
                <c:pt idx="335">
                  <c:v>3.1742324981058864E-5</c:v>
                </c:pt>
                <c:pt idx="336">
                  <c:v>3.2288700311198205E-5</c:v>
                </c:pt>
                <c:pt idx="337">
                  <c:v>3.3070683633912792E-5</c:v>
                </c:pt>
                <c:pt idx="338">
                  <c:v>3.3270349018770162E-5</c:v>
                </c:pt>
                <c:pt idx="339">
                  <c:v>3.345356071910331E-5</c:v>
                </c:pt>
                <c:pt idx="340">
                  <c:v>3.4427897906035366E-5</c:v>
                </c:pt>
                <c:pt idx="341">
                  <c:v>3.4599040516927939E-5</c:v>
                </c:pt>
                <c:pt idx="342">
                  <c:v>3.4871929686464808E-5</c:v>
                </c:pt>
                <c:pt idx="343">
                  <c:v>3.5782337262070468E-5</c:v>
                </c:pt>
                <c:pt idx="344">
                  <c:v>3.6198031543917646E-5</c:v>
                </c:pt>
                <c:pt idx="345">
                  <c:v>3.6550607884011181E-5</c:v>
                </c:pt>
                <c:pt idx="346">
                  <c:v>3.6708869180627776E-5</c:v>
                </c:pt>
                <c:pt idx="347">
                  <c:v>3.7870921187064029E-5</c:v>
                </c:pt>
                <c:pt idx="348">
                  <c:v>3.8273420826969623E-5</c:v>
                </c:pt>
                <c:pt idx="349">
                  <c:v>3.8310094964671242E-5</c:v>
                </c:pt>
                <c:pt idx="350">
                  <c:v>3.9109390125847047E-5</c:v>
                </c:pt>
                <c:pt idx="351">
                  <c:v>3.9141013084287929E-5</c:v>
                </c:pt>
                <c:pt idx="352">
                  <c:v>3.9621124794391698E-5</c:v>
                </c:pt>
                <c:pt idx="353">
                  <c:v>4.0154280940464315E-5</c:v>
                </c:pt>
                <c:pt idx="354">
                  <c:v>4.0938136274480653E-5</c:v>
                </c:pt>
                <c:pt idx="355">
                  <c:v>4.145221556301327E-5</c:v>
                </c:pt>
                <c:pt idx="356">
                  <c:v>4.1734351866014323E-5</c:v>
                </c:pt>
                <c:pt idx="357">
                  <c:v>4.2087243082524696E-5</c:v>
                </c:pt>
                <c:pt idx="358">
                  <c:v>4.3367931834674208E-5</c:v>
                </c:pt>
                <c:pt idx="359">
                  <c:v>4.3788599473071797E-5</c:v>
                </c:pt>
                <c:pt idx="360">
                  <c:v>4.4113254935467365E-5</c:v>
                </c:pt>
                <c:pt idx="361">
                  <c:v>4.4499572421454375E-5</c:v>
                </c:pt>
                <c:pt idx="362">
                  <c:v>4.5372184728492918E-5</c:v>
                </c:pt>
                <c:pt idx="363">
                  <c:v>4.6236795765691571E-5</c:v>
                </c:pt>
                <c:pt idx="364">
                  <c:v>4.6837772602272434E-5</c:v>
                </c:pt>
                <c:pt idx="365">
                  <c:v>4.7448070383430092E-5</c:v>
                </c:pt>
                <c:pt idx="366">
                  <c:v>4.7469066126481937E-5</c:v>
                </c:pt>
                <c:pt idx="367">
                  <c:v>4.8462560464511448E-5</c:v>
                </c:pt>
                <c:pt idx="368">
                  <c:v>4.9662857028155847E-5</c:v>
                </c:pt>
                <c:pt idx="369">
                  <c:v>5.0099523325990672E-5</c:v>
                </c:pt>
                <c:pt idx="370">
                  <c:v>5.0591997138124793E-5</c:v>
                </c:pt>
                <c:pt idx="371">
                  <c:v>5.0795469928008315E-5</c:v>
                </c:pt>
                <c:pt idx="372">
                  <c:v>5.1958036291284837E-5</c:v>
                </c:pt>
                <c:pt idx="373">
                  <c:v>5.3240681936553354E-5</c:v>
                </c:pt>
                <c:pt idx="374">
                  <c:v>5.3588688106927655E-5</c:v>
                </c:pt>
                <c:pt idx="375">
                  <c:v>5.3944309961119682E-5</c:v>
                </c:pt>
                <c:pt idx="376">
                  <c:v>5.4359289776642276E-5</c:v>
                </c:pt>
                <c:pt idx="377">
                  <c:v>5.5803602558053923E-5</c:v>
                </c:pt>
                <c:pt idx="378">
                  <c:v>5.6871519915418773E-5</c:v>
                </c:pt>
                <c:pt idx="379">
                  <c:v>5.7321139952138802E-5</c:v>
                </c:pt>
                <c:pt idx="380">
                  <c:v>5.7518825480359876E-5</c:v>
                </c:pt>
                <c:pt idx="381">
                  <c:v>5.8489898100135142E-5</c:v>
                </c:pt>
                <c:pt idx="382">
                  <c:v>5.9499855718838427E-5</c:v>
                </c:pt>
                <c:pt idx="383">
                  <c:v>5.9895833333333337E-5</c:v>
                </c:pt>
                <c:pt idx="384">
                  <c:v>6.042553191489362E-5</c:v>
                </c:pt>
                <c:pt idx="385">
                  <c:v>6.1305507637681074E-5</c:v>
                </c:pt>
                <c:pt idx="386">
                  <c:v>6.1313860900125047E-5</c:v>
                </c:pt>
                <c:pt idx="387">
                  <c:v>6.1330276686880652E-5</c:v>
                </c:pt>
                <c:pt idx="388">
                  <c:v>6.2249663250416848E-5</c:v>
                </c:pt>
                <c:pt idx="389">
                  <c:v>6.4256656143433195E-5</c:v>
                </c:pt>
                <c:pt idx="390">
                  <c:v>6.5126556582243388E-5</c:v>
                </c:pt>
                <c:pt idx="391">
                  <c:v>6.5394373728783927E-5</c:v>
                </c:pt>
                <c:pt idx="392">
                  <c:v>6.5585019581595205E-5</c:v>
                </c:pt>
                <c:pt idx="393">
                  <c:v>6.7349868250675724E-5</c:v>
                </c:pt>
                <c:pt idx="394">
                  <c:v>6.8136409257660638E-5</c:v>
                </c:pt>
                <c:pt idx="395">
                  <c:v>6.9727868739592055E-5</c:v>
                </c:pt>
                <c:pt idx="396">
                  <c:v>7.0154054209324739E-5</c:v>
                </c:pt>
                <c:pt idx="397">
                  <c:v>7.05919826784359E-5</c:v>
                </c:pt>
                <c:pt idx="398">
                  <c:v>7.1285366283746382E-5</c:v>
                </c:pt>
                <c:pt idx="399">
                  <c:v>7.3990167351091848E-5</c:v>
                </c:pt>
                <c:pt idx="400">
                  <c:v>7.4348624968779257E-5</c:v>
                </c:pt>
                <c:pt idx="401">
                  <c:v>7.4579856678086385E-5</c:v>
                </c:pt>
                <c:pt idx="402">
                  <c:v>7.5041761377455686E-5</c:v>
                </c:pt>
                <c:pt idx="403">
                  <c:v>7.7551935245815461E-5</c:v>
                </c:pt>
                <c:pt idx="404">
                  <c:v>7.802660659545731E-5</c:v>
                </c:pt>
                <c:pt idx="405">
                  <c:v>7.9275690500062689E-5</c:v>
                </c:pt>
                <c:pt idx="406">
                  <c:v>8.0270391077248116E-5</c:v>
                </c:pt>
                <c:pt idx="407">
                  <c:v>8.1285161002886918E-5</c:v>
                </c:pt>
                <c:pt idx="408">
                  <c:v>8.163265306122449E-5</c:v>
                </c:pt>
                <c:pt idx="409">
                  <c:v>8.4529376861995647E-5</c:v>
                </c:pt>
                <c:pt idx="410">
                  <c:v>8.519809833560567E-5</c:v>
                </c:pt>
                <c:pt idx="411">
                  <c:v>8.5863748364831138E-5</c:v>
                </c:pt>
                <c:pt idx="412">
                  <c:v>8.9299398278287154E-5</c:v>
                </c:pt>
                <c:pt idx="413">
                  <c:v>9.013134285562961E-5</c:v>
                </c:pt>
                <c:pt idx="414">
                  <c:v>9.1847302147042646E-5</c:v>
                </c:pt>
                <c:pt idx="415">
                  <c:v>9.359812831269148E-5</c:v>
                </c:pt>
                <c:pt idx="416">
                  <c:v>9.6104683945573909E-5</c:v>
                </c:pt>
                <c:pt idx="417">
                  <c:v>9.8103792415169661E-5</c:v>
                </c:pt>
                <c:pt idx="418">
                  <c:v>9.8248301584128749E-5</c:v>
                </c:pt>
                <c:pt idx="419">
                  <c:v>1.0247402758377958E-4</c:v>
                </c:pt>
                <c:pt idx="420">
                  <c:v>1.0509590064305064E-4</c:v>
                </c:pt>
                <c:pt idx="421">
                  <c:v>1.0926563485989823E-4</c:v>
                </c:pt>
                <c:pt idx="422">
                  <c:v>1.1242129137257871E-4</c:v>
                </c:pt>
                <c:pt idx="423">
                  <c:v>1.1650750889821953E-4</c:v>
                </c:pt>
                <c:pt idx="424">
                  <c:v>1.2025784651141078E-4</c:v>
                </c:pt>
                <c:pt idx="425">
                  <c:v>1.2422951044908118E-4</c:v>
                </c:pt>
                <c:pt idx="426">
                  <c:v>1.2864127208342025E-4</c:v>
                </c:pt>
                <c:pt idx="427">
                  <c:v>1.3246348115238755E-4</c:v>
                </c:pt>
                <c:pt idx="428">
                  <c:v>1.3760977068001955E-4</c:v>
                </c:pt>
                <c:pt idx="429">
                  <c:v>1.4124337498259238E-4</c:v>
                </c:pt>
                <c:pt idx="430">
                  <c:v>1.4720421617872228E-4</c:v>
                </c:pt>
                <c:pt idx="431">
                  <c:v>1.506053984183244E-4</c:v>
                </c:pt>
                <c:pt idx="432">
                  <c:v>1.5746834069953064E-4</c:v>
                </c:pt>
                <c:pt idx="433">
                  <c:v>1.6058815991590769E-4</c:v>
                </c:pt>
                <c:pt idx="434">
                  <c:v>1.6844893465701058E-4</c:v>
                </c:pt>
                <c:pt idx="435">
                  <c:v>1.7123282930449696E-4</c:v>
                </c:pt>
                <c:pt idx="436">
                  <c:v>1.8019606082609512E-4</c:v>
                </c:pt>
                <c:pt idx="437">
                  <c:v>1.8258330776156959E-4</c:v>
                </c:pt>
                <c:pt idx="438">
                  <c:v>1.9276328340406395E-4</c:v>
                </c:pt>
                <c:pt idx="439">
                  <c:v>1.9468640907126516E-4</c:v>
                </c:pt>
                <c:pt idx="440">
                  <c:v>2.0620791312007234E-4</c:v>
                </c:pt>
                <c:pt idx="441">
                  <c:v>2.0759205291471903E-4</c:v>
                </c:pt>
                <c:pt idx="442">
                  <c:v>2.2059126951737046E-4</c:v>
                </c:pt>
                <c:pt idx="443">
                  <c:v>2.2135347099128805E-4</c:v>
                </c:pt>
                <c:pt idx="444">
                  <c:v>2.3597896161229952E-4</c:v>
                </c:pt>
                <c:pt idx="445">
                  <c:v>2.3602742682262594E-4</c:v>
                </c:pt>
                <c:pt idx="446">
                  <c:v>2.5167445014815022E-4</c:v>
                </c:pt>
                <c:pt idx="447">
                  <c:v>2.5244118821863735E-4</c:v>
                </c:pt>
                <c:pt idx="448">
                  <c:v>2.683590868807839E-4</c:v>
                </c:pt>
                <c:pt idx="449">
                  <c:v>2.700530593162904E-4</c:v>
                </c:pt>
                <c:pt idx="450">
                  <c:v>2.861501656562063E-4</c:v>
                </c:pt>
                <c:pt idx="451">
                  <c:v>2.8889493994009948E-4</c:v>
                </c:pt>
                <c:pt idx="452">
                  <c:v>3.0512108207747643E-4</c:v>
                </c:pt>
                <c:pt idx="453">
                  <c:v>3.0905281816808789E-4</c:v>
                </c:pt>
                <c:pt idx="454">
                  <c:v>3.253501018300725E-4</c:v>
                </c:pt>
                <c:pt idx="455">
                  <c:v>3.3061869889932711E-4</c:v>
                </c:pt>
                <c:pt idx="456">
                  <c:v>3.4692068392044493E-4</c:v>
                </c:pt>
                <c:pt idx="457">
                  <c:v>3.5369102523021299E-4</c:v>
                </c:pt>
                <c:pt idx="458">
                  <c:v>3.6992182537440852E-4</c:v>
                </c:pt>
                <c:pt idx="459">
                  <c:v>3.7837512936490157E-4</c:v>
                </c:pt>
                <c:pt idx="460">
                  <c:v>3.9444842882046578E-4</c:v>
                </c:pt>
                <c:pt idx="461">
                  <c:v>4.0478371513152689E-4</c:v>
                </c:pt>
                <c:pt idx="462">
                  <c:v>4.2060169447780967E-4</c:v>
                </c:pt>
                <c:pt idx="463">
                  <c:v>4.3303737432123416E-4</c:v>
                </c:pt>
                <c:pt idx="464">
                  <c:v>4.4848953816970807E-4</c:v>
                </c:pt>
                <c:pt idx="465">
                  <c:v>4.6326513922269303E-4</c:v>
                </c:pt>
                <c:pt idx="466">
                  <c:v>4.7822703709062464E-4</c:v>
                </c:pt>
                <c:pt idx="467">
                  <c:v>4.9560507389131677E-4</c:v>
                </c:pt>
                <c:pt idx="468">
                  <c:v>5.0993690517024334E-4</c:v>
                </c:pt>
                <c:pt idx="469">
                  <c:v>5.3020490687067376E-4</c:v>
                </c:pt>
                <c:pt idx="470">
                  <c:v>5.4374999999999996E-4</c:v>
                </c:pt>
                <c:pt idx="471">
                  <c:v>5.6722270827435891E-4</c:v>
                </c:pt>
                <c:pt idx="472">
                  <c:v>6.068276143407869E-4</c:v>
                </c:pt>
                <c:pt idx="473">
                  <c:v>6.4920060279189621E-4</c:v>
                </c:pt>
                <c:pt idx="474">
                  <c:v>6.9453532256064001E-4</c:v>
                </c:pt>
                <c:pt idx="475">
                  <c:v>7.4303898170246618E-4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E-0F48-A194-10465F223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38415"/>
        <c:axId val="821140127"/>
      </c:scatterChart>
      <c:valAx>
        <c:axId val="8211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40127"/>
        <c:crosses val="autoZero"/>
        <c:crossBetween val="midCat"/>
      </c:valAx>
      <c:valAx>
        <c:axId val="8211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113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properties!$AG$13:$AG$488</c:f>
              <c:numCache>
                <c:formatCode>General</c:formatCode>
                <c:ptCount val="476"/>
                <c:pt idx="0">
                  <c:v>682</c:v>
                </c:pt>
                <c:pt idx="1">
                  <c:v>708</c:v>
                </c:pt>
                <c:pt idx="2">
                  <c:v>773</c:v>
                </c:pt>
                <c:pt idx="3">
                  <c:v>779</c:v>
                </c:pt>
                <c:pt idx="4">
                  <c:v>783</c:v>
                </c:pt>
                <c:pt idx="5">
                  <c:v>786</c:v>
                </c:pt>
                <c:pt idx="6">
                  <c:v>787</c:v>
                </c:pt>
                <c:pt idx="7">
                  <c:v>787</c:v>
                </c:pt>
                <c:pt idx="8">
                  <c:v>796</c:v>
                </c:pt>
                <c:pt idx="9">
                  <c:v>797</c:v>
                </c:pt>
                <c:pt idx="10">
                  <c:v>799</c:v>
                </c:pt>
                <c:pt idx="11">
                  <c:v>801</c:v>
                </c:pt>
                <c:pt idx="12">
                  <c:v>802</c:v>
                </c:pt>
                <c:pt idx="13">
                  <c:v>805</c:v>
                </c:pt>
                <c:pt idx="14">
                  <c:v>806</c:v>
                </c:pt>
                <c:pt idx="15">
                  <c:v>811</c:v>
                </c:pt>
                <c:pt idx="16">
                  <c:v>830</c:v>
                </c:pt>
                <c:pt idx="17">
                  <c:v>854</c:v>
                </c:pt>
                <c:pt idx="18">
                  <c:v>861</c:v>
                </c:pt>
                <c:pt idx="19">
                  <c:v>865</c:v>
                </c:pt>
                <c:pt idx="20">
                  <c:v>865</c:v>
                </c:pt>
                <c:pt idx="21">
                  <c:v>865</c:v>
                </c:pt>
                <c:pt idx="22">
                  <c:v>869</c:v>
                </c:pt>
                <c:pt idx="23">
                  <c:v>871</c:v>
                </c:pt>
                <c:pt idx="24">
                  <c:v>873</c:v>
                </c:pt>
                <c:pt idx="25">
                  <c:v>876</c:v>
                </c:pt>
                <c:pt idx="26">
                  <c:v>876</c:v>
                </c:pt>
                <c:pt idx="27">
                  <c:v>880</c:v>
                </c:pt>
                <c:pt idx="28">
                  <c:v>882</c:v>
                </c:pt>
                <c:pt idx="29">
                  <c:v>883</c:v>
                </c:pt>
                <c:pt idx="30">
                  <c:v>894</c:v>
                </c:pt>
                <c:pt idx="31">
                  <c:v>896</c:v>
                </c:pt>
                <c:pt idx="32">
                  <c:v>900</c:v>
                </c:pt>
                <c:pt idx="33">
                  <c:v>903</c:v>
                </c:pt>
                <c:pt idx="34">
                  <c:v>920</c:v>
                </c:pt>
                <c:pt idx="35">
                  <c:v>925</c:v>
                </c:pt>
                <c:pt idx="36">
                  <c:v>927</c:v>
                </c:pt>
                <c:pt idx="37">
                  <c:v>937</c:v>
                </c:pt>
                <c:pt idx="38">
                  <c:v>942</c:v>
                </c:pt>
                <c:pt idx="39">
                  <c:v>945</c:v>
                </c:pt>
                <c:pt idx="40">
                  <c:v>950</c:v>
                </c:pt>
                <c:pt idx="41">
                  <c:v>960</c:v>
                </c:pt>
                <c:pt idx="42">
                  <c:v>960</c:v>
                </c:pt>
                <c:pt idx="43">
                  <c:v>979</c:v>
                </c:pt>
                <c:pt idx="44">
                  <c:v>980</c:v>
                </c:pt>
                <c:pt idx="45">
                  <c:v>980.19</c:v>
                </c:pt>
                <c:pt idx="46">
                  <c:v>980.38</c:v>
                </c:pt>
                <c:pt idx="47">
                  <c:v>980.57</c:v>
                </c:pt>
                <c:pt idx="48">
                  <c:v>980.76</c:v>
                </c:pt>
                <c:pt idx="49">
                  <c:v>980.95</c:v>
                </c:pt>
                <c:pt idx="50">
                  <c:v>981.14</c:v>
                </c:pt>
                <c:pt idx="51">
                  <c:v>981.33</c:v>
                </c:pt>
                <c:pt idx="52">
                  <c:v>981.52</c:v>
                </c:pt>
                <c:pt idx="53">
                  <c:v>981.71</c:v>
                </c:pt>
                <c:pt idx="54">
                  <c:v>981.9</c:v>
                </c:pt>
                <c:pt idx="55">
                  <c:v>982.09</c:v>
                </c:pt>
                <c:pt idx="56">
                  <c:v>982.28</c:v>
                </c:pt>
                <c:pt idx="57">
                  <c:v>982.47</c:v>
                </c:pt>
                <c:pt idx="58">
                  <c:v>982.66</c:v>
                </c:pt>
                <c:pt idx="59">
                  <c:v>982.85</c:v>
                </c:pt>
                <c:pt idx="60">
                  <c:v>983.04</c:v>
                </c:pt>
                <c:pt idx="61">
                  <c:v>983.23</c:v>
                </c:pt>
                <c:pt idx="62">
                  <c:v>983.42</c:v>
                </c:pt>
                <c:pt idx="63">
                  <c:v>983.61</c:v>
                </c:pt>
                <c:pt idx="64">
                  <c:v>983.8</c:v>
                </c:pt>
                <c:pt idx="65">
                  <c:v>983.99</c:v>
                </c:pt>
                <c:pt idx="66">
                  <c:v>984.18</c:v>
                </c:pt>
                <c:pt idx="67">
                  <c:v>984.37</c:v>
                </c:pt>
                <c:pt idx="68">
                  <c:v>984.56</c:v>
                </c:pt>
                <c:pt idx="69">
                  <c:v>984.75</c:v>
                </c:pt>
                <c:pt idx="70">
                  <c:v>984.94</c:v>
                </c:pt>
                <c:pt idx="71">
                  <c:v>985.13</c:v>
                </c:pt>
                <c:pt idx="72">
                  <c:v>985.32</c:v>
                </c:pt>
                <c:pt idx="73">
                  <c:v>985.51</c:v>
                </c:pt>
                <c:pt idx="74">
                  <c:v>985.7</c:v>
                </c:pt>
                <c:pt idx="75">
                  <c:v>985.89</c:v>
                </c:pt>
                <c:pt idx="76">
                  <c:v>986.08</c:v>
                </c:pt>
                <c:pt idx="77">
                  <c:v>986.27</c:v>
                </c:pt>
                <c:pt idx="78">
                  <c:v>986.46</c:v>
                </c:pt>
                <c:pt idx="79">
                  <c:v>986.65</c:v>
                </c:pt>
                <c:pt idx="80">
                  <c:v>986.84</c:v>
                </c:pt>
                <c:pt idx="81">
                  <c:v>987.03</c:v>
                </c:pt>
                <c:pt idx="82">
                  <c:v>987.22</c:v>
                </c:pt>
                <c:pt idx="83">
                  <c:v>987.41</c:v>
                </c:pt>
                <c:pt idx="84">
                  <c:v>987.6</c:v>
                </c:pt>
                <c:pt idx="85">
                  <c:v>987.79</c:v>
                </c:pt>
                <c:pt idx="86">
                  <c:v>987.98</c:v>
                </c:pt>
                <c:pt idx="87">
                  <c:v>988.17</c:v>
                </c:pt>
                <c:pt idx="88">
                  <c:v>988.36</c:v>
                </c:pt>
                <c:pt idx="89">
                  <c:v>988.55</c:v>
                </c:pt>
                <c:pt idx="90">
                  <c:v>988.74</c:v>
                </c:pt>
                <c:pt idx="91">
                  <c:v>988.93</c:v>
                </c:pt>
                <c:pt idx="92">
                  <c:v>989.12</c:v>
                </c:pt>
                <c:pt idx="93">
                  <c:v>989.31</c:v>
                </c:pt>
                <c:pt idx="94">
                  <c:v>989.5</c:v>
                </c:pt>
                <c:pt idx="95">
                  <c:v>989.69</c:v>
                </c:pt>
                <c:pt idx="96">
                  <c:v>989.88</c:v>
                </c:pt>
                <c:pt idx="97">
                  <c:v>990.06999999999994</c:v>
                </c:pt>
                <c:pt idx="98">
                  <c:v>990.26</c:v>
                </c:pt>
                <c:pt idx="99">
                  <c:v>990.45</c:v>
                </c:pt>
                <c:pt idx="100">
                  <c:v>990.6400000000001</c:v>
                </c:pt>
                <c:pt idx="101">
                  <c:v>990.83</c:v>
                </c:pt>
                <c:pt idx="102">
                  <c:v>991.02</c:v>
                </c:pt>
                <c:pt idx="103">
                  <c:v>991.21</c:v>
                </c:pt>
                <c:pt idx="104">
                  <c:v>991.4</c:v>
                </c:pt>
                <c:pt idx="105">
                  <c:v>991.58999999999992</c:v>
                </c:pt>
                <c:pt idx="106">
                  <c:v>991.78</c:v>
                </c:pt>
                <c:pt idx="107">
                  <c:v>991.97</c:v>
                </c:pt>
                <c:pt idx="108">
                  <c:v>992.16000000000008</c:v>
                </c:pt>
                <c:pt idx="109">
                  <c:v>992.35</c:v>
                </c:pt>
                <c:pt idx="110">
                  <c:v>992.54</c:v>
                </c:pt>
                <c:pt idx="111">
                  <c:v>992.73</c:v>
                </c:pt>
                <c:pt idx="112">
                  <c:v>992.92</c:v>
                </c:pt>
                <c:pt idx="113">
                  <c:v>993.1099999999999</c:v>
                </c:pt>
                <c:pt idx="114">
                  <c:v>993.3</c:v>
                </c:pt>
                <c:pt idx="115">
                  <c:v>993.49</c:v>
                </c:pt>
                <c:pt idx="116">
                  <c:v>993.68000000000006</c:v>
                </c:pt>
                <c:pt idx="117">
                  <c:v>993.87</c:v>
                </c:pt>
                <c:pt idx="118">
                  <c:v>994.06</c:v>
                </c:pt>
                <c:pt idx="119">
                  <c:v>994.25</c:v>
                </c:pt>
                <c:pt idx="120">
                  <c:v>994.44</c:v>
                </c:pt>
                <c:pt idx="121">
                  <c:v>994.63</c:v>
                </c:pt>
                <c:pt idx="122">
                  <c:v>994.82</c:v>
                </c:pt>
                <c:pt idx="123">
                  <c:v>995.01</c:v>
                </c:pt>
                <c:pt idx="124">
                  <c:v>995.2</c:v>
                </c:pt>
                <c:pt idx="125">
                  <c:v>995.3900000000001</c:v>
                </c:pt>
                <c:pt idx="126">
                  <c:v>995.58</c:v>
                </c:pt>
                <c:pt idx="127">
                  <c:v>995.77</c:v>
                </c:pt>
                <c:pt idx="128">
                  <c:v>995.96</c:v>
                </c:pt>
                <c:pt idx="129">
                  <c:v>996.15</c:v>
                </c:pt>
                <c:pt idx="130">
                  <c:v>996.34</c:v>
                </c:pt>
                <c:pt idx="131">
                  <c:v>996.53</c:v>
                </c:pt>
                <c:pt idx="132">
                  <c:v>996.72</c:v>
                </c:pt>
                <c:pt idx="133">
                  <c:v>996.91</c:v>
                </c:pt>
                <c:pt idx="134">
                  <c:v>997</c:v>
                </c:pt>
                <c:pt idx="135">
                  <c:v>997.1</c:v>
                </c:pt>
                <c:pt idx="136">
                  <c:v>997.29000000000008</c:v>
                </c:pt>
                <c:pt idx="137">
                  <c:v>997.48</c:v>
                </c:pt>
                <c:pt idx="138">
                  <c:v>997.67</c:v>
                </c:pt>
                <c:pt idx="139">
                  <c:v>997.8599999999999</c:v>
                </c:pt>
                <c:pt idx="140">
                  <c:v>998.05</c:v>
                </c:pt>
                <c:pt idx="141">
                  <c:v>998.24</c:v>
                </c:pt>
                <c:pt idx="142">
                  <c:v>998.43</c:v>
                </c:pt>
                <c:pt idx="143">
                  <c:v>998.62</c:v>
                </c:pt>
                <c:pt idx="144">
                  <c:v>998.81</c:v>
                </c:pt>
                <c:pt idx="145">
                  <c:v>999</c:v>
                </c:pt>
                <c:pt idx="146">
                  <c:v>999.03</c:v>
                </c:pt>
                <c:pt idx="147">
                  <c:v>999.06</c:v>
                </c:pt>
                <c:pt idx="148">
                  <c:v>999.08999999999992</c:v>
                </c:pt>
                <c:pt idx="149">
                  <c:v>999.12</c:v>
                </c:pt>
                <c:pt idx="150">
                  <c:v>999.15</c:v>
                </c:pt>
                <c:pt idx="151">
                  <c:v>999.18</c:v>
                </c:pt>
                <c:pt idx="152">
                  <c:v>999.20999999999992</c:v>
                </c:pt>
                <c:pt idx="153">
                  <c:v>999.24</c:v>
                </c:pt>
                <c:pt idx="154">
                  <c:v>999.27</c:v>
                </c:pt>
                <c:pt idx="155">
                  <c:v>999.30000000000007</c:v>
                </c:pt>
                <c:pt idx="156">
                  <c:v>999.33</c:v>
                </c:pt>
                <c:pt idx="157">
                  <c:v>999.36</c:v>
                </c:pt>
                <c:pt idx="158">
                  <c:v>999.39</c:v>
                </c:pt>
                <c:pt idx="159">
                  <c:v>999.42</c:v>
                </c:pt>
                <c:pt idx="160">
                  <c:v>999.44999999999993</c:v>
                </c:pt>
                <c:pt idx="161">
                  <c:v>999.48</c:v>
                </c:pt>
                <c:pt idx="162">
                  <c:v>999.51</c:v>
                </c:pt>
                <c:pt idx="163">
                  <c:v>999.54000000000008</c:v>
                </c:pt>
                <c:pt idx="164">
                  <c:v>999.57</c:v>
                </c:pt>
                <c:pt idx="165">
                  <c:v>999.6</c:v>
                </c:pt>
                <c:pt idx="166">
                  <c:v>999.63</c:v>
                </c:pt>
                <c:pt idx="167">
                  <c:v>999.66000000000008</c:v>
                </c:pt>
                <c:pt idx="168">
                  <c:v>999.69</c:v>
                </c:pt>
                <c:pt idx="169">
                  <c:v>999.72</c:v>
                </c:pt>
                <c:pt idx="170">
                  <c:v>999.75</c:v>
                </c:pt>
                <c:pt idx="171">
                  <c:v>999.78</c:v>
                </c:pt>
                <c:pt idx="172">
                  <c:v>999.81</c:v>
                </c:pt>
                <c:pt idx="173">
                  <c:v>999.83999999999992</c:v>
                </c:pt>
                <c:pt idx="174">
                  <c:v>999.86999999999989</c:v>
                </c:pt>
                <c:pt idx="175">
                  <c:v>999.89999999999986</c:v>
                </c:pt>
                <c:pt idx="176">
                  <c:v>999.93</c:v>
                </c:pt>
                <c:pt idx="177">
                  <c:v>999.95999999999992</c:v>
                </c:pt>
                <c:pt idx="178">
                  <c:v>999.99</c:v>
                </c:pt>
                <c:pt idx="179">
                  <c:v>1000.02</c:v>
                </c:pt>
                <c:pt idx="180">
                  <c:v>1000.05</c:v>
                </c:pt>
                <c:pt idx="181">
                  <c:v>1000.0799999999999</c:v>
                </c:pt>
                <c:pt idx="182">
                  <c:v>1000.11</c:v>
                </c:pt>
                <c:pt idx="183">
                  <c:v>1000.14</c:v>
                </c:pt>
                <c:pt idx="184">
                  <c:v>1000.1700000000001</c:v>
                </c:pt>
                <c:pt idx="185">
                  <c:v>1000.2</c:v>
                </c:pt>
                <c:pt idx="186">
                  <c:v>1000.21</c:v>
                </c:pt>
                <c:pt idx="187">
                  <c:v>1000.23</c:v>
                </c:pt>
                <c:pt idx="188">
                  <c:v>1000.26</c:v>
                </c:pt>
                <c:pt idx="189">
                  <c:v>1000.2900000000001</c:v>
                </c:pt>
                <c:pt idx="190">
                  <c:v>1000.32</c:v>
                </c:pt>
                <c:pt idx="191">
                  <c:v>1000.3500000000001</c:v>
                </c:pt>
                <c:pt idx="192">
                  <c:v>1000.3800000000001</c:v>
                </c:pt>
                <c:pt idx="193">
                  <c:v>1000.4100000000001</c:v>
                </c:pt>
                <c:pt idx="194">
                  <c:v>1000.44</c:v>
                </c:pt>
                <c:pt idx="195">
                  <c:v>1000.47</c:v>
                </c:pt>
                <c:pt idx="196">
                  <c:v>1000.5</c:v>
                </c:pt>
                <c:pt idx="197">
                  <c:v>1000.53</c:v>
                </c:pt>
                <c:pt idx="198">
                  <c:v>1000.56</c:v>
                </c:pt>
                <c:pt idx="199">
                  <c:v>1000.59</c:v>
                </c:pt>
                <c:pt idx="200">
                  <c:v>1000.62</c:v>
                </c:pt>
                <c:pt idx="201">
                  <c:v>1000.65</c:v>
                </c:pt>
                <c:pt idx="202">
                  <c:v>1000.68</c:v>
                </c:pt>
                <c:pt idx="203">
                  <c:v>1000.71</c:v>
                </c:pt>
                <c:pt idx="204">
                  <c:v>1000.74</c:v>
                </c:pt>
                <c:pt idx="205">
                  <c:v>1000.77</c:v>
                </c:pt>
                <c:pt idx="206">
                  <c:v>1000.8</c:v>
                </c:pt>
                <c:pt idx="207">
                  <c:v>1000.83</c:v>
                </c:pt>
                <c:pt idx="208">
                  <c:v>1000.86</c:v>
                </c:pt>
                <c:pt idx="209">
                  <c:v>1000.89</c:v>
                </c:pt>
                <c:pt idx="210">
                  <c:v>1000.92</c:v>
                </c:pt>
                <c:pt idx="211">
                  <c:v>1000.95</c:v>
                </c:pt>
                <c:pt idx="212">
                  <c:v>1000.98</c:v>
                </c:pt>
                <c:pt idx="213">
                  <c:v>1001</c:v>
                </c:pt>
                <c:pt idx="214">
                  <c:v>1001.01</c:v>
                </c:pt>
                <c:pt idx="215">
                  <c:v>1001.04</c:v>
                </c:pt>
                <c:pt idx="216">
                  <c:v>1001.07</c:v>
                </c:pt>
                <c:pt idx="217">
                  <c:v>1001.1</c:v>
                </c:pt>
                <c:pt idx="218">
                  <c:v>1001.13</c:v>
                </c:pt>
                <c:pt idx="219">
                  <c:v>1001.16</c:v>
                </c:pt>
                <c:pt idx="220">
                  <c:v>1001.19</c:v>
                </c:pt>
                <c:pt idx="221">
                  <c:v>1001.22</c:v>
                </c:pt>
                <c:pt idx="222">
                  <c:v>1001.25</c:v>
                </c:pt>
                <c:pt idx="223">
                  <c:v>1001.28</c:v>
                </c:pt>
                <c:pt idx="224">
                  <c:v>1001.31</c:v>
                </c:pt>
                <c:pt idx="225">
                  <c:v>1001.34</c:v>
                </c:pt>
                <c:pt idx="226">
                  <c:v>1001.37</c:v>
                </c:pt>
                <c:pt idx="227">
                  <c:v>1001.4</c:v>
                </c:pt>
                <c:pt idx="228">
                  <c:v>1001.42</c:v>
                </c:pt>
                <c:pt idx="229">
                  <c:v>1001.43</c:v>
                </c:pt>
                <c:pt idx="230">
                  <c:v>1001.46</c:v>
                </c:pt>
                <c:pt idx="231">
                  <c:v>1001.49</c:v>
                </c:pt>
                <c:pt idx="232">
                  <c:v>1001.52</c:v>
                </c:pt>
                <c:pt idx="233">
                  <c:v>1001.55</c:v>
                </c:pt>
                <c:pt idx="234">
                  <c:v>1001.58</c:v>
                </c:pt>
                <c:pt idx="235">
                  <c:v>1001.58</c:v>
                </c:pt>
                <c:pt idx="236">
                  <c:v>1001.61</c:v>
                </c:pt>
                <c:pt idx="237">
                  <c:v>1001.64</c:v>
                </c:pt>
                <c:pt idx="238">
                  <c:v>1001.67</c:v>
                </c:pt>
                <c:pt idx="239">
                  <c:v>1001.7</c:v>
                </c:pt>
                <c:pt idx="240">
                  <c:v>1001.73</c:v>
                </c:pt>
                <c:pt idx="241">
                  <c:v>1001.76</c:v>
                </c:pt>
                <c:pt idx="242">
                  <c:v>1001.79</c:v>
                </c:pt>
                <c:pt idx="243">
                  <c:v>1001.82</c:v>
                </c:pt>
                <c:pt idx="244">
                  <c:v>1001.85</c:v>
                </c:pt>
                <c:pt idx="245">
                  <c:v>1001.88</c:v>
                </c:pt>
                <c:pt idx="246">
                  <c:v>1001.91</c:v>
                </c:pt>
                <c:pt idx="247">
                  <c:v>1001.94</c:v>
                </c:pt>
                <c:pt idx="248">
                  <c:v>1001.97</c:v>
                </c:pt>
                <c:pt idx="249">
                  <c:v>1002</c:v>
                </c:pt>
                <c:pt idx="250">
                  <c:v>1002.63</c:v>
                </c:pt>
                <c:pt idx="251">
                  <c:v>1003.8399999999999</c:v>
                </c:pt>
                <c:pt idx="252">
                  <c:v>1004.16</c:v>
                </c:pt>
                <c:pt idx="253">
                  <c:v>1005.05</c:v>
                </c:pt>
                <c:pt idx="254">
                  <c:v>1006.26</c:v>
                </c:pt>
                <c:pt idx="255">
                  <c:v>1006.74</c:v>
                </c:pt>
                <c:pt idx="256">
                  <c:v>1007.4699999999999</c:v>
                </c:pt>
                <c:pt idx="257">
                  <c:v>1008.6800000000001</c:v>
                </c:pt>
                <c:pt idx="258">
                  <c:v>1009.3199999999999</c:v>
                </c:pt>
                <c:pt idx="259">
                  <c:v>1009.89</c:v>
                </c:pt>
                <c:pt idx="260">
                  <c:v>1011.1</c:v>
                </c:pt>
                <c:pt idx="261">
                  <c:v>1011.9</c:v>
                </c:pt>
                <c:pt idx="262">
                  <c:v>1012.3100000000001</c:v>
                </c:pt>
                <c:pt idx="263">
                  <c:v>1013.52</c:v>
                </c:pt>
                <c:pt idx="264">
                  <c:v>1014</c:v>
                </c:pt>
                <c:pt idx="265">
                  <c:v>1014.4799999999999</c:v>
                </c:pt>
                <c:pt idx="266">
                  <c:v>1014.73</c:v>
                </c:pt>
                <c:pt idx="267">
                  <c:v>1015.94</c:v>
                </c:pt>
                <c:pt idx="268">
                  <c:v>1017.06</c:v>
                </c:pt>
                <c:pt idx="269">
                  <c:v>1017.15</c:v>
                </c:pt>
                <c:pt idx="270">
                  <c:v>1018</c:v>
                </c:pt>
                <c:pt idx="271">
                  <c:v>1018.36</c:v>
                </c:pt>
                <c:pt idx="272">
                  <c:v>1019.5699999999999</c:v>
                </c:pt>
                <c:pt idx="273">
                  <c:v>1019.6400000000001</c:v>
                </c:pt>
                <c:pt idx="274">
                  <c:v>1020.7800000000001</c:v>
                </c:pt>
                <c:pt idx="275">
                  <c:v>1021.99</c:v>
                </c:pt>
                <c:pt idx="276">
                  <c:v>1022.22</c:v>
                </c:pt>
                <c:pt idx="277">
                  <c:v>1023.2</c:v>
                </c:pt>
                <c:pt idx="278">
                  <c:v>1024</c:v>
                </c:pt>
                <c:pt idx="279">
                  <c:v>1024.4100000000001</c:v>
                </c:pt>
                <c:pt idx="280">
                  <c:v>1024.8</c:v>
                </c:pt>
                <c:pt idx="281">
                  <c:v>1025</c:v>
                </c:pt>
                <c:pt idx="282">
                  <c:v>1025.6200000000001</c:v>
                </c:pt>
                <c:pt idx="283">
                  <c:v>1026.83</c:v>
                </c:pt>
                <c:pt idx="284">
                  <c:v>1027.3800000000001</c:v>
                </c:pt>
                <c:pt idx="285">
                  <c:v>1028.04</c:v>
                </c:pt>
                <c:pt idx="286">
                  <c:v>1029</c:v>
                </c:pt>
                <c:pt idx="287">
                  <c:v>1029.25</c:v>
                </c:pt>
                <c:pt idx="288">
                  <c:v>1029.96</c:v>
                </c:pt>
                <c:pt idx="289">
                  <c:v>1030</c:v>
                </c:pt>
                <c:pt idx="290">
                  <c:v>1030.46</c:v>
                </c:pt>
                <c:pt idx="291">
                  <c:v>1031.67</c:v>
                </c:pt>
                <c:pt idx="292">
                  <c:v>1032.54</c:v>
                </c:pt>
                <c:pt idx="293">
                  <c:v>1032.8800000000001</c:v>
                </c:pt>
                <c:pt idx="294">
                  <c:v>1033</c:v>
                </c:pt>
                <c:pt idx="295">
                  <c:v>1034.0899999999999</c:v>
                </c:pt>
                <c:pt idx="296">
                  <c:v>1035.1199999999999</c:v>
                </c:pt>
                <c:pt idx="297">
                  <c:v>1035.3</c:v>
                </c:pt>
                <c:pt idx="298">
                  <c:v>1036.51</c:v>
                </c:pt>
                <c:pt idx="299">
                  <c:v>1037.7</c:v>
                </c:pt>
                <c:pt idx="300">
                  <c:v>1037.72</c:v>
                </c:pt>
                <c:pt idx="301">
                  <c:v>1038.9299999999998</c:v>
                </c:pt>
                <c:pt idx="302">
                  <c:v>1040</c:v>
                </c:pt>
                <c:pt idx="303">
                  <c:v>1040.1399999999999</c:v>
                </c:pt>
                <c:pt idx="304">
                  <c:v>1040.28</c:v>
                </c:pt>
                <c:pt idx="305">
                  <c:v>1041</c:v>
                </c:pt>
                <c:pt idx="306">
                  <c:v>1041.3499999999999</c:v>
                </c:pt>
                <c:pt idx="307">
                  <c:v>1042.56</c:v>
                </c:pt>
                <c:pt idx="308">
                  <c:v>1042.8599999999999</c:v>
                </c:pt>
                <c:pt idx="309">
                  <c:v>1043</c:v>
                </c:pt>
                <c:pt idx="310">
                  <c:v>1043</c:v>
                </c:pt>
                <c:pt idx="311">
                  <c:v>1043.77</c:v>
                </c:pt>
                <c:pt idx="312">
                  <c:v>1044.98</c:v>
                </c:pt>
                <c:pt idx="313">
                  <c:v>1045.44</c:v>
                </c:pt>
                <c:pt idx="314">
                  <c:v>1046.19</c:v>
                </c:pt>
                <c:pt idx="315">
                  <c:v>1047.4000000000001</c:v>
                </c:pt>
                <c:pt idx="316">
                  <c:v>1048.02</c:v>
                </c:pt>
                <c:pt idx="317">
                  <c:v>1048.6100000000001</c:v>
                </c:pt>
                <c:pt idx="318">
                  <c:v>1049.8200000000002</c:v>
                </c:pt>
                <c:pt idx="319">
                  <c:v>1050.6000000000001</c:v>
                </c:pt>
                <c:pt idx="320">
                  <c:v>1051.03</c:v>
                </c:pt>
                <c:pt idx="321">
                  <c:v>1052.24</c:v>
                </c:pt>
                <c:pt idx="322">
                  <c:v>1053.18</c:v>
                </c:pt>
                <c:pt idx="323">
                  <c:v>1053.45</c:v>
                </c:pt>
                <c:pt idx="324">
                  <c:v>1054.6600000000001</c:v>
                </c:pt>
                <c:pt idx="325">
                  <c:v>1055.76</c:v>
                </c:pt>
                <c:pt idx="326">
                  <c:v>1055.8699999999999</c:v>
                </c:pt>
                <c:pt idx="327">
                  <c:v>1057.08</c:v>
                </c:pt>
                <c:pt idx="328">
                  <c:v>1058.29</c:v>
                </c:pt>
                <c:pt idx="329">
                  <c:v>1058.3400000000001</c:v>
                </c:pt>
                <c:pt idx="330">
                  <c:v>1059.5</c:v>
                </c:pt>
                <c:pt idx="331">
                  <c:v>1060.71</c:v>
                </c:pt>
                <c:pt idx="332">
                  <c:v>1060.92</c:v>
                </c:pt>
                <c:pt idx="333">
                  <c:v>1061.92</c:v>
                </c:pt>
                <c:pt idx="334">
                  <c:v>1063.1300000000001</c:v>
                </c:pt>
                <c:pt idx="335">
                  <c:v>1063.5</c:v>
                </c:pt>
                <c:pt idx="336">
                  <c:v>1064.3400000000001</c:v>
                </c:pt>
                <c:pt idx="337">
                  <c:v>1065.55</c:v>
                </c:pt>
                <c:pt idx="338">
                  <c:v>1066.08</c:v>
                </c:pt>
                <c:pt idx="339">
                  <c:v>1066.76</c:v>
                </c:pt>
                <c:pt idx="340">
                  <c:v>1067.97</c:v>
                </c:pt>
                <c:pt idx="341">
                  <c:v>1068.6600000000001</c:v>
                </c:pt>
                <c:pt idx="342">
                  <c:v>1069.1799999999998</c:v>
                </c:pt>
                <c:pt idx="343">
                  <c:v>1070.3899999999999</c:v>
                </c:pt>
                <c:pt idx="344">
                  <c:v>1071.24</c:v>
                </c:pt>
                <c:pt idx="345">
                  <c:v>1071.5999999999999</c:v>
                </c:pt>
                <c:pt idx="346">
                  <c:v>1072.81</c:v>
                </c:pt>
                <c:pt idx="347">
                  <c:v>1073.82</c:v>
                </c:pt>
                <c:pt idx="348">
                  <c:v>1074.02</c:v>
                </c:pt>
                <c:pt idx="349">
                  <c:v>1075.23</c:v>
                </c:pt>
                <c:pt idx="350">
                  <c:v>1076.3999999999999</c:v>
                </c:pt>
                <c:pt idx="351">
                  <c:v>1076.44</c:v>
                </c:pt>
                <c:pt idx="352">
                  <c:v>1077.6500000000001</c:v>
                </c:pt>
                <c:pt idx="353">
                  <c:v>1078.8600000000001</c:v>
                </c:pt>
                <c:pt idx="354">
                  <c:v>1078.98</c:v>
                </c:pt>
                <c:pt idx="355">
                  <c:v>1080.0700000000002</c:v>
                </c:pt>
                <c:pt idx="356">
                  <c:v>1081.28</c:v>
                </c:pt>
                <c:pt idx="357">
                  <c:v>1081.56</c:v>
                </c:pt>
                <c:pt idx="358">
                  <c:v>1082.49</c:v>
                </c:pt>
                <c:pt idx="359">
                  <c:v>1083.7</c:v>
                </c:pt>
                <c:pt idx="360">
                  <c:v>1084.1399999999999</c:v>
                </c:pt>
                <c:pt idx="361">
                  <c:v>1084.9099999999999</c:v>
                </c:pt>
                <c:pt idx="362">
                  <c:v>1086.1199999999999</c:v>
                </c:pt>
                <c:pt idx="363">
                  <c:v>1086.72</c:v>
                </c:pt>
                <c:pt idx="364">
                  <c:v>1087.33</c:v>
                </c:pt>
                <c:pt idx="365">
                  <c:v>1088.54</c:v>
                </c:pt>
                <c:pt idx="366">
                  <c:v>1089.3</c:v>
                </c:pt>
                <c:pt idx="367">
                  <c:v>1089.75</c:v>
                </c:pt>
                <c:pt idx="368">
                  <c:v>1090.96</c:v>
                </c:pt>
                <c:pt idx="369">
                  <c:v>1091.8800000000001</c:v>
                </c:pt>
                <c:pt idx="370">
                  <c:v>1092.17</c:v>
                </c:pt>
                <c:pt idx="371">
                  <c:v>1093.3800000000001</c:v>
                </c:pt>
                <c:pt idx="372">
                  <c:v>1094.46</c:v>
                </c:pt>
                <c:pt idx="373">
                  <c:v>1094.5900000000001</c:v>
                </c:pt>
                <c:pt idx="374">
                  <c:v>1095</c:v>
                </c:pt>
                <c:pt idx="375">
                  <c:v>1095.8</c:v>
                </c:pt>
                <c:pt idx="376">
                  <c:v>1097.01</c:v>
                </c:pt>
                <c:pt idx="377">
                  <c:v>1097.04</c:v>
                </c:pt>
                <c:pt idx="378">
                  <c:v>1098.22</c:v>
                </c:pt>
                <c:pt idx="379">
                  <c:v>1099.4299999999998</c:v>
                </c:pt>
                <c:pt idx="380">
                  <c:v>1099.6199999999999</c:v>
                </c:pt>
                <c:pt idx="381">
                  <c:v>1100.6399999999999</c:v>
                </c:pt>
                <c:pt idx="382">
                  <c:v>1101.8499999999999</c:v>
                </c:pt>
                <c:pt idx="383">
                  <c:v>1102.2</c:v>
                </c:pt>
                <c:pt idx="384">
                  <c:v>1103.06</c:v>
                </c:pt>
                <c:pt idx="385">
                  <c:v>1104.27</c:v>
                </c:pt>
                <c:pt idx="386">
                  <c:v>1104.7800000000002</c:v>
                </c:pt>
                <c:pt idx="387">
                  <c:v>1105.48</c:v>
                </c:pt>
                <c:pt idx="388">
                  <c:v>1106.69</c:v>
                </c:pt>
                <c:pt idx="389">
                  <c:v>1107.3600000000001</c:v>
                </c:pt>
                <c:pt idx="390">
                  <c:v>1107.9000000000001</c:v>
                </c:pt>
                <c:pt idx="391">
                  <c:v>1109.1100000000001</c:v>
                </c:pt>
                <c:pt idx="392">
                  <c:v>1109.94</c:v>
                </c:pt>
                <c:pt idx="393">
                  <c:v>1110.3200000000002</c:v>
                </c:pt>
                <c:pt idx="394">
                  <c:v>1111</c:v>
                </c:pt>
                <c:pt idx="395">
                  <c:v>1111.5300000000002</c:v>
                </c:pt>
                <c:pt idx="396">
                  <c:v>1112.52</c:v>
                </c:pt>
                <c:pt idx="397">
                  <c:v>1112.74</c:v>
                </c:pt>
                <c:pt idx="398">
                  <c:v>1113.95</c:v>
                </c:pt>
                <c:pt idx="399">
                  <c:v>1114</c:v>
                </c:pt>
                <c:pt idx="400">
                  <c:v>1115.0999999999999</c:v>
                </c:pt>
                <c:pt idx="401">
                  <c:v>1115.1600000000001</c:v>
                </c:pt>
                <c:pt idx="402">
                  <c:v>1116.3699999999999</c:v>
                </c:pt>
                <c:pt idx="403">
                  <c:v>1117.58</c:v>
                </c:pt>
                <c:pt idx="404">
                  <c:v>1117.68</c:v>
                </c:pt>
                <c:pt idx="405">
                  <c:v>1118.79</c:v>
                </c:pt>
                <c:pt idx="406">
                  <c:v>1120</c:v>
                </c:pt>
                <c:pt idx="407">
                  <c:v>1120.26</c:v>
                </c:pt>
                <c:pt idx="408">
                  <c:v>1122.8400000000001</c:v>
                </c:pt>
                <c:pt idx="409">
                  <c:v>1125.42</c:v>
                </c:pt>
                <c:pt idx="410">
                  <c:v>1127</c:v>
                </c:pt>
                <c:pt idx="411">
                  <c:v>1128</c:v>
                </c:pt>
                <c:pt idx="412">
                  <c:v>1129</c:v>
                </c:pt>
                <c:pt idx="413">
                  <c:v>1129</c:v>
                </c:pt>
                <c:pt idx="414">
                  <c:v>1130.58</c:v>
                </c:pt>
                <c:pt idx="415">
                  <c:v>1133.1599999999999</c:v>
                </c:pt>
                <c:pt idx="416">
                  <c:v>1135.74</c:v>
                </c:pt>
                <c:pt idx="417">
                  <c:v>1138.3200000000002</c:v>
                </c:pt>
                <c:pt idx="418">
                  <c:v>1140.9000000000001</c:v>
                </c:pt>
                <c:pt idx="419">
                  <c:v>1143.48</c:v>
                </c:pt>
                <c:pt idx="420">
                  <c:v>1146.06</c:v>
                </c:pt>
                <c:pt idx="421">
                  <c:v>1148.6399999999999</c:v>
                </c:pt>
                <c:pt idx="422">
                  <c:v>1151.22</c:v>
                </c:pt>
                <c:pt idx="423">
                  <c:v>1153.8</c:v>
                </c:pt>
                <c:pt idx="424">
                  <c:v>1156.3800000000001</c:v>
                </c:pt>
                <c:pt idx="425">
                  <c:v>1158.96</c:v>
                </c:pt>
                <c:pt idx="426">
                  <c:v>1161.54</c:v>
                </c:pt>
                <c:pt idx="427">
                  <c:v>1164.1199999999999</c:v>
                </c:pt>
                <c:pt idx="428">
                  <c:v>1166.7</c:v>
                </c:pt>
                <c:pt idx="429">
                  <c:v>1169.28</c:v>
                </c:pt>
                <c:pt idx="430">
                  <c:v>1171.8600000000001</c:v>
                </c:pt>
                <c:pt idx="431">
                  <c:v>1174</c:v>
                </c:pt>
                <c:pt idx="432">
                  <c:v>1174.44</c:v>
                </c:pt>
                <c:pt idx="433">
                  <c:v>1177.02</c:v>
                </c:pt>
                <c:pt idx="434">
                  <c:v>1179.5999999999999</c:v>
                </c:pt>
                <c:pt idx="435">
                  <c:v>1182.1799999999998</c:v>
                </c:pt>
                <c:pt idx="436">
                  <c:v>1184.76</c:v>
                </c:pt>
                <c:pt idx="437">
                  <c:v>1187.3400000000001</c:v>
                </c:pt>
                <c:pt idx="438">
                  <c:v>1189.92</c:v>
                </c:pt>
                <c:pt idx="439">
                  <c:v>1192.5</c:v>
                </c:pt>
                <c:pt idx="440">
                  <c:v>1195.08</c:v>
                </c:pt>
                <c:pt idx="441">
                  <c:v>1197.6599999999999</c:v>
                </c:pt>
                <c:pt idx="442">
                  <c:v>1200</c:v>
                </c:pt>
                <c:pt idx="443">
                  <c:v>1200.24</c:v>
                </c:pt>
                <c:pt idx="444">
                  <c:v>1202.8200000000002</c:v>
                </c:pt>
                <c:pt idx="445">
                  <c:v>1205.4000000000001</c:v>
                </c:pt>
                <c:pt idx="446">
                  <c:v>1207.98</c:v>
                </c:pt>
                <c:pt idx="447">
                  <c:v>1210.56</c:v>
                </c:pt>
                <c:pt idx="448">
                  <c:v>1213.1399999999999</c:v>
                </c:pt>
                <c:pt idx="449">
                  <c:v>1214</c:v>
                </c:pt>
                <c:pt idx="450">
                  <c:v>1215.7199999999998</c:v>
                </c:pt>
                <c:pt idx="451">
                  <c:v>1218.3000000000002</c:v>
                </c:pt>
                <c:pt idx="452">
                  <c:v>1220.8800000000001</c:v>
                </c:pt>
                <c:pt idx="453">
                  <c:v>1223.46</c:v>
                </c:pt>
                <c:pt idx="454">
                  <c:v>1226.04</c:v>
                </c:pt>
                <c:pt idx="455">
                  <c:v>1228.6199999999999</c:v>
                </c:pt>
                <c:pt idx="456">
                  <c:v>1231.1999999999998</c:v>
                </c:pt>
                <c:pt idx="457">
                  <c:v>1233.7800000000002</c:v>
                </c:pt>
                <c:pt idx="458">
                  <c:v>1236.3600000000001</c:v>
                </c:pt>
                <c:pt idx="459">
                  <c:v>1238.94</c:v>
                </c:pt>
                <c:pt idx="460">
                  <c:v>1241.52</c:v>
                </c:pt>
                <c:pt idx="461">
                  <c:v>1244.0999999999999</c:v>
                </c:pt>
                <c:pt idx="462">
                  <c:v>1246</c:v>
                </c:pt>
                <c:pt idx="463">
                  <c:v>1246.68</c:v>
                </c:pt>
                <c:pt idx="464">
                  <c:v>1249.26</c:v>
                </c:pt>
                <c:pt idx="465">
                  <c:v>1251.8399999999999</c:v>
                </c:pt>
                <c:pt idx="466">
                  <c:v>1254.42</c:v>
                </c:pt>
                <c:pt idx="467">
                  <c:v>1257</c:v>
                </c:pt>
                <c:pt idx="468">
                  <c:v>1301</c:v>
                </c:pt>
                <c:pt idx="469">
                  <c:v>1318</c:v>
                </c:pt>
                <c:pt idx="470">
                  <c:v>1330</c:v>
                </c:pt>
                <c:pt idx="471">
                  <c:v>1449</c:v>
                </c:pt>
                <c:pt idx="472">
                  <c:v>1458</c:v>
                </c:pt>
                <c:pt idx="473">
                  <c:v>1480</c:v>
                </c:pt>
                <c:pt idx="474">
                  <c:v>1583</c:v>
                </c:pt>
                <c:pt idx="475">
                  <c:v>1645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4-3847-B1A3-B0A2A5FB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452912"/>
        <c:axId val="1538454624"/>
      </c:scatterChart>
      <c:valAx>
        <c:axId val="153845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4624"/>
        <c:crosses val="autoZero"/>
        <c:crossBetween val="midCat"/>
      </c:valAx>
      <c:valAx>
        <c:axId val="153845462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3845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tension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8097222222222226"/>
          <c:w val="0.864807961504811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properties!$AH$13:$AH$488</c:f>
              <c:numCache>
                <c:formatCode>General</c:formatCode>
                <c:ptCount val="476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5.5291999999999994E-2</c:v>
                </c:pt>
                <c:pt idx="182">
                  <c:v>5.5316000000000004E-2</c:v>
                </c:pt>
                <c:pt idx="183">
                  <c:v>5.5527999999999994E-2</c:v>
                </c:pt>
                <c:pt idx="184">
                  <c:v>5.5548E-2</c:v>
                </c:pt>
                <c:pt idx="185">
                  <c:v>5.5644000000000006E-2</c:v>
                </c:pt>
                <c:pt idx="186">
                  <c:v>5.5739999999999998E-2</c:v>
                </c:pt>
                <c:pt idx="187">
                  <c:v>5.5803999999999999E-2</c:v>
                </c:pt>
                <c:pt idx="188">
                  <c:v>5.5951999999999995E-2</c:v>
                </c:pt>
                <c:pt idx="189">
                  <c:v>5.6059999999999999E-2</c:v>
                </c:pt>
                <c:pt idx="190">
                  <c:v>5.6059999999999999E-2</c:v>
                </c:pt>
                <c:pt idx="191">
                  <c:v>5.6163999999999992E-2</c:v>
                </c:pt>
                <c:pt idx="192">
                  <c:v>5.6316000000000005E-2</c:v>
                </c:pt>
                <c:pt idx="193">
                  <c:v>5.6375999999999996E-2</c:v>
                </c:pt>
                <c:pt idx="194">
                  <c:v>5.6475999999999998E-2</c:v>
                </c:pt>
                <c:pt idx="195">
                  <c:v>5.6571999999999997E-2</c:v>
                </c:pt>
                <c:pt idx="196">
                  <c:v>5.6587999999999999E-2</c:v>
                </c:pt>
                <c:pt idx="197">
                  <c:v>5.6800000000000003E-2</c:v>
                </c:pt>
                <c:pt idx="198">
                  <c:v>5.6828000000000004E-2</c:v>
                </c:pt>
                <c:pt idx="199">
                  <c:v>5.6892000000000005E-2</c:v>
                </c:pt>
                <c:pt idx="200">
                  <c:v>5.7000000000000002E-2</c:v>
                </c:pt>
                <c:pt idx="201">
                  <c:v>5.7012E-2</c:v>
                </c:pt>
                <c:pt idx="202">
                  <c:v>5.7083999999999996E-2</c:v>
                </c:pt>
                <c:pt idx="203">
                  <c:v>5.7223999999999997E-2</c:v>
                </c:pt>
                <c:pt idx="204">
                  <c:v>5.7307999999999998E-2</c:v>
                </c:pt>
                <c:pt idx="205">
                  <c:v>5.7340000000000002E-2</c:v>
                </c:pt>
                <c:pt idx="206">
                  <c:v>5.7436000000000001E-2</c:v>
                </c:pt>
                <c:pt idx="207">
                  <c:v>5.7596000000000008E-2</c:v>
                </c:pt>
                <c:pt idx="208">
                  <c:v>5.7647999999999998E-2</c:v>
                </c:pt>
                <c:pt idx="209">
                  <c:v>5.7723999999999998E-2</c:v>
                </c:pt>
                <c:pt idx="210">
                  <c:v>5.7852000000000001E-2</c:v>
                </c:pt>
                <c:pt idx="211">
                  <c:v>5.7860000000000002E-2</c:v>
                </c:pt>
                <c:pt idx="212">
                  <c:v>5.8071999999999999E-2</c:v>
                </c:pt>
                <c:pt idx="213">
                  <c:v>5.8108000000000007E-2</c:v>
                </c:pt>
                <c:pt idx="214">
                  <c:v>5.8140000000000004E-2</c:v>
                </c:pt>
                <c:pt idx="215">
                  <c:v>5.8284000000000002E-2</c:v>
                </c:pt>
                <c:pt idx="216">
                  <c:v>5.8363999999999999E-2</c:v>
                </c:pt>
                <c:pt idx="217">
                  <c:v>5.8495999999999999E-2</c:v>
                </c:pt>
                <c:pt idx="218">
                  <c:v>5.8555999999999997E-2</c:v>
                </c:pt>
                <c:pt idx="219">
                  <c:v>5.8619999999999998E-2</c:v>
                </c:pt>
                <c:pt idx="220">
                  <c:v>5.8707999999999996E-2</c:v>
                </c:pt>
                <c:pt idx="221">
                  <c:v>5.8875999999999998E-2</c:v>
                </c:pt>
                <c:pt idx="222">
                  <c:v>5.892E-2</c:v>
                </c:pt>
                <c:pt idx="223">
                  <c:v>5.8971999999999997E-2</c:v>
                </c:pt>
                <c:pt idx="224">
                  <c:v>5.9131999999999997E-2</c:v>
                </c:pt>
                <c:pt idx="225">
                  <c:v>5.9132000000000004E-2</c:v>
                </c:pt>
                <c:pt idx="226">
                  <c:v>5.9344000000000001E-2</c:v>
                </c:pt>
                <c:pt idx="227">
                  <c:v>5.9387999999999996E-2</c:v>
                </c:pt>
                <c:pt idx="228">
                  <c:v>5.9387999999999996E-2</c:v>
                </c:pt>
                <c:pt idx="229">
                  <c:v>5.9555999999999998E-2</c:v>
                </c:pt>
                <c:pt idx="230">
                  <c:v>5.9644000000000003E-2</c:v>
                </c:pt>
                <c:pt idx="231">
                  <c:v>5.9768000000000002E-2</c:v>
                </c:pt>
                <c:pt idx="232">
                  <c:v>5.9803999999999996E-2</c:v>
                </c:pt>
                <c:pt idx="233">
                  <c:v>5.9900000000000002E-2</c:v>
                </c:pt>
                <c:pt idx="234">
                  <c:v>5.9979999999999999E-2</c:v>
                </c:pt>
                <c:pt idx="235">
                  <c:v>6.0156000000000001E-2</c:v>
                </c:pt>
                <c:pt idx="236">
                  <c:v>6.0191999999999996E-2</c:v>
                </c:pt>
                <c:pt idx="237">
                  <c:v>6.0219999999999996E-2</c:v>
                </c:pt>
                <c:pt idx="238">
                  <c:v>6.0403999999999999E-2</c:v>
                </c:pt>
                <c:pt idx="239">
                  <c:v>6.0412000000000007E-2</c:v>
                </c:pt>
                <c:pt idx="240">
                  <c:v>6.0616000000000003E-2</c:v>
                </c:pt>
                <c:pt idx="241">
                  <c:v>6.0635999999999995E-2</c:v>
                </c:pt>
                <c:pt idx="242">
                  <c:v>6.0668E-2</c:v>
                </c:pt>
                <c:pt idx="243">
                  <c:v>6.0827999999999993E-2</c:v>
                </c:pt>
                <c:pt idx="244">
                  <c:v>6.0924000000000006E-2</c:v>
                </c:pt>
                <c:pt idx="245">
                  <c:v>6.1039999999999997E-2</c:v>
                </c:pt>
                <c:pt idx="246">
                  <c:v>6.1052000000000002E-2</c:v>
                </c:pt>
                <c:pt idx="247">
                  <c:v>6.1180000000000012E-2</c:v>
                </c:pt>
                <c:pt idx="248">
                  <c:v>6.1252000000000001E-2</c:v>
                </c:pt>
                <c:pt idx="249">
                  <c:v>6.1436000000000004E-2</c:v>
                </c:pt>
                <c:pt idx="250">
                  <c:v>6.1463999999999998E-2</c:v>
                </c:pt>
                <c:pt idx="251">
                  <c:v>6.1468000000000002E-2</c:v>
                </c:pt>
                <c:pt idx="252">
                  <c:v>6.1675999999999995E-2</c:v>
                </c:pt>
                <c:pt idx="253">
                  <c:v>6.1692000000000004E-2</c:v>
                </c:pt>
                <c:pt idx="254">
                  <c:v>6.1883999999999995E-2</c:v>
                </c:pt>
                <c:pt idx="255">
                  <c:v>6.1887999999999999E-2</c:v>
                </c:pt>
                <c:pt idx="256">
                  <c:v>6.194800000000001E-2</c:v>
                </c:pt>
                <c:pt idx="257">
                  <c:v>6.2100000000000002E-2</c:v>
                </c:pt>
                <c:pt idx="258">
                  <c:v>6.2204000000000009E-2</c:v>
                </c:pt>
                <c:pt idx="259">
                  <c:v>6.2300000000000001E-2</c:v>
                </c:pt>
                <c:pt idx="260">
                  <c:v>6.2311999999999992E-2</c:v>
                </c:pt>
                <c:pt idx="261">
                  <c:v>6.2460000000000002E-2</c:v>
                </c:pt>
                <c:pt idx="262">
                  <c:v>6.2523999999999996E-2</c:v>
                </c:pt>
                <c:pt idx="263">
                  <c:v>6.2715999999999994E-2</c:v>
                </c:pt>
                <c:pt idx="264">
                  <c:v>6.2716000000000008E-2</c:v>
                </c:pt>
                <c:pt idx="265">
                  <c:v>6.2736E-2</c:v>
                </c:pt>
                <c:pt idx="266">
                  <c:v>6.2948000000000004E-2</c:v>
                </c:pt>
                <c:pt idx="267">
                  <c:v>6.2972E-2</c:v>
                </c:pt>
                <c:pt idx="268">
                  <c:v>6.3132000000000008E-2</c:v>
                </c:pt>
                <c:pt idx="269">
                  <c:v>6.3160000000000008E-2</c:v>
                </c:pt>
                <c:pt idx="270">
                  <c:v>6.3228000000000006E-2</c:v>
                </c:pt>
                <c:pt idx="271">
                  <c:v>6.3372000000000012E-2</c:v>
                </c:pt>
                <c:pt idx="272">
                  <c:v>6.3483999999999999E-2</c:v>
                </c:pt>
                <c:pt idx="273">
                  <c:v>6.3547999999999993E-2</c:v>
                </c:pt>
                <c:pt idx="274">
                  <c:v>6.3584000000000002E-2</c:v>
                </c:pt>
                <c:pt idx="275">
                  <c:v>6.3740000000000005E-2</c:v>
                </c:pt>
                <c:pt idx="276">
                  <c:v>6.3796000000000005E-2</c:v>
                </c:pt>
                <c:pt idx="277">
                  <c:v>6.3964000000000007E-2</c:v>
                </c:pt>
                <c:pt idx="278">
                  <c:v>6.3995999999999997E-2</c:v>
                </c:pt>
                <c:pt idx="279">
                  <c:v>6.4008000000000009E-2</c:v>
                </c:pt>
                <c:pt idx="280">
                  <c:v>6.4219999999999999E-2</c:v>
                </c:pt>
                <c:pt idx="281">
                  <c:v>6.4252000000000004E-2</c:v>
                </c:pt>
                <c:pt idx="282">
                  <c:v>6.4380000000000007E-2</c:v>
                </c:pt>
                <c:pt idx="283">
                  <c:v>6.4431999999999989E-2</c:v>
                </c:pt>
                <c:pt idx="284">
                  <c:v>6.4507999999999996E-2</c:v>
                </c:pt>
                <c:pt idx="285">
                  <c:v>6.4644000000000007E-2</c:v>
                </c:pt>
                <c:pt idx="286">
                  <c:v>6.4764000000000002E-2</c:v>
                </c:pt>
                <c:pt idx="287">
                  <c:v>6.4796000000000006E-2</c:v>
                </c:pt>
                <c:pt idx="288">
                  <c:v>6.4855999999999997E-2</c:v>
                </c:pt>
                <c:pt idx="289">
                  <c:v>6.5019999999999994E-2</c:v>
                </c:pt>
                <c:pt idx="290">
                  <c:v>6.5068000000000001E-2</c:v>
                </c:pt>
                <c:pt idx="291">
                  <c:v>6.5212000000000006E-2</c:v>
                </c:pt>
                <c:pt idx="292">
                  <c:v>6.5276000000000001E-2</c:v>
                </c:pt>
                <c:pt idx="293">
                  <c:v>6.5280000000000005E-2</c:v>
                </c:pt>
                <c:pt idx="294">
                  <c:v>6.5491999999999995E-2</c:v>
                </c:pt>
                <c:pt idx="295">
                  <c:v>6.5532000000000007E-2</c:v>
                </c:pt>
                <c:pt idx="296">
                  <c:v>6.5627999999999992E-2</c:v>
                </c:pt>
                <c:pt idx="297">
                  <c:v>6.5703999999999999E-2</c:v>
                </c:pt>
                <c:pt idx="298">
                  <c:v>6.5787999999999999E-2</c:v>
                </c:pt>
                <c:pt idx="299">
                  <c:v>6.5915999999999988E-2</c:v>
                </c:pt>
                <c:pt idx="300">
                  <c:v>6.6043999999999992E-2</c:v>
                </c:pt>
                <c:pt idx="301">
                  <c:v>6.6044000000000005E-2</c:v>
                </c:pt>
                <c:pt idx="302">
                  <c:v>6.6127999999999992E-2</c:v>
                </c:pt>
                <c:pt idx="303">
                  <c:v>6.6299999999999998E-2</c:v>
                </c:pt>
                <c:pt idx="304">
                  <c:v>6.6339999999999996E-2</c:v>
                </c:pt>
                <c:pt idx="305">
                  <c:v>6.6459999999999991E-2</c:v>
                </c:pt>
                <c:pt idx="306">
                  <c:v>6.6552E-2</c:v>
                </c:pt>
                <c:pt idx="307">
                  <c:v>6.6556000000000004E-2</c:v>
                </c:pt>
                <c:pt idx="308">
                  <c:v>6.6764000000000004E-2</c:v>
                </c:pt>
                <c:pt idx="309">
                  <c:v>6.6811999999999996E-2</c:v>
                </c:pt>
                <c:pt idx="310">
                  <c:v>6.6875999999999991E-2</c:v>
                </c:pt>
                <c:pt idx="311">
                  <c:v>6.6900000000000001E-2</c:v>
                </c:pt>
                <c:pt idx="312">
                  <c:v>6.6976000000000008E-2</c:v>
                </c:pt>
                <c:pt idx="313">
                  <c:v>6.7068000000000003E-2</c:v>
                </c:pt>
                <c:pt idx="314">
                  <c:v>6.7187999999999998E-2</c:v>
                </c:pt>
                <c:pt idx="315">
                  <c:v>6.7292000000000005E-2</c:v>
                </c:pt>
                <c:pt idx="316">
                  <c:v>6.7324000000000009E-2</c:v>
                </c:pt>
                <c:pt idx="317">
                  <c:v>6.7400000000000002E-2</c:v>
                </c:pt>
                <c:pt idx="318">
                  <c:v>6.7580000000000001E-2</c:v>
                </c:pt>
                <c:pt idx="319">
                  <c:v>6.7612000000000005E-2</c:v>
                </c:pt>
                <c:pt idx="320">
                  <c:v>6.7708000000000004E-2</c:v>
                </c:pt>
                <c:pt idx="321">
                  <c:v>6.7823999999999995E-2</c:v>
                </c:pt>
                <c:pt idx="322">
                  <c:v>6.7836000000000007E-2</c:v>
                </c:pt>
                <c:pt idx="323">
                  <c:v>6.8035999999999999E-2</c:v>
                </c:pt>
                <c:pt idx="324">
                  <c:v>6.8092000000000014E-2</c:v>
                </c:pt>
                <c:pt idx="325">
                  <c:v>6.812399999999999E-2</c:v>
                </c:pt>
                <c:pt idx="326">
                  <c:v>6.8248000000000003E-2</c:v>
                </c:pt>
                <c:pt idx="327">
                  <c:v>6.8347999999999992E-2</c:v>
                </c:pt>
                <c:pt idx="328">
                  <c:v>6.8460000000000007E-2</c:v>
                </c:pt>
                <c:pt idx="329">
                  <c:v>6.8540000000000004E-2</c:v>
                </c:pt>
                <c:pt idx="330">
                  <c:v>6.8603999999999998E-2</c:v>
                </c:pt>
                <c:pt idx="331">
                  <c:v>6.8671999999999997E-2</c:v>
                </c:pt>
                <c:pt idx="332">
                  <c:v>6.8859999999999991E-2</c:v>
                </c:pt>
                <c:pt idx="333">
                  <c:v>6.8884000000000001E-2</c:v>
                </c:pt>
                <c:pt idx="334">
                  <c:v>6.8956000000000003E-2</c:v>
                </c:pt>
                <c:pt idx="335">
                  <c:v>6.9096000000000005E-2</c:v>
                </c:pt>
                <c:pt idx="336">
                  <c:v>6.9115999999999997E-2</c:v>
                </c:pt>
                <c:pt idx="337">
                  <c:v>6.9307999999999995E-2</c:v>
                </c:pt>
                <c:pt idx="338">
                  <c:v>6.9372000000000003E-2</c:v>
                </c:pt>
                <c:pt idx="339">
                  <c:v>6.9372000000000003E-2</c:v>
                </c:pt>
                <c:pt idx="340">
                  <c:v>6.9519999999999998E-2</c:v>
                </c:pt>
                <c:pt idx="341">
                  <c:v>6.9628000000000009E-2</c:v>
                </c:pt>
                <c:pt idx="342">
                  <c:v>6.9731999999999988E-2</c:v>
                </c:pt>
                <c:pt idx="343">
                  <c:v>6.9787999999999989E-2</c:v>
                </c:pt>
                <c:pt idx="344">
                  <c:v>6.9884000000000002E-2</c:v>
                </c:pt>
                <c:pt idx="345">
                  <c:v>6.9944000000000006E-2</c:v>
                </c:pt>
                <c:pt idx="346">
                  <c:v>7.0140000000000008E-2</c:v>
                </c:pt>
                <c:pt idx="347">
                  <c:v>7.015600000000001E-2</c:v>
                </c:pt>
                <c:pt idx="348">
                  <c:v>7.0204000000000003E-2</c:v>
                </c:pt>
                <c:pt idx="349">
                  <c:v>7.0368E-2</c:v>
                </c:pt>
                <c:pt idx="350">
                  <c:v>7.0396000000000014E-2</c:v>
                </c:pt>
                <c:pt idx="351">
                  <c:v>7.0580000000000004E-2</c:v>
                </c:pt>
                <c:pt idx="352">
                  <c:v>7.0620000000000002E-2</c:v>
                </c:pt>
                <c:pt idx="353">
                  <c:v>7.0651999999999993E-2</c:v>
                </c:pt>
                <c:pt idx="354">
                  <c:v>7.0792000000000008E-2</c:v>
                </c:pt>
                <c:pt idx="355">
                  <c:v>7.0907999999999985E-2</c:v>
                </c:pt>
                <c:pt idx="356">
                  <c:v>7.1003999999999998E-2</c:v>
                </c:pt>
                <c:pt idx="357">
                  <c:v>7.1035999999999988E-2</c:v>
                </c:pt>
                <c:pt idx="358">
                  <c:v>7.1163999999999991E-2</c:v>
                </c:pt>
                <c:pt idx="359">
                  <c:v>7.1215999999999988E-2</c:v>
                </c:pt>
                <c:pt idx="360">
                  <c:v>7.1419999999999997E-2</c:v>
                </c:pt>
                <c:pt idx="361">
                  <c:v>7.1427999999999991E-2</c:v>
                </c:pt>
                <c:pt idx="362">
                  <c:v>7.1452000000000002E-2</c:v>
                </c:pt>
                <c:pt idx="363">
                  <c:v>7.1639999999999995E-2</c:v>
                </c:pt>
                <c:pt idx="364">
                  <c:v>7.167599999999999E-2</c:v>
                </c:pt>
                <c:pt idx="365">
                  <c:v>7.1851999999999999E-2</c:v>
                </c:pt>
                <c:pt idx="366">
                  <c:v>7.1868000000000001E-2</c:v>
                </c:pt>
                <c:pt idx="367">
                  <c:v>7.1931999999999996E-2</c:v>
                </c:pt>
                <c:pt idx="368">
                  <c:v>7.2064000000000003E-2</c:v>
                </c:pt>
                <c:pt idx="369">
                  <c:v>7.2188000000000002E-2</c:v>
                </c:pt>
                <c:pt idx="370">
                  <c:v>7.2276000000000007E-2</c:v>
                </c:pt>
                <c:pt idx="371">
                  <c:v>7.2284000000000001E-2</c:v>
                </c:pt>
                <c:pt idx="372">
                  <c:v>7.2443999999999995E-2</c:v>
                </c:pt>
                <c:pt idx="373">
                  <c:v>7.2487999999999997E-2</c:v>
                </c:pt>
                <c:pt idx="374">
                  <c:v>7.2700000000000001E-2</c:v>
                </c:pt>
                <c:pt idx="375">
                  <c:v>7.2734999999999994E-2</c:v>
                </c:pt>
                <c:pt idx="376">
                  <c:v>7.2770000000000001E-2</c:v>
                </c:pt>
                <c:pt idx="377">
                  <c:v>7.2804999999999995E-2</c:v>
                </c:pt>
                <c:pt idx="378">
                  <c:v>7.2839999999999988E-2</c:v>
                </c:pt>
                <c:pt idx="379">
                  <c:v>7.2874999999999995E-2</c:v>
                </c:pt>
                <c:pt idx="380">
                  <c:v>7.2910000000000003E-2</c:v>
                </c:pt>
                <c:pt idx="381">
                  <c:v>7.2944999999999996E-2</c:v>
                </c:pt>
                <c:pt idx="382">
                  <c:v>7.2980000000000003E-2</c:v>
                </c:pt>
                <c:pt idx="383">
                  <c:v>7.301500000000001E-2</c:v>
                </c:pt>
                <c:pt idx="384">
                  <c:v>7.3050000000000004E-2</c:v>
                </c:pt>
                <c:pt idx="385">
                  <c:v>7.3084999999999997E-2</c:v>
                </c:pt>
                <c:pt idx="386">
                  <c:v>7.3120000000000004E-2</c:v>
                </c:pt>
                <c:pt idx="387">
                  <c:v>7.3154999999999998E-2</c:v>
                </c:pt>
                <c:pt idx="388">
                  <c:v>7.3189999999999991E-2</c:v>
                </c:pt>
                <c:pt idx="389">
                  <c:v>7.3224999999999998E-2</c:v>
                </c:pt>
                <c:pt idx="390">
                  <c:v>7.3259999999999992E-2</c:v>
                </c:pt>
                <c:pt idx="391">
                  <c:v>7.3294999999999999E-2</c:v>
                </c:pt>
                <c:pt idx="392">
                  <c:v>7.3330000000000006E-2</c:v>
                </c:pt>
                <c:pt idx="393">
                  <c:v>7.3365E-2</c:v>
                </c:pt>
                <c:pt idx="394">
                  <c:v>7.3400000000000007E-2</c:v>
                </c:pt>
                <c:pt idx="395">
                  <c:v>7.3435E-2</c:v>
                </c:pt>
                <c:pt idx="396">
                  <c:v>7.3470000000000008E-2</c:v>
                </c:pt>
                <c:pt idx="397">
                  <c:v>7.3505000000000001E-2</c:v>
                </c:pt>
                <c:pt idx="398">
                  <c:v>7.3539999999999994E-2</c:v>
                </c:pt>
                <c:pt idx="399">
                  <c:v>7.3575000000000002E-2</c:v>
                </c:pt>
                <c:pt idx="400">
                  <c:v>7.3610000000000009E-2</c:v>
                </c:pt>
                <c:pt idx="401">
                  <c:v>7.3645000000000002E-2</c:v>
                </c:pt>
                <c:pt idx="402">
                  <c:v>7.3680000000000009E-2</c:v>
                </c:pt>
                <c:pt idx="403">
                  <c:v>7.3715000000000003E-2</c:v>
                </c:pt>
                <c:pt idx="404">
                  <c:v>7.3749999999999996E-2</c:v>
                </c:pt>
                <c:pt idx="405">
                  <c:v>7.3785000000000003E-2</c:v>
                </c:pt>
                <c:pt idx="406">
                  <c:v>7.3819999999999997E-2</c:v>
                </c:pt>
                <c:pt idx="407">
                  <c:v>7.3855000000000004E-2</c:v>
                </c:pt>
                <c:pt idx="408">
                  <c:v>7.3889999999999997E-2</c:v>
                </c:pt>
                <c:pt idx="409">
                  <c:v>7.3925000000000005E-2</c:v>
                </c:pt>
                <c:pt idx="410">
                  <c:v>7.3959999999999998E-2</c:v>
                </c:pt>
                <c:pt idx="411">
                  <c:v>7.3995000000000005E-2</c:v>
                </c:pt>
                <c:pt idx="412">
                  <c:v>7.3999999999999996E-2</c:v>
                </c:pt>
                <c:pt idx="413">
                  <c:v>7.4030000000000012E-2</c:v>
                </c:pt>
                <c:pt idx="414">
                  <c:v>7.4064999999999992E-2</c:v>
                </c:pt>
                <c:pt idx="415">
                  <c:v>7.4099999999999999E-2</c:v>
                </c:pt>
                <c:pt idx="416">
                  <c:v>7.4135000000000006E-2</c:v>
                </c:pt>
                <c:pt idx="417">
                  <c:v>7.4170000000000014E-2</c:v>
                </c:pt>
                <c:pt idx="418">
                  <c:v>7.4205000000000007E-2</c:v>
                </c:pt>
                <c:pt idx="419">
                  <c:v>7.424E-2</c:v>
                </c:pt>
                <c:pt idx="420">
                  <c:v>7.4275000000000008E-2</c:v>
                </c:pt>
                <c:pt idx="421">
                  <c:v>7.4310000000000001E-2</c:v>
                </c:pt>
                <c:pt idx="422">
                  <c:v>7.4344999999999994E-2</c:v>
                </c:pt>
                <c:pt idx="423">
                  <c:v>7.4380000000000002E-2</c:v>
                </c:pt>
                <c:pt idx="424">
                  <c:v>7.4415000000000009E-2</c:v>
                </c:pt>
                <c:pt idx="425">
                  <c:v>7.4450000000000002E-2</c:v>
                </c:pt>
                <c:pt idx="426">
                  <c:v>7.4484999999999996E-2</c:v>
                </c:pt>
                <c:pt idx="427">
                  <c:v>7.4520000000000003E-2</c:v>
                </c:pt>
                <c:pt idx="428">
                  <c:v>7.455500000000001E-2</c:v>
                </c:pt>
                <c:pt idx="429">
                  <c:v>7.4590000000000004E-2</c:v>
                </c:pt>
                <c:pt idx="430">
                  <c:v>7.4624999999999997E-2</c:v>
                </c:pt>
                <c:pt idx="431">
                  <c:v>7.4660000000000004E-2</c:v>
                </c:pt>
                <c:pt idx="432">
                  <c:v>7.4695000000000011E-2</c:v>
                </c:pt>
                <c:pt idx="433">
                  <c:v>7.4730000000000005E-2</c:v>
                </c:pt>
                <c:pt idx="434">
                  <c:v>7.4764999999999998E-2</c:v>
                </c:pt>
                <c:pt idx="435">
                  <c:v>7.4800000000000005E-2</c:v>
                </c:pt>
                <c:pt idx="436">
                  <c:v>7.4834999999999999E-2</c:v>
                </c:pt>
                <c:pt idx="437">
                  <c:v>7.4870000000000006E-2</c:v>
                </c:pt>
                <c:pt idx="438">
                  <c:v>7.4904999999999999E-2</c:v>
                </c:pt>
                <c:pt idx="439">
                  <c:v>7.4940000000000007E-2</c:v>
                </c:pt>
                <c:pt idx="440">
                  <c:v>7.4975E-2</c:v>
                </c:pt>
                <c:pt idx="441">
                  <c:v>7.5009999999999993E-2</c:v>
                </c:pt>
                <c:pt idx="442">
                  <c:v>7.5045000000000001E-2</c:v>
                </c:pt>
                <c:pt idx="443">
                  <c:v>7.5080000000000008E-2</c:v>
                </c:pt>
                <c:pt idx="444">
                  <c:v>7.5115000000000001E-2</c:v>
                </c:pt>
                <c:pt idx="445">
                  <c:v>7.5149999999999995E-2</c:v>
                </c:pt>
                <c:pt idx="446">
                  <c:v>7.5185000000000002E-2</c:v>
                </c:pt>
                <c:pt idx="447">
                  <c:v>7.5220000000000009E-2</c:v>
                </c:pt>
                <c:pt idx="448">
                  <c:v>7.5255000000000002E-2</c:v>
                </c:pt>
                <c:pt idx="449">
                  <c:v>7.5289999999999996E-2</c:v>
                </c:pt>
                <c:pt idx="450">
                  <c:v>7.5325000000000003E-2</c:v>
                </c:pt>
                <c:pt idx="451">
                  <c:v>7.536000000000001E-2</c:v>
                </c:pt>
                <c:pt idx="452">
                  <c:v>7.5395000000000004E-2</c:v>
                </c:pt>
                <c:pt idx="453">
                  <c:v>7.5429999999999997E-2</c:v>
                </c:pt>
                <c:pt idx="454">
                  <c:v>7.5465000000000004E-2</c:v>
                </c:pt>
                <c:pt idx="455">
                  <c:v>7.5500000000000012E-2</c:v>
                </c:pt>
                <c:pt idx="456">
                  <c:v>7.5535000000000005E-2</c:v>
                </c:pt>
                <c:pt idx="457">
                  <c:v>7.5569999999999998E-2</c:v>
                </c:pt>
                <c:pt idx="458">
                  <c:v>7.5605000000000006E-2</c:v>
                </c:pt>
                <c:pt idx="459">
                  <c:v>7.5639999999999999E-2</c:v>
                </c:pt>
                <c:pt idx="460">
                  <c:v>7.5675000000000006E-2</c:v>
                </c:pt>
                <c:pt idx="461">
                  <c:v>7.5710000000000013E-2</c:v>
                </c:pt>
                <c:pt idx="462">
                  <c:v>7.5745000000000007E-2</c:v>
                </c:pt>
                <c:pt idx="463">
                  <c:v>7.578E-2</c:v>
                </c:pt>
                <c:pt idx="464">
                  <c:v>7.5815000000000007E-2</c:v>
                </c:pt>
                <c:pt idx="465">
                  <c:v>7.5850000000000001E-2</c:v>
                </c:pt>
                <c:pt idx="466">
                  <c:v>7.5884999999999994E-2</c:v>
                </c:pt>
                <c:pt idx="467">
                  <c:v>7.5920000000000001E-2</c:v>
                </c:pt>
                <c:pt idx="468">
                  <c:v>7.5955000000000009E-2</c:v>
                </c:pt>
                <c:pt idx="469">
                  <c:v>7.5990000000000002E-2</c:v>
                </c:pt>
                <c:pt idx="470">
                  <c:v>7.6024999999999995E-2</c:v>
                </c:pt>
                <c:pt idx="471">
                  <c:v>7.6060000000000003E-2</c:v>
                </c:pt>
                <c:pt idx="472">
                  <c:v>7.609500000000001E-2</c:v>
                </c:pt>
                <c:pt idx="473">
                  <c:v>7.6130000000000003E-2</c:v>
                </c:pt>
                <c:pt idx="474">
                  <c:v>7.616500000000001E-2</c:v>
                </c:pt>
                <c:pt idx="475">
                  <c:v>7.6200000000000004E-2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7-9941-BA69-4AAD897F5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88224"/>
        <c:axId val="679646672"/>
      </c:scatterChart>
      <c:valAx>
        <c:axId val="67958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646672"/>
        <c:crosses val="autoZero"/>
        <c:crossBetween val="midCat"/>
      </c:valAx>
      <c:valAx>
        <c:axId val="679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7958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viscosity</a:t>
            </a:r>
            <a:r>
              <a:rPr lang="en-US" baseline="0"/>
              <a:t>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properties!$AI$13:$AI$488</c:f>
              <c:numCache>
                <c:formatCode>General</c:formatCode>
                <c:ptCount val="476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9.3287110591615372E-4</c:v>
                </c:pt>
                <c:pt idx="38">
                  <c:v>9.5004084990093986E-4</c:v>
                </c:pt>
                <c:pt idx="39">
                  <c:v>9.5411247733696099E-4</c:v>
                </c:pt>
                <c:pt idx="40">
                  <c:v>9.7378707580844713E-4</c:v>
                </c:pt>
                <c:pt idx="41">
                  <c:v>9.7780730365531316E-4</c:v>
                </c:pt>
                <c:pt idx="42">
                  <c:v>1.0141321533488777E-3</c:v>
                </c:pt>
                <c:pt idx="43">
                  <c:v>1.0185937476523122E-3</c:v>
                </c:pt>
                <c:pt idx="44">
                  <c:v>1.0228433925955898E-3</c:v>
                </c:pt>
                <c:pt idx="45">
                  <c:v>1.0249080682402524E-3</c:v>
                </c:pt>
                <c:pt idx="46">
                  <c:v>1.06E-3</c:v>
                </c:pt>
                <c:pt idx="47">
                  <c:v>1.0654621000129954E-3</c:v>
                </c:pt>
                <c:pt idx="48">
                  <c:v>1.07E-3</c:v>
                </c:pt>
                <c:pt idx="49">
                  <c:v>1.07E-3</c:v>
                </c:pt>
                <c:pt idx="50">
                  <c:v>1.0742776663839016E-3</c:v>
                </c:pt>
                <c:pt idx="51">
                  <c:v>1.082547160538694E-3</c:v>
                </c:pt>
                <c:pt idx="52">
                  <c:v>1.096525441839461E-3</c:v>
                </c:pt>
                <c:pt idx="53">
                  <c:v>1.1000000000000001E-3</c:v>
                </c:pt>
                <c:pt idx="54">
                  <c:v>1.1144869965877661E-3</c:v>
                </c:pt>
                <c:pt idx="55">
                  <c:v>1.1260253873040184E-3</c:v>
                </c:pt>
                <c:pt idx="56">
                  <c:v>1.1555775555685734E-3</c:v>
                </c:pt>
                <c:pt idx="57">
                  <c:v>1.1657676660184061E-3</c:v>
                </c:pt>
                <c:pt idx="58">
                  <c:v>1.1755152873892754E-3</c:v>
                </c:pt>
                <c:pt idx="59">
                  <c:v>1.1800000000000001E-3</c:v>
                </c:pt>
                <c:pt idx="60">
                  <c:v>1.1802657846561408E-3</c:v>
                </c:pt>
                <c:pt idx="61">
                  <c:v>1.2194079027345382E-3</c:v>
                </c:pt>
                <c:pt idx="62">
                  <c:v>1.2335347000211453E-3</c:v>
                </c:pt>
                <c:pt idx="63">
                  <c:v>1.2371189301204173E-3</c:v>
                </c:pt>
                <c:pt idx="64">
                  <c:v>1.25E-3</c:v>
                </c:pt>
                <c:pt idx="65">
                  <c:v>1.2601952842679243E-3</c:v>
                </c:pt>
                <c:pt idx="66">
                  <c:v>1.2700000000000001E-3</c:v>
                </c:pt>
                <c:pt idx="67">
                  <c:v>1.2755162770383163E-3</c:v>
                </c:pt>
                <c:pt idx="68">
                  <c:v>1.2967106792036438E-3</c:v>
                </c:pt>
                <c:pt idx="69">
                  <c:v>1.3167509604386407E-3</c:v>
                </c:pt>
                <c:pt idx="70">
                  <c:v>1.32E-3</c:v>
                </c:pt>
                <c:pt idx="71">
                  <c:v>1.3342063548557042E-3</c:v>
                </c:pt>
                <c:pt idx="72">
                  <c:v>1.3509753310126142E-3</c:v>
                </c:pt>
                <c:pt idx="73">
                  <c:v>1.359172949844933E-3</c:v>
                </c:pt>
                <c:pt idx="74">
                  <c:v>1.3955969275991221E-3</c:v>
                </c:pt>
                <c:pt idx="75">
                  <c:v>1.4E-3</c:v>
                </c:pt>
                <c:pt idx="76">
                  <c:v>1.4055811253516903E-3</c:v>
                </c:pt>
                <c:pt idx="77">
                  <c:v>1.4246440144417573E-3</c:v>
                </c:pt>
                <c:pt idx="78">
                  <c:v>1.4482948538129964E-3</c:v>
                </c:pt>
                <c:pt idx="79">
                  <c:v>1.4598122526067235E-3</c:v>
                </c:pt>
                <c:pt idx="80">
                  <c:v>1.4932688059428232E-3</c:v>
                </c:pt>
                <c:pt idx="81">
                  <c:v>1.5004039179031907E-3</c:v>
                </c:pt>
                <c:pt idx="82">
                  <c:v>1.5269823046449469E-3</c:v>
                </c:pt>
                <c:pt idx="83">
                  <c:v>1.5526249335796518E-3</c:v>
                </c:pt>
                <c:pt idx="84">
                  <c:v>1.5651992386853653E-3</c:v>
                </c:pt>
                <c:pt idx="85">
                  <c:v>1.5972430389834173E-3</c:v>
                </c:pt>
                <c:pt idx="86">
                  <c:v>1.6016236105162336E-3</c:v>
                </c:pt>
                <c:pt idx="87">
                  <c:v>1.6100000000000001E-3</c:v>
                </c:pt>
                <c:pt idx="88">
                  <c:v>1.6405945446871224E-3</c:v>
                </c:pt>
                <c:pt idx="89">
                  <c:v>1.6644705862391214E-3</c:v>
                </c:pt>
                <c:pt idx="90">
                  <c:v>1.67E-3</c:v>
                </c:pt>
                <c:pt idx="91">
                  <c:v>1.6707366665746563E-3</c:v>
                </c:pt>
                <c:pt idx="92">
                  <c:v>1.6800000000000001E-3</c:v>
                </c:pt>
                <c:pt idx="93">
                  <c:v>1.6999999999999999E-3</c:v>
                </c:pt>
                <c:pt idx="94">
                  <c:v>1.709671748490174E-3</c:v>
                </c:pt>
                <c:pt idx="95">
                  <c:v>1.719621626137399E-3</c:v>
                </c:pt>
                <c:pt idx="96">
                  <c:v>1.7476119418955731E-3</c:v>
                </c:pt>
                <c:pt idx="97">
                  <c:v>1.7843732072933848E-3</c:v>
                </c:pt>
                <c:pt idx="98">
                  <c:v>1.8024554248675642E-3</c:v>
                </c:pt>
                <c:pt idx="99">
                  <c:v>1.8250089898732937E-3</c:v>
                </c:pt>
                <c:pt idx="100">
                  <c:v>1.828024464033357E-3</c:v>
                </c:pt>
                <c:pt idx="101">
                  <c:v>1.8892793096188492E-3</c:v>
                </c:pt>
                <c:pt idx="102">
                  <c:v>1.9121369916251811E-3</c:v>
                </c:pt>
                <c:pt idx="103">
                  <c:v>1.9129131924768468E-3</c:v>
                </c:pt>
                <c:pt idx="104">
                  <c:v>1.94812706945627E-3</c:v>
                </c:pt>
                <c:pt idx="105">
                  <c:v>1.9499999999999999E-3</c:v>
                </c:pt>
                <c:pt idx="106">
                  <c:v>1.9802854819647685E-3</c:v>
                </c:pt>
                <c:pt idx="107">
                  <c:v>1.99E-3</c:v>
                </c:pt>
                <c:pt idx="108">
                  <c:v>2.0001197722891522E-3</c:v>
                </c:pt>
                <c:pt idx="109">
                  <c:v>2.0200000000000001E-3</c:v>
                </c:pt>
                <c:pt idx="110">
                  <c:v>2.0200000000000001E-3</c:v>
                </c:pt>
                <c:pt idx="111">
                  <c:v>2.0400000000000001E-3</c:v>
                </c:pt>
                <c:pt idx="112">
                  <c:v>2.0507127471962247E-3</c:v>
                </c:pt>
                <c:pt idx="113">
                  <c:v>2.0756754017867162E-3</c:v>
                </c:pt>
                <c:pt idx="114">
                  <c:v>2.0795508952598457E-3</c:v>
                </c:pt>
                <c:pt idx="115">
                  <c:v>2.0921508872133094E-3</c:v>
                </c:pt>
                <c:pt idx="116">
                  <c:v>2.0999999999999999E-3</c:v>
                </c:pt>
                <c:pt idx="117">
                  <c:v>2.1756602332446422E-3</c:v>
                </c:pt>
                <c:pt idx="118">
                  <c:v>2.1884166116001233E-3</c:v>
                </c:pt>
                <c:pt idx="119">
                  <c:v>2.1984388983526709E-3</c:v>
                </c:pt>
                <c:pt idx="120">
                  <c:v>2.2198407864549717E-3</c:v>
                </c:pt>
                <c:pt idx="121">
                  <c:v>2.2804613122300284E-3</c:v>
                </c:pt>
                <c:pt idx="122">
                  <c:v>2.2891117916960628E-3</c:v>
                </c:pt>
                <c:pt idx="123">
                  <c:v>2.33E-3</c:v>
                </c:pt>
                <c:pt idx="124">
                  <c:v>2.3568067231249518E-3</c:v>
                </c:pt>
                <c:pt idx="125">
                  <c:v>2.3695948622566884E-3</c:v>
                </c:pt>
                <c:pt idx="126">
                  <c:v>2.3903106363359914E-3</c:v>
                </c:pt>
                <c:pt idx="127">
                  <c:v>2.3944402391693409E-3</c:v>
                </c:pt>
                <c:pt idx="128">
                  <c:v>2.5000000000000001E-3</c:v>
                </c:pt>
                <c:pt idx="129">
                  <c:v>2.5046151436340933E-3</c:v>
                </c:pt>
                <c:pt idx="130">
                  <c:v>2.5054513784291033E-3</c:v>
                </c:pt>
                <c:pt idx="131">
                  <c:v>2.5265828103428738E-3</c:v>
                </c:pt>
                <c:pt idx="132">
                  <c:v>2.5294515919766806E-3</c:v>
                </c:pt>
                <c:pt idx="133">
                  <c:v>2.5400000000000002E-3</c:v>
                </c:pt>
                <c:pt idx="134">
                  <c:v>2.6198595041559461E-3</c:v>
                </c:pt>
                <c:pt idx="135">
                  <c:v>2.626138424959899E-3</c:v>
                </c:pt>
                <c:pt idx="136">
                  <c:v>2.7000925171065302E-3</c:v>
                </c:pt>
                <c:pt idx="137">
                  <c:v>2.7085889712058667E-3</c:v>
                </c:pt>
                <c:pt idx="138">
                  <c:v>2.7404065806123576E-3</c:v>
                </c:pt>
                <c:pt idx="139">
                  <c:v>2.7526389402036519E-3</c:v>
                </c:pt>
                <c:pt idx="140">
                  <c:v>2.8665003658213326E-3</c:v>
                </c:pt>
                <c:pt idx="141">
                  <c:v>2.8822451570371423E-3</c:v>
                </c:pt>
                <c:pt idx="142">
                  <c:v>2.8852329576805067E-3</c:v>
                </c:pt>
                <c:pt idx="143">
                  <c:v>2.903706217308765E-3</c:v>
                </c:pt>
                <c:pt idx="144">
                  <c:v>2.9983960793940833E-3</c:v>
                </c:pt>
                <c:pt idx="145">
                  <c:v>3.0242140000642137E-3</c:v>
                </c:pt>
                <c:pt idx="146">
                  <c:v>3.0766861108027341E-3</c:v>
                </c:pt>
                <c:pt idx="147">
                  <c:v>3.0999999999999999E-3</c:v>
                </c:pt>
                <c:pt idx="148">
                  <c:v>3.1128790252305679E-3</c:v>
                </c:pt>
                <c:pt idx="149">
                  <c:v>3.1363606843112361E-3</c:v>
                </c:pt>
                <c:pt idx="150">
                  <c:v>3.1698897289517097E-3</c:v>
                </c:pt>
                <c:pt idx="151">
                  <c:v>3.2806734272681748E-3</c:v>
                </c:pt>
                <c:pt idx="152">
                  <c:v>3.2842443680735365E-3</c:v>
                </c:pt>
                <c:pt idx="153">
                  <c:v>3.3225826259319509E-3</c:v>
                </c:pt>
                <c:pt idx="154">
                  <c:v>3.3371199083292165E-3</c:v>
                </c:pt>
                <c:pt idx="155">
                  <c:v>3.3400000000000001E-3</c:v>
                </c:pt>
                <c:pt idx="156">
                  <c:v>3.4316264038831657E-3</c:v>
                </c:pt>
                <c:pt idx="157">
                  <c:v>3.4826307064617285E-3</c:v>
                </c:pt>
                <c:pt idx="158">
                  <c:v>3.50580484351344E-3</c:v>
                </c:pt>
                <c:pt idx="159">
                  <c:v>3.5775143178724549E-3</c:v>
                </c:pt>
                <c:pt idx="160">
                  <c:v>3.589525149912304E-3</c:v>
                </c:pt>
                <c:pt idx="161">
                  <c:v>3.6503882681286656E-3</c:v>
                </c:pt>
                <c:pt idx="162">
                  <c:v>3.7423121495711699E-3</c:v>
                </c:pt>
                <c:pt idx="163">
                  <c:v>3.7546892596679138E-3</c:v>
                </c:pt>
                <c:pt idx="164">
                  <c:v>3.8262266749579128E-3</c:v>
                </c:pt>
                <c:pt idx="165">
                  <c:v>3.8352258972289216E-3</c:v>
                </c:pt>
                <c:pt idx="166">
                  <c:v>3.8500000000000001E-3</c:v>
                </c:pt>
                <c:pt idx="167">
                  <c:v>3.9274530328921109E-3</c:v>
                </c:pt>
                <c:pt idx="168">
                  <c:v>3.9500000000000004E-3</c:v>
                </c:pt>
                <c:pt idx="169">
                  <c:v>3.9947746237901189E-3</c:v>
                </c:pt>
                <c:pt idx="170">
                  <c:v>4.0105351794987379E-3</c:v>
                </c:pt>
                <c:pt idx="171">
                  <c:v>4.0800000000000003E-3</c:v>
                </c:pt>
                <c:pt idx="172">
                  <c:v>4.1081661513948341E-3</c:v>
                </c:pt>
                <c:pt idx="173">
                  <c:v>4.1115021145527644E-3</c:v>
                </c:pt>
                <c:pt idx="174">
                  <c:v>4.2037217845108197E-3</c:v>
                </c:pt>
                <c:pt idx="175">
                  <c:v>4.2642686278070519E-3</c:v>
                </c:pt>
                <c:pt idx="176">
                  <c:v>4.2971943868258689E-3</c:v>
                </c:pt>
                <c:pt idx="177">
                  <c:v>4.4062141461577936E-3</c:v>
                </c:pt>
                <c:pt idx="178">
                  <c:v>4.4076803012270708E-3</c:v>
                </c:pt>
                <c:pt idx="179">
                  <c:v>4.4949203410135008E-3</c:v>
                </c:pt>
                <c:pt idx="180">
                  <c:v>4.5519431363682328E-3</c:v>
                </c:pt>
                <c:pt idx="181">
                  <c:v>4.618460520707442E-3</c:v>
                </c:pt>
                <c:pt idx="182">
                  <c:v>4.62E-3</c:v>
                </c:pt>
                <c:pt idx="183">
                  <c:v>4.7017442203681325E-3</c:v>
                </c:pt>
                <c:pt idx="184">
                  <c:v>4.7251941252956049E-3</c:v>
                </c:pt>
                <c:pt idx="185">
                  <c:v>4.8409307568342119E-3</c:v>
                </c:pt>
                <c:pt idx="186">
                  <c:v>4.8590246359281209E-3</c:v>
                </c:pt>
                <c:pt idx="187">
                  <c:v>4.9180846459184711E-3</c:v>
                </c:pt>
                <c:pt idx="188">
                  <c:v>5.0200000000000002E-3</c:v>
                </c:pt>
                <c:pt idx="189">
                  <c:v>5.0655805312178085E-3</c:v>
                </c:pt>
                <c:pt idx="190">
                  <c:v>5.0741173357207363E-3</c:v>
                </c:pt>
                <c:pt idx="191">
                  <c:v>5.1443795006197125E-3</c:v>
                </c:pt>
                <c:pt idx="192">
                  <c:v>5.1868223537154586E-3</c:v>
                </c:pt>
                <c:pt idx="193">
                  <c:v>5.3185364612608225E-3</c:v>
                </c:pt>
                <c:pt idx="194">
                  <c:v>5.3810868156487319E-3</c:v>
                </c:pt>
                <c:pt idx="195">
                  <c:v>5.4304871795394427E-3</c:v>
                </c:pt>
                <c:pt idx="196">
                  <c:v>5.47E-3</c:v>
                </c:pt>
                <c:pt idx="197">
                  <c:v>5.5367338395607077E-3</c:v>
                </c:pt>
                <c:pt idx="198">
                  <c:v>5.574729202777272E-3</c:v>
                </c:pt>
                <c:pt idx="199">
                  <c:v>5.6286856974802103E-3</c:v>
                </c:pt>
                <c:pt idx="200">
                  <c:v>5.8216804224910049E-3</c:v>
                </c:pt>
                <c:pt idx="201">
                  <c:v>5.8432626927841774E-3</c:v>
                </c:pt>
                <c:pt idx="202">
                  <c:v>5.8876772976201855E-3</c:v>
                </c:pt>
                <c:pt idx="203">
                  <c:v>5.9102509242826406E-3</c:v>
                </c:pt>
                <c:pt idx="204">
                  <c:v>6.1247313824451411E-3</c:v>
                </c:pt>
                <c:pt idx="205">
                  <c:v>6.1585858269596469E-3</c:v>
                </c:pt>
                <c:pt idx="206">
                  <c:v>6.2410538541202033E-3</c:v>
                </c:pt>
                <c:pt idx="207">
                  <c:v>6.2700000000000004E-3</c:v>
                </c:pt>
                <c:pt idx="208">
                  <c:v>6.3089660800374186E-3</c:v>
                </c:pt>
                <c:pt idx="209">
                  <c:v>6.4000000000000003E-3</c:v>
                </c:pt>
                <c:pt idx="210">
                  <c:v>6.4197583575067172E-3</c:v>
                </c:pt>
                <c:pt idx="211">
                  <c:v>6.4419596168015028E-3</c:v>
                </c:pt>
                <c:pt idx="212">
                  <c:v>6.6906374763460929E-3</c:v>
                </c:pt>
                <c:pt idx="213">
                  <c:v>6.7289967176199532E-3</c:v>
                </c:pt>
                <c:pt idx="214">
                  <c:v>6.7345792097471312E-3</c:v>
                </c:pt>
                <c:pt idx="215">
                  <c:v>6.7383722287082904E-3</c:v>
                </c:pt>
                <c:pt idx="216">
                  <c:v>7.0484236154171268E-3</c:v>
                </c:pt>
                <c:pt idx="217">
                  <c:v>7.0531310221037041E-3</c:v>
                </c:pt>
                <c:pt idx="218">
                  <c:v>7.1726075253034736E-3</c:v>
                </c:pt>
                <c:pt idx="219">
                  <c:v>7.1889048945543441E-3</c:v>
                </c:pt>
                <c:pt idx="220">
                  <c:v>7.3727413351715705E-3</c:v>
                </c:pt>
                <c:pt idx="221">
                  <c:v>7.392878805349906E-3</c:v>
                </c:pt>
                <c:pt idx="222">
                  <c:v>7.6738801302016161E-3</c:v>
                </c:pt>
                <c:pt idx="223">
                  <c:v>7.6892970055427289E-3</c:v>
                </c:pt>
                <c:pt idx="224">
                  <c:v>7.7119818219283627E-3</c:v>
                </c:pt>
                <c:pt idx="225">
                  <c:v>7.7489921652256948E-3</c:v>
                </c:pt>
                <c:pt idx="226">
                  <c:v>8.0668317140098721E-3</c:v>
                </c:pt>
                <c:pt idx="227">
                  <c:v>8.1222594279884344E-3</c:v>
                </c:pt>
                <c:pt idx="228">
                  <c:v>8.1915725853198736E-3</c:v>
                </c:pt>
                <c:pt idx="229">
                  <c:v>8.2432069830764704E-3</c:v>
                </c:pt>
                <c:pt idx="230">
                  <c:v>8.4380092438915925E-3</c:v>
                </c:pt>
                <c:pt idx="231">
                  <c:v>8.5135068933994158E-3</c:v>
                </c:pt>
                <c:pt idx="232">
                  <c:v>8.7441894168342922E-3</c:v>
                </c:pt>
                <c:pt idx="233">
                  <c:v>8.8262656919376545E-3</c:v>
                </c:pt>
                <c:pt idx="234">
                  <c:v>8.8370186919375614E-3</c:v>
                </c:pt>
                <c:pt idx="235">
                  <c:v>8.9236006638992293E-3</c:v>
                </c:pt>
                <c:pt idx="236">
                  <c:v>9.2323869070267822E-3</c:v>
                </c:pt>
                <c:pt idx="237">
                  <c:v>9.3340866800719832E-3</c:v>
                </c:pt>
                <c:pt idx="238">
                  <c:v>9.3534485618941652E-3</c:v>
                </c:pt>
                <c:pt idx="239">
                  <c:v>9.473606512851231E-3</c:v>
                </c:pt>
                <c:pt idx="240">
                  <c:v>9.6571948971465003E-3</c:v>
                </c:pt>
                <c:pt idx="241">
                  <c:v>9.8040021393978327E-3</c:v>
                </c:pt>
                <c:pt idx="242">
                  <c:v>9.9637793736905983E-3</c:v>
                </c:pt>
                <c:pt idx="243">
                  <c:v>1.0101549493175054E-2</c:v>
                </c:pt>
                <c:pt idx="244">
                  <c:v>1.0156051886845003E-2</c:v>
                </c:pt>
                <c:pt idx="245">
                  <c:v>1.027625878447685E-2</c:v>
                </c:pt>
                <c:pt idx="246">
                  <c:v>1.0566350089218596E-2</c:v>
                </c:pt>
                <c:pt idx="247">
                  <c:v>1.0635952162254464E-2</c:v>
                </c:pt>
                <c:pt idx="248">
                  <c:v>1.0771263929163496E-2</c:v>
                </c:pt>
                <c:pt idx="249">
                  <c:v>1.0887658231146543E-2</c:v>
                </c:pt>
                <c:pt idx="250">
                  <c:v>1.1052537463026113E-2</c:v>
                </c:pt>
                <c:pt idx="251">
                  <c:v>1.1290113363723066E-2</c:v>
                </c:pt>
                <c:pt idx="252">
                  <c:v>1.1353470822172994E-2</c:v>
                </c:pt>
                <c:pt idx="253">
                  <c:v>1.156109568016685E-2</c:v>
                </c:pt>
                <c:pt idx="254">
                  <c:v>1.1671966929570097E-2</c:v>
                </c:pt>
                <c:pt idx="255">
                  <c:v>1.1833955662398974E-2</c:v>
                </c:pt>
                <c:pt idx="256">
                  <c:v>1.2093054085824164E-2</c:v>
                </c:pt>
                <c:pt idx="257">
                  <c:v>1.2119394459800863E-2</c:v>
                </c:pt>
                <c:pt idx="258">
                  <c:v>1.2403994726005466E-2</c:v>
                </c:pt>
                <c:pt idx="259">
                  <c:v>1.2512774474794632E-2</c:v>
                </c:pt>
                <c:pt idx="260">
                  <c:v>1.2649489388237463E-2</c:v>
                </c:pt>
                <c:pt idx="261">
                  <c:v>1.29E-2</c:v>
                </c:pt>
                <c:pt idx="262">
                  <c:v>1.2936988553790951E-2</c:v>
                </c:pt>
                <c:pt idx="263">
                  <c:v>1.3001492446996473E-2</c:v>
                </c:pt>
                <c:pt idx="264">
                  <c:v>1.3231527838009103E-2</c:v>
                </c:pt>
                <c:pt idx="265">
                  <c:v>1.3414150845511237E-2</c:v>
                </c:pt>
                <c:pt idx="266">
                  <c:v>1.362777150291025E-2</c:v>
                </c:pt>
                <c:pt idx="267">
                  <c:v>1.3809738877305956E-2</c:v>
                </c:pt>
                <c:pt idx="268">
                  <c:v>1.3840347507687343E-2</c:v>
                </c:pt>
                <c:pt idx="269">
                  <c:v>1.4284218284373634E-2</c:v>
                </c:pt>
                <c:pt idx="270">
                  <c:v>1.4380459207395991E-2</c:v>
                </c:pt>
                <c:pt idx="271">
                  <c:v>1.4477180676239274E-2</c:v>
                </c:pt>
                <c:pt idx="272">
                  <c:v>1.4741366359444726E-2</c:v>
                </c:pt>
                <c:pt idx="273">
                  <c:v>1.4972285964147618E-2</c:v>
                </c:pt>
                <c:pt idx="274">
                  <c:v>1.5143316323239991E-2</c:v>
                </c:pt>
                <c:pt idx="275">
                  <c:v>1.5416377033271578E-2</c:v>
                </c:pt>
                <c:pt idx="276">
                  <c:v>1.56934977140082E-2</c:v>
                </c:pt>
                <c:pt idx="277">
                  <c:v>1.5735842949244926E-2</c:v>
                </c:pt>
                <c:pt idx="278">
                  <c:v>1.584010273782651E-2</c:v>
                </c:pt>
                <c:pt idx="279">
                  <c:v>1.61E-2</c:v>
                </c:pt>
                <c:pt idx="280">
                  <c:v>1.6449450076583685E-2</c:v>
                </c:pt>
                <c:pt idx="281">
                  <c:v>1.6526918744691452E-2</c:v>
                </c:pt>
                <c:pt idx="282">
                  <c:v>1.6568950247696841E-2</c:v>
                </c:pt>
                <c:pt idx="283">
                  <c:v>1.66E-2</c:v>
                </c:pt>
                <c:pt idx="284">
                  <c:v>1.6797408549897055E-2</c:v>
                </c:pt>
                <c:pt idx="285">
                  <c:v>1.7241816499612567E-2</c:v>
                </c:pt>
                <c:pt idx="286">
                  <c:v>1.7331334073678029E-2</c:v>
                </c:pt>
                <c:pt idx="287">
                  <c:v>1.771745998454409E-2</c:v>
                </c:pt>
                <c:pt idx="288">
                  <c:v>1.7930589095367998E-2</c:v>
                </c:pt>
                <c:pt idx="289">
                  <c:v>1.8072351040446032E-2</c:v>
                </c:pt>
                <c:pt idx="290">
                  <c:v>1.8128797315640835E-2</c:v>
                </c:pt>
                <c:pt idx="291">
                  <c:v>1.8942892248995341E-2</c:v>
                </c:pt>
                <c:pt idx="292">
                  <c:v>1.8962954075804742E-2</c:v>
                </c:pt>
                <c:pt idx="293">
                  <c:v>1.899376363817061E-2</c:v>
                </c:pt>
                <c:pt idx="294">
                  <c:v>1.9140215846503297E-2</c:v>
                </c:pt>
                <c:pt idx="295">
                  <c:v>1.9835492725754952E-2</c:v>
                </c:pt>
                <c:pt idx="296">
                  <c:v>1.985536723772002E-2</c:v>
                </c:pt>
                <c:pt idx="297">
                  <c:v>2.0362007728952441E-2</c:v>
                </c:pt>
                <c:pt idx="298">
                  <c:v>2.0431445988875779E-2</c:v>
                </c:pt>
                <c:pt idx="299">
                  <c:v>2.0748179323784005E-2</c:v>
                </c:pt>
                <c:pt idx="300">
                  <c:v>2.0811795947666589E-2</c:v>
                </c:pt>
                <c:pt idx="301">
                  <c:v>2.1100000000000001E-2</c:v>
                </c:pt>
                <c:pt idx="302">
                  <c:v>2.1702861189474874E-2</c:v>
                </c:pt>
                <c:pt idx="303">
                  <c:v>2.180978462019853E-2</c:v>
                </c:pt>
                <c:pt idx="304">
                  <c:v>2.1814295620001187E-2</c:v>
                </c:pt>
                <c:pt idx="305">
                  <c:v>2.1828815323399083E-2</c:v>
                </c:pt>
                <c:pt idx="306">
                  <c:v>2.2701470642760572E-2</c:v>
                </c:pt>
                <c:pt idx="307">
                  <c:v>2.2865085482935296E-2</c:v>
                </c:pt>
                <c:pt idx="308">
                  <c:v>2.3281108221044806E-2</c:v>
                </c:pt>
                <c:pt idx="309">
                  <c:v>2.340128659049363E-2</c:v>
                </c:pt>
                <c:pt idx="310">
                  <c:v>2.374602891502851E-2</c:v>
                </c:pt>
                <c:pt idx="311">
                  <c:v>2.3966491664419391E-2</c:v>
                </c:pt>
                <c:pt idx="312">
                  <c:v>2.4838650240185535E-2</c:v>
                </c:pt>
                <c:pt idx="313">
                  <c:v>2.4851689708940642E-2</c:v>
                </c:pt>
                <c:pt idx="314">
                  <c:v>2.5087033170481023E-2</c:v>
                </c:pt>
                <c:pt idx="315">
                  <c:v>2.5120952341480016E-2</c:v>
                </c:pt>
                <c:pt idx="316">
                  <c:v>2.5981546133964532E-2</c:v>
                </c:pt>
                <c:pt idx="317">
                  <c:v>2.6331023137599396E-2</c:v>
                </c:pt>
                <c:pt idx="318">
                  <c:v>2.652822518264766E-2</c:v>
                </c:pt>
                <c:pt idx="319">
                  <c:v>2.6894215019463128E-2</c:v>
                </c:pt>
                <c:pt idx="320">
                  <c:v>2.7177029870133755E-2</c:v>
                </c:pt>
                <c:pt idx="321">
                  <c:v>2.7599382780085602E-2</c:v>
                </c:pt>
                <c:pt idx="322">
                  <c:v>2.8317862470658546E-2</c:v>
                </c:pt>
                <c:pt idx="323">
                  <c:v>2.8427521162669181E-2</c:v>
                </c:pt>
                <c:pt idx="324">
                  <c:v>2.883157990814933E-2</c:v>
                </c:pt>
                <c:pt idx="325">
                  <c:v>2.8928839029956983E-2</c:v>
                </c:pt>
                <c:pt idx="326">
                  <c:v>2.9735551063366707E-2</c:v>
                </c:pt>
                <c:pt idx="327">
                  <c:v>3.0200000000000001E-2</c:v>
                </c:pt>
                <c:pt idx="328">
                  <c:v>3.0228231605620656E-2</c:v>
                </c:pt>
                <c:pt idx="329">
                  <c:v>3.0322334897467832E-2</c:v>
                </c:pt>
                <c:pt idx="330">
                  <c:v>3.0908505765958348E-2</c:v>
                </c:pt>
                <c:pt idx="331">
                  <c:v>3.1103767084807169E-2</c:v>
                </c:pt>
                <c:pt idx="332">
                  <c:v>3.1782955157034616E-2</c:v>
                </c:pt>
                <c:pt idx="333">
                  <c:v>3.2267477354613834E-2</c:v>
                </c:pt>
                <c:pt idx="334">
                  <c:v>3.2534938559043401E-2</c:v>
                </c:pt>
                <c:pt idx="335">
                  <c:v>3.3135046075440773E-2</c:v>
                </c:pt>
                <c:pt idx="336">
                  <c:v>3.3313933175984752E-2</c:v>
                </c:pt>
                <c:pt idx="337">
                  <c:v>3.4031962242855492E-2</c:v>
                </c:pt>
                <c:pt idx="338">
                  <c:v>3.4444293943973796E-2</c:v>
                </c:pt>
                <c:pt idx="339">
                  <c:v>3.4918658072244674E-2</c:v>
                </c:pt>
                <c:pt idx="340">
                  <c:v>3.5521978536756385E-2</c:v>
                </c:pt>
                <c:pt idx="341">
                  <c:v>3.5597868180919492E-2</c:v>
                </c:pt>
                <c:pt idx="342">
                  <c:v>3.6600682216812279E-2</c:v>
                </c:pt>
                <c:pt idx="343">
                  <c:v>3.6767962126708589E-2</c:v>
                </c:pt>
                <c:pt idx="344">
                  <c:v>3.7235825838756967E-2</c:v>
                </c:pt>
                <c:pt idx="345">
                  <c:v>3.8080857237769682E-2</c:v>
                </c:pt>
                <c:pt idx="346">
                  <c:v>3.8363729097621778E-2</c:v>
                </c:pt>
                <c:pt idx="347">
                  <c:v>3.8949150517878811E-2</c:v>
                </c:pt>
                <c:pt idx="348">
                  <c:v>3.9248388750543602E-2</c:v>
                </c:pt>
                <c:pt idx="349">
                  <c:v>4.0211701562209178E-2</c:v>
                </c:pt>
                <c:pt idx="350">
                  <c:v>4.0399999999999998E-2</c:v>
                </c:pt>
                <c:pt idx="351">
                  <c:v>4.0741310066107594E-2</c:v>
                </c:pt>
                <c:pt idx="352">
                  <c:v>4.0824068582296202E-2</c:v>
                </c:pt>
                <c:pt idx="353">
                  <c:v>4.1896148995290948E-2</c:v>
                </c:pt>
                <c:pt idx="354">
                  <c:v>4.2148690457425184E-2</c:v>
                </c:pt>
                <c:pt idx="355">
                  <c:v>4.2615931896660957E-2</c:v>
                </c:pt>
                <c:pt idx="356">
                  <c:v>4.3764891247223228E-2</c:v>
                </c:pt>
                <c:pt idx="357">
                  <c:v>4.4178983685321215E-2</c:v>
                </c:pt>
                <c:pt idx="358">
                  <c:v>4.4576810330202436E-2</c:v>
                </c:pt>
                <c:pt idx="359">
                  <c:v>4.4722531459620941E-2</c:v>
                </c:pt>
                <c:pt idx="360">
                  <c:v>4.6307075695255419E-2</c:v>
                </c:pt>
                <c:pt idx="361">
                  <c:v>4.6627914274720676E-2</c:v>
                </c:pt>
                <c:pt idx="362">
                  <c:v>4.6917560458731293E-2</c:v>
                </c:pt>
                <c:pt idx="363">
                  <c:v>4.7739586289460463E-2</c:v>
                </c:pt>
                <c:pt idx="364">
                  <c:v>4.8537677433231438E-2</c:v>
                </c:pt>
                <c:pt idx="365">
                  <c:v>4.8773395258781577E-2</c:v>
                </c:pt>
                <c:pt idx="366">
                  <c:v>5.0297336898749184E-2</c:v>
                </c:pt>
                <c:pt idx="367">
                  <c:v>5.0875726770494567E-2</c:v>
                </c:pt>
                <c:pt idx="368">
                  <c:v>5.0960176553211584E-2</c:v>
                </c:pt>
                <c:pt idx="369">
                  <c:v>5.101759583441258E-2</c:v>
                </c:pt>
                <c:pt idx="370">
                  <c:v>5.3326399434471206E-2</c:v>
                </c:pt>
                <c:pt idx="371">
                  <c:v>5.3365058366627492E-2</c:v>
                </c:pt>
                <c:pt idx="372">
                  <c:v>5.3920580575188073E-2</c:v>
                </c:pt>
                <c:pt idx="373">
                  <c:v>5.4398033082825925E-2</c:v>
                </c:pt>
                <c:pt idx="374">
                  <c:v>5.5820534227381834E-2</c:v>
                </c:pt>
                <c:pt idx="375">
                  <c:v>5.5895120466249129E-2</c:v>
                </c:pt>
                <c:pt idx="376">
                  <c:v>5.7500000000000002E-2</c:v>
                </c:pt>
                <c:pt idx="377">
                  <c:v>5.7804830013528034E-2</c:v>
                </c:pt>
                <c:pt idx="378">
                  <c:v>5.8067813014547671E-2</c:v>
                </c:pt>
                <c:pt idx="379">
                  <c:v>5.8388993412567716E-2</c:v>
                </c:pt>
                <c:pt idx="380">
                  <c:v>5.8587576229962364E-2</c:v>
                </c:pt>
                <c:pt idx="381">
                  <c:v>6.1075634601513981E-2</c:v>
                </c:pt>
                <c:pt idx="382">
                  <c:v>6.1409727000665132E-2</c:v>
                </c:pt>
                <c:pt idx="383">
                  <c:v>6.1968887153089007E-2</c:v>
                </c:pt>
                <c:pt idx="384">
                  <c:v>6.1985162278909829E-2</c:v>
                </c:pt>
                <c:pt idx="385">
                  <c:v>6.3885895679351656E-2</c:v>
                </c:pt>
                <c:pt idx="386">
                  <c:v>6.4367820158561337E-2</c:v>
                </c:pt>
                <c:pt idx="387">
                  <c:v>6.6166782306408073E-2</c:v>
                </c:pt>
                <c:pt idx="388">
                  <c:v>6.6432908358930787E-2</c:v>
                </c:pt>
                <c:pt idx="389">
                  <c:v>6.6825464743543242E-2</c:v>
                </c:pt>
                <c:pt idx="390">
                  <c:v>6.7468404018796918E-2</c:v>
                </c:pt>
                <c:pt idx="391">
                  <c:v>6.9900291616853197E-2</c:v>
                </c:pt>
                <c:pt idx="392">
                  <c:v>7.0630501233247669E-2</c:v>
                </c:pt>
                <c:pt idx="393">
                  <c:v>7.0718342327430295E-2</c:v>
                </c:pt>
                <c:pt idx="394">
                  <c:v>7.1218501989931252E-2</c:v>
                </c:pt>
                <c:pt idx="395">
                  <c:v>7.3116599890062334E-2</c:v>
                </c:pt>
                <c:pt idx="396">
                  <c:v>7.4124829455670838E-2</c:v>
                </c:pt>
                <c:pt idx="397">
                  <c:v>7.539534991074609E-2</c:v>
                </c:pt>
                <c:pt idx="398">
                  <c:v>7.6348832995326604E-2</c:v>
                </c:pt>
                <c:pt idx="399">
                  <c:v>7.6480899518801299E-2</c:v>
                </c:pt>
                <c:pt idx="400">
                  <c:v>7.7695406326020219E-2</c:v>
                </c:pt>
                <c:pt idx="401">
                  <c:v>0.08</c:v>
                </c:pt>
                <c:pt idx="402">
                  <c:v>8.0481643042453851E-2</c:v>
                </c:pt>
                <c:pt idx="403">
                  <c:v>8.1437977105572351E-2</c:v>
                </c:pt>
                <c:pt idx="404">
                  <c:v>8.184873504601918E-2</c:v>
                </c:pt>
                <c:pt idx="405">
                  <c:v>8.5360826703426679E-2</c:v>
                </c:pt>
                <c:pt idx="406">
                  <c:v>8.5911065794917946E-2</c:v>
                </c:pt>
                <c:pt idx="407">
                  <c:v>8.7744830743431382E-2</c:v>
                </c:pt>
                <c:pt idx="408">
                  <c:v>8.9472639110947036E-2</c:v>
                </c:pt>
                <c:pt idx="409">
                  <c:v>9.1706766251347688E-2</c:v>
                </c:pt>
                <c:pt idx="410">
                  <c:v>9.378251662546748E-2</c:v>
                </c:pt>
                <c:pt idx="411">
                  <c:v>9.4065660487783989E-2</c:v>
                </c:pt>
                <c:pt idx="412">
                  <c:v>9.789345410235642E-2</c:v>
                </c:pt>
                <c:pt idx="413">
                  <c:v>9.8299999999999998E-2</c:v>
                </c:pt>
                <c:pt idx="414">
                  <c:v>9.9400000000000002E-2</c:v>
                </c:pt>
                <c:pt idx="415">
                  <c:v>0.10084182062959229</c:v>
                </c:pt>
                <c:pt idx="416">
                  <c:v>0.10449750599454087</c:v>
                </c:pt>
                <c:pt idx="417">
                  <c:v>0.10810611157311213</c:v>
                </c:pt>
                <c:pt idx="418">
                  <c:v>0.11154707798604742</c:v>
                </c:pt>
                <c:pt idx="419">
                  <c:v>0.11589369654863826</c:v>
                </c:pt>
                <c:pt idx="420">
                  <c:v>0.1190722255885741</c:v>
                </c:pt>
                <c:pt idx="421">
                  <c:v>0.12424227182220159</c:v>
                </c:pt>
                <c:pt idx="422">
                  <c:v>0.12710503190760158</c:v>
                </c:pt>
                <c:pt idx="423">
                  <c:v>0.13319224916657635</c:v>
                </c:pt>
                <c:pt idx="424">
                  <c:v>0.13567974442717298</c:v>
                </c:pt>
                <c:pt idx="425">
                  <c:v>0.14278695147685849</c:v>
                </c:pt>
                <c:pt idx="426">
                  <c:v>0.14483292102239753</c:v>
                </c:pt>
                <c:pt idx="427">
                  <c:v>0.15307282247750342</c:v>
                </c:pt>
                <c:pt idx="428">
                  <c:v>0.15460358582219583</c:v>
                </c:pt>
                <c:pt idx="429">
                  <c:v>0.16409965153592332</c:v>
                </c:pt>
                <c:pt idx="430">
                  <c:v>0.16503339558679986</c:v>
                </c:pt>
                <c:pt idx="431">
                  <c:v>0.17592081467086743</c:v>
                </c:pt>
                <c:pt idx="432">
                  <c:v>0.17616681730934991</c:v>
                </c:pt>
                <c:pt idx="433">
                  <c:v>0.18805131779878465</c:v>
                </c:pt>
                <c:pt idx="434">
                  <c:v>0.18859353292219985</c:v>
                </c:pt>
                <c:pt idx="435">
                  <c:v>0.20073756605230242</c:v>
                </c:pt>
                <c:pt idx="436">
                  <c:v>0.2021791493327304</c:v>
                </c:pt>
                <c:pt idx="437">
                  <c:v>0.21427964928019727</c:v>
                </c:pt>
                <c:pt idx="438">
                  <c:v>0.21674342588284376</c:v>
                </c:pt>
                <c:pt idx="439">
                  <c:v>0.22873530350408314</c:v>
                </c:pt>
                <c:pt idx="440">
                  <c:v>0.23235686181525872</c:v>
                </c:pt>
                <c:pt idx="441">
                  <c:v>0.24416615971165018</c:v>
                </c:pt>
                <c:pt idx="442">
                  <c:v>0.24909503489078499</c:v>
                </c:pt>
                <c:pt idx="443">
                  <c:v>0.26063800661742115</c:v>
                </c:pt>
                <c:pt idx="444">
                  <c:v>0.26703896722694798</c:v>
                </c:pt>
                <c:pt idx="445">
                  <c:v>0.27822107114977712</c:v>
                </c:pt>
                <c:pt idx="446">
                  <c:v>0.28627551749034502</c:v>
                </c:pt>
                <c:pt idx="447">
                  <c:v>0.29699031786009472</c:v>
                </c:pt>
                <c:pt idx="448">
                  <c:v>0.30689780134116174</c:v>
                </c:pt>
                <c:pt idx="449">
                  <c:v>0.31702576853051095</c:v>
                </c:pt>
                <c:pt idx="450">
                  <c:v>0.32900564216503664</c:v>
                </c:pt>
                <c:pt idx="451">
                  <c:v>0.33841284334294991</c:v>
                </c:pt>
                <c:pt idx="452">
                  <c:v>0.3527060542740687</c:v>
                </c:pt>
                <c:pt idx="453">
                  <c:v>0.36124272506396615</c:v>
                </c:pt>
                <c:pt idx="454">
                  <c:v>0.37811376091592885</c:v>
                </c:pt>
                <c:pt idx="455">
                  <c:v>0.38561274779809224</c:v>
                </c:pt>
                <c:pt idx="456">
                  <c:v>0.40535174959853099</c:v>
                </c:pt>
                <c:pt idx="457">
                  <c:v>0.41162681196711931</c:v>
                </c:pt>
                <c:pt idx="458">
                  <c:v>0.43455186741834423</c:v>
                </c:pt>
                <c:pt idx="459">
                  <c:v>0.43939582728455789</c:v>
                </c:pt>
                <c:pt idx="460">
                  <c:v>0.46585545927406674</c:v>
                </c:pt>
                <c:pt idx="461">
                  <c:v>0.46903818561387428</c:v>
                </c:pt>
                <c:pt idx="462">
                  <c:v>0.49941405205497535</c:v>
                </c:pt>
                <c:pt idx="463">
                  <c:v>0.50068026572651692</c:v>
                </c:pt>
                <c:pt idx="464">
                  <c:v>0.53445697211174026</c:v>
                </c:pt>
                <c:pt idx="465">
                  <c:v>0.53539008811580113</c:v>
                </c:pt>
                <c:pt idx="466">
                  <c:v>0.57051231013541659</c:v>
                </c:pt>
                <c:pt idx="467">
                  <c:v>0.57395771158856335</c:v>
                </c:pt>
                <c:pt idx="468">
                  <c:v>0.60899999999999999</c:v>
                </c:pt>
                <c:pt idx="469">
                  <c:v>0.61530361133754752</c:v>
                </c:pt>
                <c:pt idx="470">
                  <c:v>0.65962792463780517</c:v>
                </c:pt>
                <c:pt idx="471">
                  <c:v>0.70714520595147778</c:v>
                </c:pt>
                <c:pt idx="472">
                  <c:v>0.75808546549137146</c:v>
                </c:pt>
                <c:pt idx="473">
                  <c:v>0.81269528259900725</c:v>
                </c:pt>
                <c:pt idx="474">
                  <c:v>0.87123899932651816</c:v>
                </c:pt>
                <c:pt idx="475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5-614F-B79C-6D3343BC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6288"/>
        <c:axId val="177361552"/>
      </c:scatterChart>
      <c:valAx>
        <c:axId val="17732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61552"/>
        <c:crosses val="autoZero"/>
        <c:crossBetween val="midCat"/>
      </c:valAx>
      <c:valAx>
        <c:axId val="1773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732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properties!$AK$13:$AK$488</c:f>
              <c:numCache>
                <c:formatCode>General</c:formatCode>
                <c:ptCount val="476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3.0000738237870794</c:v>
                </c:pt>
                <c:pt idx="185">
                  <c:v>3.0000868502116491</c:v>
                </c:pt>
                <c:pt idx="186">
                  <c:v>3.0000911922663467</c:v>
                </c:pt>
                <c:pt idx="187">
                  <c:v>3.0000998762455096</c:v>
                </c:pt>
                <c:pt idx="188">
                  <c:v>3.0001129018886852</c:v>
                </c:pt>
                <c:pt idx="189">
                  <c:v>3.0001259271411991</c:v>
                </c:pt>
                <c:pt idx="190">
                  <c:v>3.0001389520030739</c:v>
                </c:pt>
                <c:pt idx="191">
                  <c:v>3.0001519764743345</c:v>
                </c:pt>
                <c:pt idx="192">
                  <c:v>3.0001650005550031</c:v>
                </c:pt>
                <c:pt idx="193">
                  <c:v>3.0001780242451033</c:v>
                </c:pt>
                <c:pt idx="194">
                  <c:v>3.0001910475446594</c:v>
                </c:pt>
                <c:pt idx="195">
                  <c:v>3.0002040704536936</c:v>
                </c:pt>
                <c:pt idx="196">
                  <c:v>3.00021709297223</c:v>
                </c:pt>
                <c:pt idx="197">
                  <c:v>3.0002301151002921</c:v>
                </c:pt>
                <c:pt idx="198">
                  <c:v>3.0002431368379034</c:v>
                </c:pt>
                <c:pt idx="199">
                  <c:v>3.0002561581850871</c:v>
                </c:pt>
                <c:pt idx="200">
                  <c:v>3.0002691791418661</c:v>
                </c:pt>
                <c:pt idx="201">
                  <c:v>3.0002821997082645</c:v>
                </c:pt>
                <c:pt idx="202">
                  <c:v>3.0002952198843054</c:v>
                </c:pt>
                <c:pt idx="203">
                  <c:v>3.0003082396700127</c:v>
                </c:pt>
                <c:pt idx="204">
                  <c:v>3.0003212590654087</c:v>
                </c:pt>
                <c:pt idx="205">
                  <c:v>3.0003342780705182</c:v>
                </c:pt>
                <c:pt idx="206">
                  <c:v>3.0003472966853635</c:v>
                </c:pt>
                <c:pt idx="207">
                  <c:v>3.0003603149099685</c:v>
                </c:pt>
                <c:pt idx="208">
                  <c:v>3.0003733327443567</c:v>
                </c:pt>
                <c:pt idx="209">
                  <c:v>3.0003863501885508</c:v>
                </c:pt>
                <c:pt idx="210">
                  <c:v>3.0003993672425753</c:v>
                </c:pt>
                <c:pt idx="211">
                  <c:v>3.0004123839064527</c:v>
                </c:pt>
                <c:pt idx="212">
                  <c:v>3.0004254001802062</c:v>
                </c:pt>
                <c:pt idx="213">
                  <c:v>3.0004340774793188</c:v>
                </c:pt>
                <c:pt idx="214">
                  <c:v>3.0004384160638602</c:v>
                </c:pt>
                <c:pt idx="215">
                  <c:v>3.0004514315574373</c:v>
                </c:pt>
                <c:pt idx="216">
                  <c:v>3.0004644466609611</c:v>
                </c:pt>
                <c:pt idx="217">
                  <c:v>3.0004774613744551</c:v>
                </c:pt>
                <c:pt idx="218">
                  <c:v>3.0004904756979425</c:v>
                </c:pt>
                <c:pt idx="219">
                  <c:v>3.0005034896314466</c:v>
                </c:pt>
                <c:pt idx="220">
                  <c:v>3.0005165031749912</c:v>
                </c:pt>
                <c:pt idx="221">
                  <c:v>3.0005295163285992</c:v>
                </c:pt>
                <c:pt idx="222">
                  <c:v>3.0005425290922942</c:v>
                </c:pt>
                <c:pt idx="223">
                  <c:v>3.0005555414660994</c:v>
                </c:pt>
                <c:pt idx="224">
                  <c:v>3.0005685534500381</c:v>
                </c:pt>
                <c:pt idx="225">
                  <c:v>3.0005815650441341</c:v>
                </c:pt>
                <c:pt idx="226">
                  <c:v>3.0005945762484103</c:v>
                </c:pt>
                <c:pt idx="227">
                  <c:v>3.0006075870628903</c:v>
                </c:pt>
                <c:pt idx="228">
                  <c:v>3.0006162607226683</c:v>
                </c:pt>
                <c:pt idx="229">
                  <c:v>3.0006205974875972</c:v>
                </c:pt>
                <c:pt idx="230">
                  <c:v>3.000633607522555</c:v>
                </c:pt>
                <c:pt idx="231">
                  <c:v>3.0006466171677864</c:v>
                </c:pt>
                <c:pt idx="232">
                  <c:v>3.0006596264233147</c:v>
                </c:pt>
                <c:pt idx="233">
                  <c:v>3.0006726352891637</c:v>
                </c:pt>
                <c:pt idx="234">
                  <c:v>3.0006856437653568</c:v>
                </c:pt>
                <c:pt idx="235">
                  <c:v>3.0006856437653568</c:v>
                </c:pt>
                <c:pt idx="236">
                  <c:v>3.0006986518519168</c:v>
                </c:pt>
                <c:pt idx="237">
                  <c:v>3.0007116595488674</c:v>
                </c:pt>
                <c:pt idx="238">
                  <c:v>3.0007246668562315</c:v>
                </c:pt>
                <c:pt idx="239">
                  <c:v>3.000737673774033</c:v>
                </c:pt>
                <c:pt idx="240">
                  <c:v>3.0007506803022954</c:v>
                </c:pt>
                <c:pt idx="241">
                  <c:v>3.0007636864410414</c:v>
                </c:pt>
                <c:pt idx="242">
                  <c:v>3.0007766921902945</c:v>
                </c:pt>
                <c:pt idx="243">
                  <c:v>3.0007896975500783</c:v>
                </c:pt>
                <c:pt idx="244">
                  <c:v>3.0008027025204154</c:v>
                </c:pt>
                <c:pt idx="245">
                  <c:v>3.0008157071013302</c:v>
                </c:pt>
                <c:pt idx="246">
                  <c:v>3.0008287112928453</c:v>
                </c:pt>
                <c:pt idx="247">
                  <c:v>3.0008417150949844</c:v>
                </c:pt>
                <c:pt idx="248">
                  <c:v>3.0008547185077705</c:v>
                </c:pt>
                <c:pt idx="249">
                  <c:v>3.0008677215312267</c:v>
                </c:pt>
                <c:pt idx="250">
                  <c:v>3.0011406951299526</c:v>
                </c:pt>
                <c:pt idx="251">
                  <c:v>3.0016644970176509</c:v>
                </c:pt>
                <c:pt idx="252">
                  <c:v>3.0018029175708238</c:v>
                </c:pt>
                <c:pt idx="253">
                  <c:v>3.0021876679096877</c:v>
                </c:pt>
                <c:pt idx="254">
                  <c:v>3.0027102093244857</c:v>
                </c:pt>
                <c:pt idx="255">
                  <c:v>3.0029173244315541</c:v>
                </c:pt>
                <c:pt idx="256">
                  <c:v>3.0032321227749947</c:v>
                </c:pt>
                <c:pt idx="257">
                  <c:v>3.0037534097687151</c:v>
                </c:pt>
                <c:pt idx="258">
                  <c:v>3.0040288790231617</c:v>
                </c:pt>
                <c:pt idx="259">
                  <c:v>3.0042740718077265</c:v>
                </c:pt>
                <c:pt idx="260">
                  <c:v>3.0047941103887119</c:v>
                </c:pt>
                <c:pt idx="261">
                  <c:v>3.005137595908864</c:v>
                </c:pt>
                <c:pt idx="262">
                  <c:v>3.0053135270029849</c:v>
                </c:pt>
                <c:pt idx="263">
                  <c:v>3.0058323231365138</c:v>
                </c:pt>
                <c:pt idx="264">
                  <c:v>3.0060379549973173</c:v>
                </c:pt>
                <c:pt idx="265">
                  <c:v>3.0062434895406249</c:v>
                </c:pt>
                <c:pt idx="266">
                  <c:v>3.0063505002699484</c:v>
                </c:pt>
                <c:pt idx="267">
                  <c:v>3.0068680598786446</c:v>
                </c:pt>
                <c:pt idx="268">
                  <c:v>3.0073465742602878</c:v>
                </c:pt>
                <c:pt idx="269">
                  <c:v>3.0073850034326908</c:v>
                </c:pt>
                <c:pt idx="270">
                  <c:v>3.00774777800074</c:v>
                </c:pt>
                <c:pt idx="271">
                  <c:v>3.0079013323969312</c:v>
                </c:pt>
                <c:pt idx="272">
                  <c:v>3.0084170482309918</c:v>
                </c:pt>
                <c:pt idx="273">
                  <c:v>3.0084468643006903</c:v>
                </c:pt>
                <c:pt idx="274">
                  <c:v>3.0089321523893049</c:v>
                </c:pt>
                <c:pt idx="275">
                  <c:v>3.009446646321134</c:v>
                </c:pt>
                <c:pt idx="276">
                  <c:v>3.0095443737867651</c:v>
                </c:pt>
                <c:pt idx="277">
                  <c:v>3.0099605314705977</c:v>
                </c:pt>
                <c:pt idx="278">
                  <c:v>3.0102999566398121</c:v>
                </c:pt>
                <c:pt idx="279">
                  <c:v>3.0104738092766943</c:v>
                </c:pt>
                <c:pt idx="280">
                  <c:v>3.01063911673663</c:v>
                </c:pt>
                <c:pt idx="281">
                  <c:v>3.0107238653917729</c:v>
                </c:pt>
                <c:pt idx="282">
                  <c:v>3.0109864811733269</c:v>
                </c:pt>
                <c:pt idx="283">
                  <c:v>3.0114985485893251</c:v>
                </c:pt>
                <c:pt idx="284">
                  <c:v>3.0117311070626598</c:v>
                </c:pt>
                <c:pt idx="285">
                  <c:v>3.0120100129484713</c:v>
                </c:pt>
                <c:pt idx="286">
                  <c:v>3.0124153747624329</c:v>
                </c:pt>
                <c:pt idx="287">
                  <c:v>3.0125208756695239</c:v>
                </c:pt>
                <c:pt idx="288">
                  <c:v>3.0128203585725499</c:v>
                </c:pt>
                <c:pt idx="289">
                  <c:v>3.012837224705172</c:v>
                </c:pt>
                <c:pt idx="290">
                  <c:v>3.0130311381662387</c:v>
                </c:pt>
                <c:pt idx="291">
                  <c:v>3.0135408018473964</c:v>
                </c:pt>
                <c:pt idx="292">
                  <c:v>3.0139068849703614</c:v>
                </c:pt>
                <c:pt idx="293">
                  <c:v>3.014049868116822</c:v>
                </c:pt>
                <c:pt idx="294">
                  <c:v>3.0141003215196207</c:v>
                </c:pt>
                <c:pt idx="295">
                  <c:v>3.0145583383734103</c:v>
                </c:pt>
                <c:pt idx="296">
                  <c:v>3.0149906998575577</c:v>
                </c:pt>
                <c:pt idx="297">
                  <c:v>3.0150662140111493</c:v>
                </c:pt>
                <c:pt idx="298">
                  <c:v>3.0155734964191407</c:v>
                </c:pt>
                <c:pt idx="299">
                  <c:v>3.0160718167340241</c:v>
                </c:pt>
                <c:pt idx="300">
                  <c:v>3.0160801869816254</c:v>
                </c:pt>
                <c:pt idx="301">
                  <c:v>3.0165862870780038</c:v>
                </c:pt>
                <c:pt idx="302">
                  <c:v>3.0170333392987803</c:v>
                </c:pt>
                <c:pt idx="303">
                  <c:v>3.0170917980828604</c:v>
                </c:pt>
                <c:pt idx="304">
                  <c:v>3.0171502489990778</c:v>
                </c:pt>
                <c:pt idx="305">
                  <c:v>3.0174507295105362</c:v>
                </c:pt>
                <c:pt idx="306">
                  <c:v>3.0175967213659853</c:v>
                </c:pt>
                <c:pt idx="307">
                  <c:v>3.0181010582923964</c:v>
                </c:pt>
                <c:pt idx="308">
                  <c:v>3.0182260099524649</c:v>
                </c:pt>
                <c:pt idx="309">
                  <c:v>3.0182843084265309</c:v>
                </c:pt>
                <c:pt idx="310">
                  <c:v>3.0182843084265309</c:v>
                </c:pt>
                <c:pt idx="311">
                  <c:v>3.0186048102223615</c:v>
                </c:pt>
                <c:pt idx="312">
                  <c:v>3.0191079785114194</c:v>
                </c:pt>
                <c:pt idx="313">
                  <c:v>3.0192991127953435</c:v>
                </c:pt>
                <c:pt idx="314">
                  <c:v>3.0196105645104052</c:v>
                </c:pt>
                <c:pt idx="315">
                  <c:v>3.0201125695654669</c:v>
                </c:pt>
                <c:pt idx="316">
                  <c:v>3.0203695706312561</c:v>
                </c:pt>
                <c:pt idx="317">
                  <c:v>3.0206139950180924</c:v>
                </c:pt>
                <c:pt idx="318">
                  <c:v>3.0211148422051268</c:v>
                </c:pt>
                <c:pt idx="319">
                  <c:v>3.02143739646709</c:v>
                </c:pt>
                <c:pt idx="320">
                  <c:v>3.0216151124587953</c:v>
                </c:pt>
                <c:pt idx="321">
                  <c:v>3.0221148071067261</c:v>
                </c:pt>
                <c:pt idx="322">
                  <c:v>3.0225026032140243</c:v>
                </c:pt>
                <c:pt idx="323">
                  <c:v>3.0226139274719679</c:v>
                </c:pt>
                <c:pt idx="324">
                  <c:v>3.0231124748730149</c:v>
                </c:pt>
                <c:pt idx="325">
                  <c:v>3.0235652036884688</c:v>
                </c:pt>
                <c:pt idx="326">
                  <c:v>3.0236104506238246</c:v>
                </c:pt>
                <c:pt idx="327">
                  <c:v>3.0241078560338406</c:v>
                </c:pt>
                <c:pt idx="328">
                  <c:v>3.0246046924080114</c:v>
                </c:pt>
                <c:pt idx="329">
                  <c:v>3.0246252106129874</c:v>
                </c:pt>
                <c:pt idx="330">
                  <c:v>3.0251009610468134</c:v>
                </c:pt>
                <c:pt idx="331">
                  <c:v>3.0255966632462687</c:v>
                </c:pt>
                <c:pt idx="332">
                  <c:v>3.0256826366172125</c:v>
                </c:pt>
                <c:pt idx="333">
                  <c:v>3.0260918002979675</c:v>
                </c:pt>
                <c:pt idx="334">
                  <c:v>3.0265863734890872</c:v>
                </c:pt>
                <c:pt idx="335">
                  <c:v>3.0267374942387479</c:v>
                </c:pt>
                <c:pt idx="336">
                  <c:v>3.0270803841024119</c:v>
                </c:pt>
                <c:pt idx="337">
                  <c:v>3.027573833416354</c:v>
                </c:pt>
                <c:pt idx="338">
                  <c:v>3.0277897959240612</c:v>
                </c:pt>
                <c:pt idx="339">
                  <c:v>3.0280667227049736</c:v>
                </c:pt>
                <c:pt idx="340">
                  <c:v>3.0285590532379967</c:v>
                </c:pt>
                <c:pt idx="341">
                  <c:v>3.0288395540293647</c:v>
                </c:pt>
                <c:pt idx="342">
                  <c:v>3.0290508262808369</c:v>
                </c:pt>
                <c:pt idx="343">
                  <c:v>3.0295420430946134</c:v>
                </c:pt>
                <c:pt idx="344">
                  <c:v>3.029886780821486</c:v>
                </c:pt>
                <c:pt idx="345">
                  <c:v>3.0300327049361711</c:v>
                </c:pt>
                <c:pt idx="346">
                  <c:v>3.0305228130581008</c:v>
                </c:pt>
                <c:pt idx="347">
                  <c:v>3.0309314884787275</c:v>
                </c:pt>
                <c:pt idx="348">
                  <c:v>3.0310123687087556</c:v>
                </c:pt>
                <c:pt idx="349">
                  <c:v>3.0315013731322731</c:v>
                </c:pt>
                <c:pt idx="350">
                  <c:v>3.0319736890917168</c:v>
                </c:pt>
                <c:pt idx="351">
                  <c:v>3.0319898275685921</c:v>
                </c:pt>
                <c:pt idx="352">
                  <c:v>3.0324777332534736</c:v>
                </c:pt>
                <c:pt idx="353">
                  <c:v>3.0329650914185176</c:v>
                </c:pt>
                <c:pt idx="354">
                  <c:v>3.0330133946642466</c:v>
                </c:pt>
                <c:pt idx="355">
                  <c:v>3.0334519032911818</c:v>
                </c:pt>
                <c:pt idx="356">
                  <c:v>3.0339381700948023</c:v>
                </c:pt>
                <c:pt idx="357">
                  <c:v>3.0340506171141031</c:v>
                </c:pt>
                <c:pt idx="358">
                  <c:v>3.0344238930486096</c:v>
                </c:pt>
                <c:pt idx="359">
                  <c:v>3.0349090733677482</c:v>
                </c:pt>
                <c:pt idx="360">
                  <c:v>3.0350853682738865</c:v>
                </c:pt>
                <c:pt idx="361">
                  <c:v>3.0353937122632946</c:v>
                </c:pt>
                <c:pt idx="362">
                  <c:v>3.0358778109422757</c:v>
                </c:pt>
                <c:pt idx="363">
                  <c:v>3.0361176598918211</c:v>
                </c:pt>
                <c:pt idx="364">
                  <c:v>3.0363613706076857</c:v>
                </c:pt>
                <c:pt idx="365">
                  <c:v>3.0368443924585065</c:v>
                </c:pt>
                <c:pt idx="366">
                  <c:v>3.0371475036325548</c:v>
                </c:pt>
                <c:pt idx="367">
                  <c:v>3.0373268776897215</c:v>
                </c:pt>
                <c:pt idx="368">
                  <c:v>3.0378088274923383</c:v>
                </c:pt>
                <c:pt idx="369">
                  <c:v>3.038174911077951</c:v>
                </c:pt>
                <c:pt idx="370">
                  <c:v>3.0382902430534022</c:v>
                </c:pt>
                <c:pt idx="371">
                  <c:v>3.0387711255560155</c:v>
                </c:pt>
                <c:pt idx="372">
                  <c:v>3.0391998937278686</c:v>
                </c:pt>
                <c:pt idx="373">
                  <c:v>3.0392514761793556</c:v>
                </c:pt>
                <c:pt idx="374">
                  <c:v>3.0394141191761372</c:v>
                </c:pt>
                <c:pt idx="375">
                  <c:v>3.0397312960986911</c:v>
                </c:pt>
                <c:pt idx="376">
                  <c:v>3.040210586485399</c:v>
                </c:pt>
                <c:pt idx="377">
                  <c:v>3.0402224630009367</c:v>
                </c:pt>
                <c:pt idx="378">
                  <c:v>3.0406893485069828</c:v>
                </c:pt>
                <c:pt idx="379">
                  <c:v>3.0411675833270899</c:v>
                </c:pt>
                <c:pt idx="380">
                  <c:v>3.0412426302353155</c:v>
                </c:pt>
                <c:pt idx="381">
                  <c:v>3.0416452921055259</c:v>
                </c:pt>
                <c:pt idx="382">
                  <c:v>3.0421224759982755</c:v>
                </c:pt>
                <c:pt idx="383">
                  <c:v>3.0422604066894521</c:v>
                </c:pt>
                <c:pt idx="384">
                  <c:v>3.0425991361575151</c:v>
                </c:pt>
                <c:pt idx="385">
                  <c:v>3.0430752737316333</c:v>
                </c:pt>
                <c:pt idx="386">
                  <c:v>3.0432758035428247</c:v>
                </c:pt>
                <c:pt idx="387">
                  <c:v>3.0435508898652448</c:v>
                </c:pt>
                <c:pt idx="388">
                  <c:v>3.044025985699208</c:v>
                </c:pt>
                <c:pt idx="389">
                  <c:v>3.0442888318966808</c:v>
                </c:pt>
                <c:pt idx="390">
                  <c:v>3.0445005623706414</c:v>
                </c:pt>
                <c:pt idx="391">
                  <c:v>3.0449746210129391</c:v>
                </c:pt>
                <c:pt idx="392">
                  <c:v>3.0452995027747649</c:v>
                </c:pt>
                <c:pt idx="393">
                  <c:v>3.0454481627557892</c:v>
                </c:pt>
                <c:pt idx="394">
                  <c:v>3.0457140589408676</c:v>
                </c:pt>
                <c:pt idx="395">
                  <c:v>3.0459211887251874</c:v>
                </c:pt>
                <c:pt idx="396">
                  <c:v>3.0463078271240378</c:v>
                </c:pt>
                <c:pt idx="397">
                  <c:v>3.0463937000434536</c:v>
                </c:pt>
                <c:pt idx="398">
                  <c:v>3.0468656978292503</c:v>
                </c:pt>
                <c:pt idx="399">
                  <c:v>3.0468851908377101</c:v>
                </c:pt>
                <c:pt idx="400">
                  <c:v>3.0473138158153885</c:v>
                </c:pt>
                <c:pt idx="401">
                  <c:v>3.0473371831975955</c:v>
                </c:pt>
                <c:pt idx="402">
                  <c:v>3.0478081572598787</c:v>
                </c:pt>
                <c:pt idx="403">
                  <c:v>3.0482786211238793</c:v>
                </c:pt>
                <c:pt idx="404">
                  <c:v>3.0483174796443375</c:v>
                </c:pt>
                <c:pt idx="405">
                  <c:v>3.04874857589378</c:v>
                </c:pt>
                <c:pt idx="406">
                  <c:v>3.0492180226701815</c:v>
                </c:pt>
                <c:pt idx="407">
                  <c:v>3.0493188293317313</c:v>
                </c:pt>
                <c:pt idx="408">
                  <c:v>3.0503178755244309</c:v>
                </c:pt>
                <c:pt idx="409">
                  <c:v>3.0513146287959891</c:v>
                </c:pt>
                <c:pt idx="410">
                  <c:v>3.0519239160461065</c:v>
                </c:pt>
                <c:pt idx="411">
                  <c:v>3.0523090996473234</c:v>
                </c:pt>
                <c:pt idx="412">
                  <c:v>3.0526939419249679</c:v>
                </c:pt>
                <c:pt idx="413">
                  <c:v>3.0526939419249679</c:v>
                </c:pt>
                <c:pt idx="414">
                  <c:v>3.0533012985073791</c:v>
                </c:pt>
                <c:pt idx="415">
                  <c:v>3.0542912357337859</c:v>
                </c:pt>
                <c:pt idx="416">
                  <c:v>3.0552789216135063</c:v>
                </c:pt>
                <c:pt idx="417">
                  <c:v>3.0562643663634774</c:v>
                </c:pt>
                <c:pt idx="418">
                  <c:v>3.0572475801312451</c:v>
                </c:pt>
                <c:pt idx="419">
                  <c:v>3.0582285729955894</c:v>
                </c:pt>
                <c:pt idx="420">
                  <c:v>3.0592073549671479</c:v>
                </c:pt>
                <c:pt idx="421">
                  <c:v>3.0601839359890244</c:v>
                </c:pt>
                <c:pt idx="422">
                  <c:v>3.0611583259373987</c:v>
                </c:pt>
                <c:pt idx="423">
                  <c:v>3.0621305346221233</c:v>
                </c:pt>
                <c:pt idx="424">
                  <c:v>3.0631005717873174</c:v>
                </c:pt>
                <c:pt idx="425">
                  <c:v>3.0640684471119526</c:v>
                </c:pt>
                <c:pt idx="426">
                  <c:v>3.0650341702104309</c:v>
                </c:pt>
                <c:pt idx="427">
                  <c:v>3.0659977506331613</c:v>
                </c:pt>
                <c:pt idx="428">
                  <c:v>3.066959197867122</c:v>
                </c:pt>
                <c:pt idx="429">
                  <c:v>3.0679185213364248</c:v>
                </c:pt>
                <c:pt idx="430">
                  <c:v>3.0688757304028669</c:v>
                </c:pt>
                <c:pt idx="431">
                  <c:v>3.0696680969115957</c:v>
                </c:pt>
                <c:pt idx="432">
                  <c:v>3.0698308343664791</c:v>
                </c:pt>
                <c:pt idx="433">
                  <c:v>3.0707838424660703</c:v>
                </c:pt>
                <c:pt idx="434">
                  <c:v>3.0717347638797605</c:v>
                </c:pt>
                <c:pt idx="435">
                  <c:v>3.0726836077255135</c:v>
                </c:pt>
                <c:pt idx="436">
                  <c:v>3.0736303830616607</c:v>
                </c:pt>
                <c:pt idx="437">
                  <c:v>3.0745750988874203</c:v>
                </c:pt>
                <c:pt idx="438">
                  <c:v>3.0755177641434086</c:v>
                </c:pt>
                <c:pt idx="439">
                  <c:v>3.0764583877121514</c:v>
                </c:pt>
                <c:pt idx="440">
                  <c:v>3.0773969784185833</c:v>
                </c:pt>
                <c:pt idx="441">
                  <c:v>3.0783335450305445</c:v>
                </c:pt>
                <c:pt idx="442">
                  <c:v>3.0791812460476247</c:v>
                </c:pt>
                <c:pt idx="443">
                  <c:v>3.0792680962592738</c:v>
                </c:pt>
                <c:pt idx="444">
                  <c:v>3.0802006407598941</c:v>
                </c:pt>
                <c:pt idx="445">
                  <c:v>3.0811311871318927</c:v>
                </c:pt>
                <c:pt idx="446">
                  <c:v>3.082059743919598</c:v>
                </c:pt>
                <c:pt idx="447">
                  <c:v>3.0829863196126501</c:v>
                </c:pt>
                <c:pt idx="448">
                  <c:v>3.0839109226464654</c:v>
                </c:pt>
                <c:pt idx="449">
                  <c:v>3.0842186867392387</c:v>
                </c:pt>
                <c:pt idx="450">
                  <c:v>3.0848335614026987</c:v>
                </c:pt>
                <c:pt idx="451">
                  <c:v>3.0857542442096992</c:v>
                </c:pt>
                <c:pt idx="452">
                  <c:v>3.0866729793429606</c:v>
                </c:pt>
                <c:pt idx="453">
                  <c:v>3.0875897750255676</c:v>
                </c:pt>
                <c:pt idx="454">
                  <c:v>3.0885046394286384</c:v>
                </c:pt>
                <c:pt idx="455">
                  <c:v>3.0894175806717596</c:v>
                </c:pt>
                <c:pt idx="456">
                  <c:v>3.0903286068234221</c:v>
                </c:pt>
                <c:pt idx="457">
                  <c:v>3.0912377259014456</c:v>
                </c:pt>
                <c:pt idx="458">
                  <c:v>3.0921449458734025</c:v>
                </c:pt>
                <c:pt idx="459">
                  <c:v>3.0930502746570392</c:v>
                </c:pt>
                <c:pt idx="460">
                  <c:v>3.0939537201206884</c:v>
                </c:pt>
                <c:pt idx="461">
                  <c:v>3.0948552900836801</c:v>
                </c:pt>
                <c:pt idx="462">
                  <c:v>3.095518042323151</c:v>
                </c:pt>
                <c:pt idx="463">
                  <c:v>3.0957549923167482</c:v>
                </c:pt>
                <c:pt idx="464">
                  <c:v>3.0966528345424305</c:v>
                </c:pt>
                <c:pt idx="465">
                  <c:v>3.0975488244354699</c:v>
                </c:pt>
                <c:pt idx="466">
                  <c:v>3.0984429696232039</c:v>
                </c:pt>
                <c:pt idx="467">
                  <c:v>3.0993352776859577</c:v>
                </c:pt>
                <c:pt idx="468">
                  <c:v>3.1142772965615864</c:v>
                </c:pt>
                <c:pt idx="469">
                  <c:v>3.1199154102579909</c:v>
                </c:pt>
                <c:pt idx="470">
                  <c:v>3.1238516409670858</c:v>
                </c:pt>
                <c:pt idx="471">
                  <c:v>3.1610683854711747</c:v>
                </c:pt>
                <c:pt idx="472">
                  <c:v>3.163757523981956</c:v>
                </c:pt>
                <c:pt idx="473">
                  <c:v>3.1702617153949575</c:v>
                </c:pt>
                <c:pt idx="474">
                  <c:v>3.199480914862356</c:v>
                </c:pt>
                <c:pt idx="475">
                  <c:v>3.2161659022859932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9-284D-93AD-78283172F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47264"/>
        <c:axId val="277548976"/>
      </c:scatterChart>
      <c:valAx>
        <c:axId val="2775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8976"/>
        <c:crosses val="autoZero"/>
        <c:crossBetween val="midCat"/>
      </c:valAx>
      <c:valAx>
        <c:axId val="277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4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properties!$AL$13:$AL$488</c:f>
              <c:numCache>
                <c:formatCode>General</c:formatCode>
                <c:ptCount val="476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-1.2573377006517052</c:v>
                </c:pt>
                <c:pt idx="182">
                  <c:v>-1.2571492320467352</c:v>
                </c:pt>
                <c:pt idx="183">
                  <c:v>-1.255487968605697</c:v>
                </c:pt>
                <c:pt idx="184">
                  <c:v>-1.2553315731695645</c:v>
                </c:pt>
                <c:pt idx="185">
                  <c:v>-1.2545816580565707</c:v>
                </c:pt>
                <c:pt idx="186">
                  <c:v>-1.2538330356227145</c:v>
                </c:pt>
                <c:pt idx="187">
                  <c:v>-1.2533346699572931</c:v>
                </c:pt>
                <c:pt idx="188">
                  <c:v>-1.2521843850348304</c:v>
                </c:pt>
                <c:pt idx="189">
                  <c:v>-1.2513469065757328</c:v>
                </c:pt>
                <c:pt idx="190">
                  <c:v>-1.2513469065757328</c:v>
                </c:pt>
                <c:pt idx="191">
                  <c:v>-1.2505419693243829</c:v>
                </c:pt>
                <c:pt idx="192">
                  <c:v>-1.2493681997398804</c:v>
                </c:pt>
                <c:pt idx="193">
                  <c:v>-1.2489057415107883</c:v>
                </c:pt>
                <c:pt idx="194">
                  <c:v>-1.2481360704450153</c:v>
                </c:pt>
                <c:pt idx="195">
                  <c:v>-1.2473984672979515</c:v>
                </c:pt>
                <c:pt idx="196">
                  <c:v>-1.2472756551424768</c:v>
                </c:pt>
                <c:pt idx="197">
                  <c:v>-1.245651664288981</c:v>
                </c:pt>
                <c:pt idx="198">
                  <c:v>-1.2454376282109119</c:v>
                </c:pt>
                <c:pt idx="199">
                  <c:v>-1.2449487986334185</c:v>
                </c:pt>
                <c:pt idx="200">
                  <c:v>-1.2441251443275085</c:v>
                </c:pt>
                <c:pt idx="201">
                  <c:v>-1.2440337235331698</c:v>
                </c:pt>
                <c:pt idx="202">
                  <c:v>-1.2434856025324734</c:v>
                </c:pt>
                <c:pt idx="203">
                  <c:v>-1.2424217879636261</c:v>
                </c:pt>
                <c:pt idx="204">
                  <c:v>-1.2417847477823505</c:v>
                </c:pt>
                <c:pt idx="205">
                  <c:v>-1.2415423113895343</c:v>
                </c:pt>
                <c:pt idx="206">
                  <c:v>-1.2408158131671683</c:v>
                </c:pt>
                <c:pt idx="207">
                  <c:v>-1.2396076769630566</c:v>
                </c:pt>
                <c:pt idx="208">
                  <c:v>-1.2392157552215068</c:v>
                </c:pt>
                <c:pt idx="209">
                  <c:v>-1.2386435819836523</c:v>
                </c:pt>
                <c:pt idx="210">
                  <c:v>-1.2376816224693683</c:v>
                </c:pt>
                <c:pt idx="211">
                  <c:v>-1.2376215706880358</c:v>
                </c:pt>
                <c:pt idx="212">
                  <c:v>-1.2360332166047587</c:v>
                </c:pt>
                <c:pt idx="213">
                  <c:v>-1.235764072141875</c:v>
                </c:pt>
                <c:pt idx="214">
                  <c:v>-1.235524972565591</c:v>
                </c:pt>
                <c:pt idx="215">
                  <c:v>-1.2344506504793389</c:v>
                </c:pt>
                <c:pt idx="216">
                  <c:v>-1.2338549512131789</c:v>
                </c:pt>
                <c:pt idx="217">
                  <c:v>-1.2328738302822815</c:v>
                </c:pt>
                <c:pt idx="218">
                  <c:v>-1.2324285978864842</c:v>
                </c:pt>
                <c:pt idx="219">
                  <c:v>-1.2319541858975833</c:v>
                </c:pt>
                <c:pt idx="220">
                  <c:v>-1.2313027144402331</c:v>
                </c:pt>
                <c:pt idx="221">
                  <c:v>-1.2300617033739829</c:v>
                </c:pt>
                <c:pt idx="222">
                  <c:v>-1.2297372618294067</c:v>
                </c:pt>
                <c:pt idx="223">
                  <c:v>-1.2293541431356274</c:v>
                </c:pt>
                <c:pt idx="224">
                  <c:v>-1.2281774317691228</c:v>
                </c:pt>
                <c:pt idx="225">
                  <c:v>-1.2281774317691228</c:v>
                </c:pt>
                <c:pt idx="226">
                  <c:v>-1.2266231840154651</c:v>
                </c:pt>
                <c:pt idx="227">
                  <c:v>-1.2263013001412189</c:v>
                </c:pt>
                <c:pt idx="228">
                  <c:v>-1.2263013001412189</c:v>
                </c:pt>
                <c:pt idx="229">
                  <c:v>-1.2250744787550518</c:v>
                </c:pt>
                <c:pt idx="230">
                  <c:v>-1.2244332384639331</c:v>
                </c:pt>
                <c:pt idx="231">
                  <c:v>-1.2235312765989153</c:v>
                </c:pt>
                <c:pt idx="232">
                  <c:v>-1.2232697671849904</c:v>
                </c:pt>
                <c:pt idx="233">
                  <c:v>-1.2225731776106885</c:v>
                </c:pt>
                <c:pt idx="234">
                  <c:v>-1.2219935385764917</c:v>
                </c:pt>
                <c:pt idx="235">
                  <c:v>-1.2207210493393215</c:v>
                </c:pt>
                <c:pt idx="236">
                  <c:v>-1.2204612261297152</c:v>
                </c:pt>
                <c:pt idx="237">
                  <c:v>-1.2202592488232595</c:v>
                </c:pt>
                <c:pt idx="238">
                  <c:v>-1.2189343011072173</c:v>
                </c:pt>
                <c:pt idx="239">
                  <c:v>-1.2188767862770573</c:v>
                </c:pt>
                <c:pt idx="240">
                  <c:v>-1.2174127257586278</c:v>
                </c:pt>
                <c:pt idx="241">
                  <c:v>-1.2172694557141448</c:v>
                </c:pt>
                <c:pt idx="242">
                  <c:v>-1.2170403219058072</c:v>
                </c:pt>
                <c:pt idx="243">
                  <c:v>-1.2158964627289734</c:v>
                </c:pt>
                <c:pt idx="244">
                  <c:v>-1.2152115905477701</c:v>
                </c:pt>
                <c:pt idx="245">
                  <c:v>-1.214385475053176</c:v>
                </c:pt>
                <c:pt idx="246">
                  <c:v>-1.2143001044506856</c:v>
                </c:pt>
                <c:pt idx="247">
                  <c:v>-1.2133905273513401</c:v>
                </c:pt>
                <c:pt idx="248">
                  <c:v>-1.212879726150645</c:v>
                </c:pt>
                <c:pt idx="249">
                  <c:v>-1.2115770682773066</c:v>
                </c:pt>
                <c:pt idx="250">
                  <c:v>-1.2113791798199642</c:v>
                </c:pt>
                <c:pt idx="251">
                  <c:v>-1.2113509173996306</c:v>
                </c:pt>
                <c:pt idx="252">
                  <c:v>-1.2098838002336685</c:v>
                </c:pt>
                <c:pt idx="253">
                  <c:v>-1.2097711500853412</c:v>
                </c:pt>
                <c:pt idx="254">
                  <c:v>-1.2084216225456603</c:v>
                </c:pt>
                <c:pt idx="255">
                  <c:v>-1.2083935519331113</c:v>
                </c:pt>
                <c:pt idx="256">
                  <c:v>-1.2079727103207654</c:v>
                </c:pt>
                <c:pt idx="257">
                  <c:v>-1.2069083998234198</c:v>
                </c:pt>
                <c:pt idx="258">
                  <c:v>-1.2061816873015896</c:v>
                </c:pt>
                <c:pt idx="259">
                  <c:v>-1.2055119533408303</c:v>
                </c:pt>
                <c:pt idx="260">
                  <c:v>-1.2054283091685365</c:v>
                </c:pt>
                <c:pt idx="261">
                  <c:v>-1.2043980201058202</c:v>
                </c:pt>
                <c:pt idx="262">
                  <c:v>-1.2039532455863429</c:v>
                </c:pt>
                <c:pt idx="263">
                  <c:v>-1.2026216485590242</c:v>
                </c:pt>
                <c:pt idx="264">
                  <c:v>-1.202621648559024</c:v>
                </c:pt>
                <c:pt idx="265">
                  <c:v>-1.2024831750438685</c:v>
                </c:pt>
                <c:pt idx="266">
                  <c:v>-1.2010180638525789</c:v>
                </c:pt>
                <c:pt idx="267">
                  <c:v>-1.2008525132221486</c:v>
                </c:pt>
                <c:pt idx="268">
                  <c:v>-1.199750452155216</c:v>
                </c:pt>
                <c:pt idx="269">
                  <c:v>-1.1995578786637433</c:v>
                </c:pt>
                <c:pt idx="270">
                  <c:v>-1.199090555379587</c:v>
                </c:pt>
                <c:pt idx="271">
                  <c:v>-1.1981025864638803</c:v>
                </c:pt>
                <c:pt idx="272">
                  <c:v>-1.1973357170274854</c:v>
                </c:pt>
                <c:pt idx="273">
                  <c:v>-1.1968981131293577</c:v>
                </c:pt>
                <c:pt idx="274">
                  <c:v>-1.1966521545702788</c:v>
                </c:pt>
                <c:pt idx="275">
                  <c:v>-1.195587940862286</c:v>
                </c:pt>
                <c:pt idx="276">
                  <c:v>-1.1952065506265943</c:v>
                </c:pt>
                <c:pt idx="277">
                  <c:v>-1.1940643853947035</c:v>
                </c:pt>
                <c:pt idx="278">
                  <c:v>-1.1938471702694986</c:v>
                </c:pt>
                <c:pt idx="279">
                  <c:v>-1.1937657425985178</c:v>
                </c:pt>
                <c:pt idx="280">
                  <c:v>-1.1923296987695162</c:v>
                </c:pt>
                <c:pt idx="281">
                  <c:v>-1.1921133493126959</c:v>
                </c:pt>
                <c:pt idx="282">
                  <c:v>-1.1912490276504053</c:v>
                </c:pt>
                <c:pt idx="283">
                  <c:v>-1.1908983877366437</c:v>
                </c:pt>
                <c:pt idx="284">
                  <c:v>-1.1903864227227305</c:v>
                </c:pt>
                <c:pt idx="285">
                  <c:v>-1.1894717784064202</c:v>
                </c:pt>
                <c:pt idx="286">
                  <c:v>-1.1886663358871614</c:v>
                </c:pt>
                <c:pt idx="287">
                  <c:v>-1.1884518032582094</c:v>
                </c:pt>
                <c:pt idx="288">
                  <c:v>-1.18804983999078</c:v>
                </c:pt>
                <c:pt idx="289">
                  <c:v>-1.1869530348398922</c:v>
                </c:pt>
                <c:pt idx="290">
                  <c:v>-1.1866325420030832</c:v>
                </c:pt>
                <c:pt idx="291">
                  <c:v>-1.1856724801231</c:v>
                </c:pt>
                <c:pt idx="292">
                  <c:v>-1.1852464662510114</c:v>
                </c:pt>
                <c:pt idx="293">
                  <c:v>-1.1852198542541952</c:v>
                </c:pt>
                <c:pt idx="294">
                  <c:v>-1.1838117468486278</c:v>
                </c:pt>
                <c:pt idx="295">
                  <c:v>-1.1835465774168317</c:v>
                </c:pt>
                <c:pt idx="296">
                  <c:v>-1.1829108305777365</c:v>
                </c:pt>
                <c:pt idx="297">
                  <c:v>-1.1824081901807424</c:v>
                </c:pt>
                <c:pt idx="298">
                  <c:v>-1.1818533162501246</c:v>
                </c:pt>
                <c:pt idx="299">
                  <c:v>-1.1810091549310164</c:v>
                </c:pt>
                <c:pt idx="300">
                  <c:v>-1.1801666312705423</c:v>
                </c:pt>
                <c:pt idx="301">
                  <c:v>-1.1801666312705421</c:v>
                </c:pt>
                <c:pt idx="302">
                  <c:v>-1.1796146120623672</c:v>
                </c:pt>
                <c:pt idx="303">
                  <c:v>-1.1784864715952268</c:v>
                </c:pt>
                <c:pt idx="304">
                  <c:v>-1.1782245328165366</c:v>
                </c:pt>
                <c:pt idx="305">
                  <c:v>-1.1774396630573079</c:v>
                </c:pt>
                <c:pt idx="306">
                  <c:v>-1.1768388887105323</c:v>
                </c:pt>
                <c:pt idx="307">
                  <c:v>-1.1768127869296006</c:v>
                </c:pt>
                <c:pt idx="308">
                  <c:v>-1.1754576515331263</c:v>
                </c:pt>
                <c:pt idx="309">
                  <c:v>-1.1751455275583307</c:v>
                </c:pt>
                <c:pt idx="310">
                  <c:v>-1.174729710896175</c:v>
                </c:pt>
                <c:pt idx="311">
                  <c:v>-1.174573882232177</c:v>
                </c:pt>
                <c:pt idx="312">
                  <c:v>-1.1740807933414075</c:v>
                </c:pt>
                <c:pt idx="313">
                  <c:v>-1.1734846443364702</c:v>
                </c:pt>
                <c:pt idx="314">
                  <c:v>-1.1727082864573914</c:v>
                </c:pt>
                <c:pt idx="315">
                  <c:v>-1.1720365637458774</c:v>
                </c:pt>
                <c:pt idx="316">
                  <c:v>-1.1718300886807638</c:v>
                </c:pt>
                <c:pt idx="317">
                  <c:v>-1.1713401034646802</c:v>
                </c:pt>
                <c:pt idx="318">
                  <c:v>-1.1701818125611225</c:v>
                </c:pt>
                <c:pt idx="319">
                  <c:v>-1.1699762172051775</c:v>
                </c:pt>
                <c:pt idx="320">
                  <c:v>-1.1693600144671175</c:v>
                </c:pt>
                <c:pt idx="321">
                  <c:v>-1.1686166007758543</c:v>
                </c:pt>
                <c:pt idx="322">
                  <c:v>-1.1685397684922565</c:v>
                </c:pt>
                <c:pt idx="323">
                  <c:v>-1.1672612275255627</c:v>
                </c:pt>
                <c:pt idx="324">
                  <c:v>-1.166903909525467</c:v>
                </c:pt>
                <c:pt idx="325">
                  <c:v>-1.1666998597269624</c:v>
                </c:pt>
                <c:pt idx="326">
                  <c:v>-1.1659100710519044</c:v>
                </c:pt>
                <c:pt idx="327">
                  <c:v>-1.1652741892405922</c:v>
                </c:pt>
                <c:pt idx="328">
                  <c:v>-1.1645631051981418</c:v>
                </c:pt>
                <c:pt idx="329">
                  <c:v>-1.1640558999061519</c:v>
                </c:pt>
                <c:pt idx="330">
                  <c:v>-1.1636505617381026</c:v>
                </c:pt>
                <c:pt idx="331">
                  <c:v>-1.1632203040501619</c:v>
                </c:pt>
                <c:pt idx="332">
                  <c:v>-1.1620329816313453</c:v>
                </c:pt>
                <c:pt idx="333">
                  <c:v>-1.1618816419334832</c:v>
                </c:pt>
                <c:pt idx="334">
                  <c:v>-1.1614279390092102</c:v>
                </c:pt>
                <c:pt idx="335">
                  <c:v>-1.1605470934103119</c:v>
                </c:pt>
                <c:pt idx="336">
                  <c:v>-1.1604214040389305</c:v>
                </c:pt>
                <c:pt idx="337">
                  <c:v>-1.15921663327664</c:v>
                </c:pt>
                <c:pt idx="338">
                  <c:v>-1.1588157845772598</c:v>
                </c:pt>
                <c:pt idx="339">
                  <c:v>-1.1588157845772598</c:v>
                </c:pt>
                <c:pt idx="340">
                  <c:v>-1.1578902365593899</c:v>
                </c:pt>
                <c:pt idx="341">
                  <c:v>-1.1572160793531918</c:v>
                </c:pt>
                <c:pt idx="342">
                  <c:v>-1.156567878513602</c:v>
                </c:pt>
                <c:pt idx="343">
                  <c:v>-1.1562192476034441</c:v>
                </c:pt>
                <c:pt idx="344">
                  <c:v>-1.1556222449568425</c:v>
                </c:pt>
                <c:pt idx="345">
                  <c:v>-1.1552495346196641</c:v>
                </c:pt>
                <c:pt idx="346">
                  <c:v>-1.1540342384545161</c:v>
                </c:pt>
                <c:pt idx="347">
                  <c:v>-1.1539351805805842</c:v>
                </c:pt>
                <c:pt idx="348">
                  <c:v>-1.1536381424508608</c:v>
                </c:pt>
                <c:pt idx="349">
                  <c:v>-1.1526247923193036</c:v>
                </c:pt>
                <c:pt idx="350">
                  <c:v>-1.1524520173817674</c:v>
                </c:pt>
                <c:pt idx="351">
                  <c:v>-1.1513183459760497</c:v>
                </c:pt>
                <c:pt idx="352">
                  <c:v>-1.1510722867729217</c:v>
                </c:pt>
                <c:pt idx="353">
                  <c:v>-1.1508755397365864</c:v>
                </c:pt>
                <c:pt idx="354">
                  <c:v>-1.1500158179057296</c:v>
                </c:pt>
                <c:pt idx="355">
                  <c:v>-1.1493047639727088</c:v>
                </c:pt>
                <c:pt idx="356">
                  <c:v>-1.1487171846753632</c:v>
                </c:pt>
                <c:pt idx="357">
                  <c:v>-1.1485215014360501</c:v>
                </c:pt>
                <c:pt idx="358">
                  <c:v>-1.1477396489930469</c:v>
                </c:pt>
                <c:pt idx="359">
                  <c:v>-1.1474224230615528</c:v>
                </c:pt>
                <c:pt idx="360">
                  <c:v>-1.1461801541432368</c:v>
                </c:pt>
                <c:pt idx="361">
                  <c:v>-1.1461315100479907</c:v>
                </c:pt>
                <c:pt idx="362">
                  <c:v>-1.1459856104446353</c:v>
                </c:pt>
                <c:pt idx="363">
                  <c:v>-1.1448444228230061</c:v>
                </c:pt>
                <c:pt idx="364">
                  <c:v>-1.1446262392053033</c:v>
                </c:pt>
                <c:pt idx="365">
                  <c:v>-1.1435611387771445</c:v>
                </c:pt>
                <c:pt idx="366">
                  <c:v>-1.1434644408681665</c:v>
                </c:pt>
                <c:pt idx="367">
                  <c:v>-1.1430778643914346</c:v>
                </c:pt>
                <c:pt idx="368">
                  <c:v>-1.1422816355007854</c:v>
                </c:pt>
                <c:pt idx="369">
                  <c:v>-1.1415349903378718</c:v>
                </c:pt>
                <c:pt idx="370">
                  <c:v>-1.1410058907817946</c:v>
                </c:pt>
                <c:pt idx="371">
                  <c:v>-1.1409578227704669</c:v>
                </c:pt>
                <c:pt idx="372">
                  <c:v>-1.1399975780989022</c:v>
                </c:pt>
                <c:pt idx="373">
                  <c:v>-1.1397338826032102</c:v>
                </c:pt>
                <c:pt idx="374">
                  <c:v>-1.1384655891409621</c:v>
                </c:pt>
                <c:pt idx="375">
                  <c:v>-1.1382565568287943</c:v>
                </c:pt>
                <c:pt idx="376">
                  <c:v>-1.1380476250785483</c:v>
                </c:pt>
                <c:pt idx="377">
                  <c:v>-1.1378387937935133</c:v>
                </c:pt>
                <c:pt idx="378">
                  <c:v>-1.1376300628771177</c:v>
                </c:pt>
                <c:pt idx="379">
                  <c:v>-1.1374214322329295</c:v>
                </c:pt>
                <c:pt idx="380">
                  <c:v>-1.1372129017646555</c:v>
                </c:pt>
                <c:pt idx="381">
                  <c:v>-1.1370044713761414</c:v>
                </c:pt>
                <c:pt idx="382">
                  <c:v>-1.1367961409713705</c:v>
                </c:pt>
                <c:pt idx="383">
                  <c:v>-1.1365879104544649</c:v>
                </c:pt>
                <c:pt idx="384">
                  <c:v>-1.1363797797296844</c:v>
                </c:pt>
                <c:pt idx="385">
                  <c:v>-1.1361717487014262</c:v>
                </c:pt>
                <c:pt idx="386">
                  <c:v>-1.135963817274225</c:v>
                </c:pt>
                <c:pt idx="387">
                  <c:v>-1.1357559853527524</c:v>
                </c:pt>
                <c:pt idx="388">
                  <c:v>-1.135548252841817</c:v>
                </c:pt>
                <c:pt idx="389">
                  <c:v>-1.1353406196463638</c:v>
                </c:pt>
                <c:pt idx="390">
                  <c:v>-1.1351330856714739</c:v>
                </c:pt>
                <c:pt idx="391">
                  <c:v>-1.1349256508223649</c:v>
                </c:pt>
                <c:pt idx="392">
                  <c:v>-1.1347183150043894</c:v>
                </c:pt>
                <c:pt idx="393">
                  <c:v>-1.1345110781230365</c:v>
                </c:pt>
                <c:pt idx="394">
                  <c:v>-1.1343039400839294</c:v>
                </c:pt>
                <c:pt idx="395">
                  <c:v>-1.1340969007928274</c:v>
                </c:pt>
                <c:pt idx="396">
                  <c:v>-1.1338899601556234</c:v>
                </c:pt>
                <c:pt idx="397">
                  <c:v>-1.1336831180783458</c:v>
                </c:pt>
                <c:pt idx="398">
                  <c:v>-1.1334763744671565</c:v>
                </c:pt>
                <c:pt idx="399">
                  <c:v>-1.1332697292283513</c:v>
                </c:pt>
                <c:pt idx="400">
                  <c:v>-1.1330631822683606</c:v>
                </c:pt>
                <c:pt idx="401">
                  <c:v>-1.1328567334937472</c:v>
                </c:pt>
                <c:pt idx="402">
                  <c:v>-1.1326503828112073</c:v>
                </c:pt>
                <c:pt idx="403">
                  <c:v>-1.1324441301275709</c:v>
                </c:pt>
                <c:pt idx="404">
                  <c:v>-1.1322379753497993</c:v>
                </c:pt>
                <c:pt idx="405">
                  <c:v>-1.1320319183849874</c:v>
                </c:pt>
                <c:pt idx="406">
                  <c:v>-1.1318259591403617</c:v>
                </c:pt>
                <c:pt idx="407">
                  <c:v>-1.1316200975232804</c:v>
                </c:pt>
                <c:pt idx="408">
                  <c:v>-1.1314143334412343</c:v>
                </c:pt>
                <c:pt idx="409">
                  <c:v>-1.1312086668018446</c:v>
                </c:pt>
                <c:pt idx="410">
                  <c:v>-1.1310030975128647</c:v>
                </c:pt>
                <c:pt idx="411">
                  <c:v>-1.1307976254821774</c:v>
                </c:pt>
                <c:pt idx="412">
                  <c:v>-1.1307682802690238</c:v>
                </c:pt>
                <c:pt idx="413">
                  <c:v>-1.1305922506177981</c:v>
                </c:pt>
                <c:pt idx="414">
                  <c:v>-1.1303869728278713</c:v>
                </c:pt>
                <c:pt idx="415">
                  <c:v>-1.1301817920206718</c:v>
                </c:pt>
                <c:pt idx="416">
                  <c:v>-1.129976708104605</c:v>
                </c:pt>
                <c:pt idx="417">
                  <c:v>-1.1297717209882054</c:v>
                </c:pt>
                <c:pt idx="418">
                  <c:v>-1.1295668305801374</c:v>
                </c:pt>
                <c:pt idx="419">
                  <c:v>-1.1293620367891943</c:v>
                </c:pt>
                <c:pt idx="420">
                  <c:v>-1.1291573395242982</c:v>
                </c:pt>
                <c:pt idx="421">
                  <c:v>-1.1289527386945006</c:v>
                </c:pt>
                <c:pt idx="422">
                  <c:v>-1.1287482342089807</c:v>
                </c:pt>
                <c:pt idx="423">
                  <c:v>-1.1285438259770462</c:v>
                </c:pt>
                <c:pt idx="424">
                  <c:v>-1.1283395139081331</c:v>
                </c:pt>
                <c:pt idx="425">
                  <c:v>-1.1281352979118051</c:v>
                </c:pt>
                <c:pt idx="426">
                  <c:v>-1.127931177897753</c:v>
                </c:pt>
                <c:pt idx="427">
                  <c:v>-1.1277271537757949</c:v>
                </c:pt>
                <c:pt idx="428">
                  <c:v>-1.1275232254558767</c:v>
                </c:pt>
                <c:pt idx="429">
                  <c:v>-1.1273193928480703</c:v>
                </c:pt>
                <c:pt idx="430">
                  <c:v>-1.1271156558625746</c:v>
                </c:pt>
                <c:pt idx="431">
                  <c:v>-1.1269120144097142</c:v>
                </c:pt>
                <c:pt idx="432">
                  <c:v>-1.1267084683999407</c:v>
                </c:pt>
                <c:pt idx="433">
                  <c:v>-1.1265050177438309</c:v>
                </c:pt>
                <c:pt idx="434">
                  <c:v>-1.1263016623520876</c:v>
                </c:pt>
                <c:pt idx="435">
                  <c:v>-1.1260984021355387</c:v>
                </c:pt>
                <c:pt idx="436">
                  <c:v>-1.1258952370051372</c:v>
                </c:pt>
                <c:pt idx="437">
                  <c:v>-1.1256921668719611</c:v>
                </c:pt>
                <c:pt idx="438">
                  <c:v>-1.1254891916472132</c:v>
                </c:pt>
                <c:pt idx="439">
                  <c:v>-1.1252863112422209</c:v>
                </c:pt>
                <c:pt idx="440">
                  <c:v>-1.1250835255684353</c:v>
                </c:pt>
                <c:pt idx="441">
                  <c:v>-1.1248808345374319</c:v>
                </c:pt>
                <c:pt idx="442">
                  <c:v>-1.1246782380609095</c:v>
                </c:pt>
                <c:pt idx="443">
                  <c:v>-1.1244757360506912</c:v>
                </c:pt>
                <c:pt idx="444">
                  <c:v>-1.1242733284187227</c:v>
                </c:pt>
                <c:pt idx="445">
                  <c:v>-1.124071015077073</c:v>
                </c:pt>
                <c:pt idx="446">
                  <c:v>-1.1238687959379339</c:v>
                </c:pt>
                <c:pt idx="447">
                  <c:v>-1.1236666709136196</c:v>
                </c:pt>
                <c:pt idx="448">
                  <c:v>-1.1234646399165673</c:v>
                </c:pt>
                <c:pt idx="449">
                  <c:v>-1.1232627028593356</c:v>
                </c:pt>
                <c:pt idx="450">
                  <c:v>-1.1230608596546052</c:v>
                </c:pt>
                <c:pt idx="451">
                  <c:v>-1.122859110215179</c:v>
                </c:pt>
                <c:pt idx="452">
                  <c:v>-1.1226574544539809</c:v>
                </c:pt>
                <c:pt idx="453">
                  <c:v>-1.122455892284056</c:v>
                </c:pt>
                <c:pt idx="454">
                  <c:v>-1.1222544236185705</c:v>
                </c:pt>
                <c:pt idx="455">
                  <c:v>-1.1220530483708118</c:v>
                </c:pt>
                <c:pt idx="456">
                  <c:v>-1.1218517664541872</c:v>
                </c:pt>
                <c:pt idx="457">
                  <c:v>-1.1216505777822245</c:v>
                </c:pt>
                <c:pt idx="458">
                  <c:v>-1.1214494822685721</c:v>
                </c:pt>
                <c:pt idx="459">
                  <c:v>-1.1212484798269979</c:v>
                </c:pt>
                <c:pt idx="460">
                  <c:v>-1.1210475703713894</c:v>
                </c:pt>
                <c:pt idx="461">
                  <c:v>-1.1208467538157538</c:v>
                </c:pt>
                <c:pt idx="462">
                  <c:v>-1.1206460300742174</c:v>
                </c:pt>
                <c:pt idx="463">
                  <c:v>-1.1204453990610257</c:v>
                </c:pt>
                <c:pt idx="464">
                  <c:v>-1.1202448606905424</c:v>
                </c:pt>
                <c:pt idx="465">
                  <c:v>-1.1200444148772506</c:v>
                </c:pt>
                <c:pt idx="466">
                  <c:v>-1.1198440615357514</c:v>
                </c:pt>
                <c:pt idx="467">
                  <c:v>-1.1196438005807636</c:v>
                </c:pt>
                <c:pt idx="468">
                  <c:v>-1.1194436319271248</c:v>
                </c:pt>
                <c:pt idx="469">
                  <c:v>-1.1192435554897895</c:v>
                </c:pt>
                <c:pt idx="470">
                  <c:v>-1.1190435711838302</c:v>
                </c:pt>
                <c:pt idx="471">
                  <c:v>-1.1188436789244363</c:v>
                </c:pt>
                <c:pt idx="472">
                  <c:v>-1.1186438786269146</c:v>
                </c:pt>
                <c:pt idx="473">
                  <c:v>-1.1184441702066883</c:v>
                </c:pt>
                <c:pt idx="474">
                  <c:v>-1.1182445535792978</c:v>
                </c:pt>
                <c:pt idx="475">
                  <c:v>-1.1180450286603996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A-484E-AAA2-D66359914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96720"/>
        <c:axId val="277598432"/>
      </c:scatterChart>
      <c:valAx>
        <c:axId val="2775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8432"/>
        <c:crosses val="autoZero"/>
        <c:crossBetween val="midCat"/>
      </c:valAx>
      <c:valAx>
        <c:axId val="2775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properties!$AH$13:$AH$488</c:f>
              <c:numCache>
                <c:formatCode>General</c:formatCode>
                <c:ptCount val="476"/>
                <c:pt idx="0">
                  <c:v>1.67E-2</c:v>
                </c:pt>
                <c:pt idx="1">
                  <c:v>1.8800000000000001E-2</c:v>
                </c:pt>
                <c:pt idx="2">
                  <c:v>1.8800000000000001E-2</c:v>
                </c:pt>
                <c:pt idx="3">
                  <c:v>1.9800000000000002E-2</c:v>
                </c:pt>
                <c:pt idx="4">
                  <c:v>0.02</c:v>
                </c:pt>
                <c:pt idx="5">
                  <c:v>2.0899999999999998E-2</c:v>
                </c:pt>
                <c:pt idx="6">
                  <c:v>2.1999999999999999E-2</c:v>
                </c:pt>
                <c:pt idx="7">
                  <c:v>2.2100000000000002E-2</c:v>
                </c:pt>
                <c:pt idx="8">
                  <c:v>2.23E-2</c:v>
                </c:pt>
                <c:pt idx="9">
                  <c:v>2.2599999999999999E-2</c:v>
                </c:pt>
                <c:pt idx="10">
                  <c:v>2.2599999999999999E-2</c:v>
                </c:pt>
                <c:pt idx="11">
                  <c:v>2.3E-2</c:v>
                </c:pt>
                <c:pt idx="12">
                  <c:v>2.3E-2</c:v>
                </c:pt>
                <c:pt idx="13">
                  <c:v>2.3199999999999998E-2</c:v>
                </c:pt>
                <c:pt idx="14">
                  <c:v>2.3300000000000001E-2</c:v>
                </c:pt>
                <c:pt idx="15">
                  <c:v>2.35E-2</c:v>
                </c:pt>
                <c:pt idx="16">
                  <c:v>2.3900000000000001E-2</c:v>
                </c:pt>
                <c:pt idx="17">
                  <c:v>2.4E-2</c:v>
                </c:pt>
                <c:pt idx="18">
                  <c:v>2.4199999999999999E-2</c:v>
                </c:pt>
                <c:pt idx="19">
                  <c:v>2.4500000000000001E-2</c:v>
                </c:pt>
                <c:pt idx="20">
                  <c:v>2.47E-2</c:v>
                </c:pt>
                <c:pt idx="21">
                  <c:v>2.4799999999999999E-2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2.6100000000000002E-2</c:v>
                </c:pt>
                <c:pt idx="25">
                  <c:v>2.63E-2</c:v>
                </c:pt>
                <c:pt idx="26">
                  <c:v>2.6599999999999999E-2</c:v>
                </c:pt>
                <c:pt idx="27">
                  <c:v>2.6700000000000002E-2</c:v>
                </c:pt>
                <c:pt idx="28">
                  <c:v>2.6700000000000002E-2</c:v>
                </c:pt>
                <c:pt idx="29">
                  <c:v>2.6700000000000002E-2</c:v>
                </c:pt>
                <c:pt idx="30">
                  <c:v>2.7E-2</c:v>
                </c:pt>
                <c:pt idx="31">
                  <c:v>2.7699999999999999E-2</c:v>
                </c:pt>
                <c:pt idx="32">
                  <c:v>2.7799999999999998E-2</c:v>
                </c:pt>
                <c:pt idx="33">
                  <c:v>2.7900000000000001E-2</c:v>
                </c:pt>
                <c:pt idx="34">
                  <c:v>2.7900000000000001E-2</c:v>
                </c:pt>
                <c:pt idx="35">
                  <c:v>2.7900000000000001E-2</c:v>
                </c:pt>
                <c:pt idx="36">
                  <c:v>2.8199999999999999E-2</c:v>
                </c:pt>
                <c:pt idx="37">
                  <c:v>2.86E-2</c:v>
                </c:pt>
                <c:pt idx="38">
                  <c:v>2.87E-2</c:v>
                </c:pt>
                <c:pt idx="39">
                  <c:v>2.87E-2</c:v>
                </c:pt>
                <c:pt idx="40">
                  <c:v>2.8799999999999999E-2</c:v>
                </c:pt>
                <c:pt idx="41">
                  <c:v>2.9600000000000001E-2</c:v>
                </c:pt>
                <c:pt idx="42">
                  <c:v>3.1099999999999999E-2</c:v>
                </c:pt>
                <c:pt idx="43">
                  <c:v>3.1516000000000002E-2</c:v>
                </c:pt>
                <c:pt idx="44">
                  <c:v>3.1932000000000002E-2</c:v>
                </c:pt>
                <c:pt idx="45">
                  <c:v>3.2000000000000001E-2</c:v>
                </c:pt>
                <c:pt idx="46">
                  <c:v>3.2348000000000002E-2</c:v>
                </c:pt>
                <c:pt idx="47">
                  <c:v>3.2599999999999997E-2</c:v>
                </c:pt>
                <c:pt idx="48">
                  <c:v>3.2764000000000001E-2</c:v>
                </c:pt>
                <c:pt idx="49">
                  <c:v>3.2899999999999999E-2</c:v>
                </c:pt>
                <c:pt idx="50">
                  <c:v>3.3180000000000001E-2</c:v>
                </c:pt>
                <c:pt idx="51">
                  <c:v>3.3399999999999999E-2</c:v>
                </c:pt>
                <c:pt idx="52">
                  <c:v>3.3596000000000001E-2</c:v>
                </c:pt>
                <c:pt idx="53">
                  <c:v>3.4012000000000001E-2</c:v>
                </c:pt>
                <c:pt idx="54">
                  <c:v>3.44E-2</c:v>
                </c:pt>
                <c:pt idx="55">
                  <c:v>3.44E-2</c:v>
                </c:pt>
                <c:pt idx="56">
                  <c:v>3.4428E-2</c:v>
                </c:pt>
                <c:pt idx="57">
                  <c:v>3.4844E-2</c:v>
                </c:pt>
                <c:pt idx="58">
                  <c:v>3.526E-2</c:v>
                </c:pt>
                <c:pt idx="59">
                  <c:v>3.5499999999999997E-2</c:v>
                </c:pt>
                <c:pt idx="60">
                  <c:v>3.5675999999999999E-2</c:v>
                </c:pt>
                <c:pt idx="61">
                  <c:v>3.5700000000000003E-2</c:v>
                </c:pt>
                <c:pt idx="62">
                  <c:v>3.5799999999999998E-2</c:v>
                </c:pt>
                <c:pt idx="63">
                  <c:v>3.6091999999999999E-2</c:v>
                </c:pt>
                <c:pt idx="64">
                  <c:v>3.6299999999999999E-2</c:v>
                </c:pt>
                <c:pt idx="65">
                  <c:v>3.6299999999999999E-2</c:v>
                </c:pt>
                <c:pt idx="66">
                  <c:v>3.6507999999999999E-2</c:v>
                </c:pt>
                <c:pt idx="67">
                  <c:v>3.6700000000000003E-2</c:v>
                </c:pt>
                <c:pt idx="68">
                  <c:v>3.6799999999999999E-2</c:v>
                </c:pt>
                <c:pt idx="69">
                  <c:v>3.6923999999999998E-2</c:v>
                </c:pt>
                <c:pt idx="70">
                  <c:v>3.7339999999999998E-2</c:v>
                </c:pt>
                <c:pt idx="71">
                  <c:v>3.7400000000000003E-2</c:v>
                </c:pt>
                <c:pt idx="72">
                  <c:v>3.7699999999999997E-2</c:v>
                </c:pt>
                <c:pt idx="73">
                  <c:v>3.7755999999999998E-2</c:v>
                </c:pt>
                <c:pt idx="74">
                  <c:v>3.8172000000000005E-2</c:v>
                </c:pt>
                <c:pt idx="75">
                  <c:v>3.8300000000000001E-2</c:v>
                </c:pt>
                <c:pt idx="76">
                  <c:v>3.8587999999999997E-2</c:v>
                </c:pt>
                <c:pt idx="77">
                  <c:v>3.8800000000000001E-2</c:v>
                </c:pt>
                <c:pt idx="78">
                  <c:v>3.8800000000000001E-2</c:v>
                </c:pt>
                <c:pt idx="79">
                  <c:v>3.9E-2</c:v>
                </c:pt>
                <c:pt idx="80">
                  <c:v>3.9003999999999997E-2</c:v>
                </c:pt>
                <c:pt idx="81">
                  <c:v>3.9419999999999997E-2</c:v>
                </c:pt>
                <c:pt idx="82">
                  <c:v>3.9835999999999996E-2</c:v>
                </c:pt>
                <c:pt idx="83">
                  <c:v>4.0251999999999996E-2</c:v>
                </c:pt>
                <c:pt idx="84">
                  <c:v>4.0667999999999996E-2</c:v>
                </c:pt>
                <c:pt idx="85">
                  <c:v>4.0899999999999999E-2</c:v>
                </c:pt>
                <c:pt idx="86">
                  <c:v>4.1083999999999996E-2</c:v>
                </c:pt>
                <c:pt idx="87">
                  <c:v>4.1499999999999995E-2</c:v>
                </c:pt>
                <c:pt idx="88">
                  <c:v>4.1916000000000002E-2</c:v>
                </c:pt>
                <c:pt idx="89">
                  <c:v>4.2331999999999995E-2</c:v>
                </c:pt>
                <c:pt idx="90">
                  <c:v>4.24E-2</c:v>
                </c:pt>
                <c:pt idx="91">
                  <c:v>4.2748000000000001E-2</c:v>
                </c:pt>
                <c:pt idx="92">
                  <c:v>4.2799999999999998E-2</c:v>
                </c:pt>
                <c:pt idx="93">
                  <c:v>4.2900000000000001E-2</c:v>
                </c:pt>
                <c:pt idx="94">
                  <c:v>4.3164000000000008E-2</c:v>
                </c:pt>
                <c:pt idx="95">
                  <c:v>4.3580000000000001E-2</c:v>
                </c:pt>
                <c:pt idx="96">
                  <c:v>4.3996000000000007E-2</c:v>
                </c:pt>
                <c:pt idx="97">
                  <c:v>4.4411999999999993E-2</c:v>
                </c:pt>
                <c:pt idx="98">
                  <c:v>4.4600000000000001E-2</c:v>
                </c:pt>
                <c:pt idx="99">
                  <c:v>4.4828E-2</c:v>
                </c:pt>
                <c:pt idx="100">
                  <c:v>4.5243999999999993E-2</c:v>
                </c:pt>
                <c:pt idx="101">
                  <c:v>4.5600000000000002E-2</c:v>
                </c:pt>
                <c:pt idx="102">
                  <c:v>4.5659999999999999E-2</c:v>
                </c:pt>
                <c:pt idx="103">
                  <c:v>4.6076000000000006E-2</c:v>
                </c:pt>
                <c:pt idx="104">
                  <c:v>4.6491999999999999E-2</c:v>
                </c:pt>
                <c:pt idx="105">
                  <c:v>4.6908000000000005E-2</c:v>
                </c:pt>
                <c:pt idx="106">
                  <c:v>4.7100000000000003E-2</c:v>
                </c:pt>
                <c:pt idx="107">
                  <c:v>4.7323999999999998E-2</c:v>
                </c:pt>
                <c:pt idx="108">
                  <c:v>4.7356000000000002E-2</c:v>
                </c:pt>
                <c:pt idx="109">
                  <c:v>4.7612000000000008E-2</c:v>
                </c:pt>
                <c:pt idx="110">
                  <c:v>4.7740000000000005E-2</c:v>
                </c:pt>
                <c:pt idx="111">
                  <c:v>4.7868000000000001E-2</c:v>
                </c:pt>
                <c:pt idx="112">
                  <c:v>4.8124E-2</c:v>
                </c:pt>
                <c:pt idx="113">
                  <c:v>4.8156000000000004E-2</c:v>
                </c:pt>
                <c:pt idx="114">
                  <c:v>4.8300000000000003E-2</c:v>
                </c:pt>
                <c:pt idx="115">
                  <c:v>4.8380000000000006E-2</c:v>
                </c:pt>
                <c:pt idx="116">
                  <c:v>4.8399999999999999E-2</c:v>
                </c:pt>
                <c:pt idx="117">
                  <c:v>4.8572000000000004E-2</c:v>
                </c:pt>
                <c:pt idx="118">
                  <c:v>4.8636000000000006E-2</c:v>
                </c:pt>
                <c:pt idx="119">
                  <c:v>4.8891999999999998E-2</c:v>
                </c:pt>
                <c:pt idx="120">
                  <c:v>4.8988000000000004E-2</c:v>
                </c:pt>
                <c:pt idx="121">
                  <c:v>4.9147999999999997E-2</c:v>
                </c:pt>
                <c:pt idx="122">
                  <c:v>4.9403999999999997E-2</c:v>
                </c:pt>
                <c:pt idx="123">
                  <c:v>4.9404000000000003E-2</c:v>
                </c:pt>
                <c:pt idx="124">
                  <c:v>4.9660000000000003E-2</c:v>
                </c:pt>
                <c:pt idx="125">
                  <c:v>4.9819999999999996E-2</c:v>
                </c:pt>
                <c:pt idx="126">
                  <c:v>4.9916000000000002E-2</c:v>
                </c:pt>
                <c:pt idx="127">
                  <c:v>5.0172000000000008E-2</c:v>
                </c:pt>
                <c:pt idx="128">
                  <c:v>5.0236000000000003E-2</c:v>
                </c:pt>
                <c:pt idx="129">
                  <c:v>5.0428000000000001E-2</c:v>
                </c:pt>
                <c:pt idx="130">
                  <c:v>5.0652000000000003E-2</c:v>
                </c:pt>
                <c:pt idx="131">
                  <c:v>5.0684E-2</c:v>
                </c:pt>
                <c:pt idx="132">
                  <c:v>5.0939999999999999E-2</c:v>
                </c:pt>
                <c:pt idx="133">
                  <c:v>5.1067999999999995E-2</c:v>
                </c:pt>
                <c:pt idx="134">
                  <c:v>5.1196000000000005E-2</c:v>
                </c:pt>
                <c:pt idx="135">
                  <c:v>5.1452000000000005E-2</c:v>
                </c:pt>
                <c:pt idx="136">
                  <c:v>5.1484000000000002E-2</c:v>
                </c:pt>
                <c:pt idx="137">
                  <c:v>5.1499999999999997E-2</c:v>
                </c:pt>
                <c:pt idx="138">
                  <c:v>5.16E-2</c:v>
                </c:pt>
                <c:pt idx="139">
                  <c:v>5.1708000000000004E-2</c:v>
                </c:pt>
                <c:pt idx="140">
                  <c:v>5.1711999999999994E-2</c:v>
                </c:pt>
                <c:pt idx="141">
                  <c:v>5.1900000000000002E-2</c:v>
                </c:pt>
                <c:pt idx="142">
                  <c:v>5.1923999999999998E-2</c:v>
                </c:pt>
                <c:pt idx="143">
                  <c:v>5.1963999999999996E-2</c:v>
                </c:pt>
                <c:pt idx="144">
                  <c:v>5.2135999999999995E-2</c:v>
                </c:pt>
                <c:pt idx="145">
                  <c:v>5.2220000000000003E-2</c:v>
                </c:pt>
                <c:pt idx="146">
                  <c:v>5.2316000000000001E-2</c:v>
                </c:pt>
                <c:pt idx="147">
                  <c:v>5.2347999999999999E-2</c:v>
                </c:pt>
                <c:pt idx="148">
                  <c:v>5.2476000000000002E-2</c:v>
                </c:pt>
                <c:pt idx="149">
                  <c:v>5.2560000000000003E-2</c:v>
                </c:pt>
                <c:pt idx="150">
                  <c:v>5.2732000000000001E-2</c:v>
                </c:pt>
                <c:pt idx="151">
                  <c:v>5.2732000000000001E-2</c:v>
                </c:pt>
                <c:pt idx="152">
                  <c:v>5.2771999999999999E-2</c:v>
                </c:pt>
                <c:pt idx="153">
                  <c:v>5.2983999999999996E-2</c:v>
                </c:pt>
                <c:pt idx="154">
                  <c:v>5.2988E-2</c:v>
                </c:pt>
                <c:pt idx="155">
                  <c:v>5.3148000000000001E-2</c:v>
                </c:pt>
                <c:pt idx="156">
                  <c:v>5.3195999999999993E-2</c:v>
                </c:pt>
                <c:pt idx="157">
                  <c:v>5.3244E-2</c:v>
                </c:pt>
                <c:pt idx="158">
                  <c:v>5.33E-2</c:v>
                </c:pt>
                <c:pt idx="159">
                  <c:v>5.3407999999999997E-2</c:v>
                </c:pt>
                <c:pt idx="160">
                  <c:v>5.3500000000000006E-2</c:v>
                </c:pt>
                <c:pt idx="161">
                  <c:v>5.3564000000000001E-2</c:v>
                </c:pt>
                <c:pt idx="162">
                  <c:v>5.3619999999999994E-2</c:v>
                </c:pt>
                <c:pt idx="163">
                  <c:v>5.3756000000000005E-2</c:v>
                </c:pt>
                <c:pt idx="164">
                  <c:v>5.3831999999999998E-2</c:v>
                </c:pt>
                <c:pt idx="165">
                  <c:v>5.3980000000000007E-2</c:v>
                </c:pt>
                <c:pt idx="166">
                  <c:v>5.4012000000000004E-2</c:v>
                </c:pt>
                <c:pt idx="167">
                  <c:v>5.4043999999999995E-2</c:v>
                </c:pt>
                <c:pt idx="168">
                  <c:v>5.4255999999999999E-2</c:v>
                </c:pt>
                <c:pt idx="169">
                  <c:v>5.4267999999999997E-2</c:v>
                </c:pt>
                <c:pt idx="170">
                  <c:v>5.4396000000000007E-2</c:v>
                </c:pt>
                <c:pt idx="171">
                  <c:v>5.4467999999999996E-2</c:v>
                </c:pt>
                <c:pt idx="172">
                  <c:v>5.4524000000000003E-2</c:v>
                </c:pt>
                <c:pt idx="173">
                  <c:v>5.4679999999999992E-2</c:v>
                </c:pt>
                <c:pt idx="174">
                  <c:v>5.4780000000000002E-2</c:v>
                </c:pt>
                <c:pt idx="175">
                  <c:v>5.4812E-2</c:v>
                </c:pt>
                <c:pt idx="176">
                  <c:v>5.4891999999999996E-2</c:v>
                </c:pt>
                <c:pt idx="177">
                  <c:v>5.5036000000000002E-2</c:v>
                </c:pt>
                <c:pt idx="178">
                  <c:v>5.5100000000000003E-2</c:v>
                </c:pt>
                <c:pt idx="179">
                  <c:v>5.5104E-2</c:v>
                </c:pt>
                <c:pt idx="180">
                  <c:v>5.5228000000000006E-2</c:v>
                </c:pt>
                <c:pt idx="181">
                  <c:v>5.5291999999999994E-2</c:v>
                </c:pt>
                <c:pt idx="182">
                  <c:v>5.5316000000000004E-2</c:v>
                </c:pt>
                <c:pt idx="183">
                  <c:v>5.5527999999999994E-2</c:v>
                </c:pt>
                <c:pt idx="184">
                  <c:v>5.5548E-2</c:v>
                </c:pt>
                <c:pt idx="185">
                  <c:v>5.5644000000000006E-2</c:v>
                </c:pt>
                <c:pt idx="186">
                  <c:v>5.5739999999999998E-2</c:v>
                </c:pt>
                <c:pt idx="187">
                  <c:v>5.5803999999999999E-2</c:v>
                </c:pt>
                <c:pt idx="188">
                  <c:v>5.5951999999999995E-2</c:v>
                </c:pt>
                <c:pt idx="189">
                  <c:v>5.6059999999999999E-2</c:v>
                </c:pt>
                <c:pt idx="190">
                  <c:v>5.6059999999999999E-2</c:v>
                </c:pt>
                <c:pt idx="191">
                  <c:v>5.6163999999999992E-2</c:v>
                </c:pt>
                <c:pt idx="192">
                  <c:v>5.6316000000000005E-2</c:v>
                </c:pt>
                <c:pt idx="193">
                  <c:v>5.6375999999999996E-2</c:v>
                </c:pt>
                <c:pt idx="194">
                  <c:v>5.6475999999999998E-2</c:v>
                </c:pt>
                <c:pt idx="195">
                  <c:v>5.6571999999999997E-2</c:v>
                </c:pt>
                <c:pt idx="196">
                  <c:v>5.6587999999999999E-2</c:v>
                </c:pt>
                <c:pt idx="197">
                  <c:v>5.6800000000000003E-2</c:v>
                </c:pt>
                <c:pt idx="198">
                  <c:v>5.6828000000000004E-2</c:v>
                </c:pt>
                <c:pt idx="199">
                  <c:v>5.6892000000000005E-2</c:v>
                </c:pt>
                <c:pt idx="200">
                  <c:v>5.7000000000000002E-2</c:v>
                </c:pt>
                <c:pt idx="201">
                  <c:v>5.7012E-2</c:v>
                </c:pt>
                <c:pt idx="202">
                  <c:v>5.7083999999999996E-2</c:v>
                </c:pt>
                <c:pt idx="203">
                  <c:v>5.7223999999999997E-2</c:v>
                </c:pt>
                <c:pt idx="204">
                  <c:v>5.7307999999999998E-2</c:v>
                </c:pt>
                <c:pt idx="205">
                  <c:v>5.7340000000000002E-2</c:v>
                </c:pt>
                <c:pt idx="206">
                  <c:v>5.7436000000000001E-2</c:v>
                </c:pt>
                <c:pt idx="207">
                  <c:v>5.7596000000000008E-2</c:v>
                </c:pt>
                <c:pt idx="208">
                  <c:v>5.7647999999999998E-2</c:v>
                </c:pt>
                <c:pt idx="209">
                  <c:v>5.7723999999999998E-2</c:v>
                </c:pt>
                <c:pt idx="210">
                  <c:v>5.7852000000000001E-2</c:v>
                </c:pt>
                <c:pt idx="211">
                  <c:v>5.7860000000000002E-2</c:v>
                </c:pt>
                <c:pt idx="212">
                  <c:v>5.8071999999999999E-2</c:v>
                </c:pt>
                <c:pt idx="213">
                  <c:v>5.8108000000000007E-2</c:v>
                </c:pt>
                <c:pt idx="214">
                  <c:v>5.8140000000000004E-2</c:v>
                </c:pt>
                <c:pt idx="215">
                  <c:v>5.8284000000000002E-2</c:v>
                </c:pt>
                <c:pt idx="216">
                  <c:v>5.8363999999999999E-2</c:v>
                </c:pt>
                <c:pt idx="217">
                  <c:v>5.8495999999999999E-2</c:v>
                </c:pt>
                <c:pt idx="218">
                  <c:v>5.8555999999999997E-2</c:v>
                </c:pt>
                <c:pt idx="219">
                  <c:v>5.8619999999999998E-2</c:v>
                </c:pt>
                <c:pt idx="220">
                  <c:v>5.8707999999999996E-2</c:v>
                </c:pt>
                <c:pt idx="221">
                  <c:v>5.8875999999999998E-2</c:v>
                </c:pt>
                <c:pt idx="222">
                  <c:v>5.892E-2</c:v>
                </c:pt>
                <c:pt idx="223">
                  <c:v>5.8971999999999997E-2</c:v>
                </c:pt>
                <c:pt idx="224">
                  <c:v>5.9131999999999997E-2</c:v>
                </c:pt>
                <c:pt idx="225">
                  <c:v>5.9132000000000004E-2</c:v>
                </c:pt>
                <c:pt idx="226">
                  <c:v>5.9344000000000001E-2</c:v>
                </c:pt>
                <c:pt idx="227">
                  <c:v>5.9387999999999996E-2</c:v>
                </c:pt>
                <c:pt idx="228">
                  <c:v>5.9387999999999996E-2</c:v>
                </c:pt>
                <c:pt idx="229">
                  <c:v>5.9555999999999998E-2</c:v>
                </c:pt>
                <c:pt idx="230">
                  <c:v>5.9644000000000003E-2</c:v>
                </c:pt>
                <c:pt idx="231">
                  <c:v>5.9768000000000002E-2</c:v>
                </c:pt>
                <c:pt idx="232">
                  <c:v>5.9803999999999996E-2</c:v>
                </c:pt>
                <c:pt idx="233">
                  <c:v>5.9900000000000002E-2</c:v>
                </c:pt>
                <c:pt idx="234">
                  <c:v>5.9979999999999999E-2</c:v>
                </c:pt>
                <c:pt idx="235">
                  <c:v>6.0156000000000001E-2</c:v>
                </c:pt>
                <c:pt idx="236">
                  <c:v>6.0191999999999996E-2</c:v>
                </c:pt>
                <c:pt idx="237">
                  <c:v>6.0219999999999996E-2</c:v>
                </c:pt>
                <c:pt idx="238">
                  <c:v>6.0403999999999999E-2</c:v>
                </c:pt>
                <c:pt idx="239">
                  <c:v>6.0412000000000007E-2</c:v>
                </c:pt>
                <c:pt idx="240">
                  <c:v>6.0616000000000003E-2</c:v>
                </c:pt>
                <c:pt idx="241">
                  <c:v>6.0635999999999995E-2</c:v>
                </c:pt>
                <c:pt idx="242">
                  <c:v>6.0668E-2</c:v>
                </c:pt>
                <c:pt idx="243">
                  <c:v>6.0827999999999993E-2</c:v>
                </c:pt>
                <c:pt idx="244">
                  <c:v>6.0924000000000006E-2</c:v>
                </c:pt>
                <c:pt idx="245">
                  <c:v>6.1039999999999997E-2</c:v>
                </c:pt>
                <c:pt idx="246">
                  <c:v>6.1052000000000002E-2</c:v>
                </c:pt>
                <c:pt idx="247">
                  <c:v>6.1180000000000012E-2</c:v>
                </c:pt>
                <c:pt idx="248">
                  <c:v>6.1252000000000001E-2</c:v>
                </c:pt>
                <c:pt idx="249">
                  <c:v>6.1436000000000004E-2</c:v>
                </c:pt>
                <c:pt idx="250">
                  <c:v>6.1463999999999998E-2</c:v>
                </c:pt>
                <c:pt idx="251">
                  <c:v>6.1468000000000002E-2</c:v>
                </c:pt>
                <c:pt idx="252">
                  <c:v>6.1675999999999995E-2</c:v>
                </c:pt>
                <c:pt idx="253">
                  <c:v>6.1692000000000004E-2</c:v>
                </c:pt>
                <c:pt idx="254">
                  <c:v>6.1883999999999995E-2</c:v>
                </c:pt>
                <c:pt idx="255">
                  <c:v>6.1887999999999999E-2</c:v>
                </c:pt>
                <c:pt idx="256">
                  <c:v>6.194800000000001E-2</c:v>
                </c:pt>
                <c:pt idx="257">
                  <c:v>6.2100000000000002E-2</c:v>
                </c:pt>
                <c:pt idx="258">
                  <c:v>6.2204000000000009E-2</c:v>
                </c:pt>
                <c:pt idx="259">
                  <c:v>6.2300000000000001E-2</c:v>
                </c:pt>
                <c:pt idx="260">
                  <c:v>6.2311999999999992E-2</c:v>
                </c:pt>
                <c:pt idx="261">
                  <c:v>6.2460000000000002E-2</c:v>
                </c:pt>
                <c:pt idx="262">
                  <c:v>6.2523999999999996E-2</c:v>
                </c:pt>
                <c:pt idx="263">
                  <c:v>6.2715999999999994E-2</c:v>
                </c:pt>
                <c:pt idx="264">
                  <c:v>6.2716000000000008E-2</c:v>
                </c:pt>
                <c:pt idx="265">
                  <c:v>6.2736E-2</c:v>
                </c:pt>
                <c:pt idx="266">
                  <c:v>6.2948000000000004E-2</c:v>
                </c:pt>
                <c:pt idx="267">
                  <c:v>6.2972E-2</c:v>
                </c:pt>
                <c:pt idx="268">
                  <c:v>6.3132000000000008E-2</c:v>
                </c:pt>
                <c:pt idx="269">
                  <c:v>6.3160000000000008E-2</c:v>
                </c:pt>
                <c:pt idx="270">
                  <c:v>6.3228000000000006E-2</c:v>
                </c:pt>
                <c:pt idx="271">
                  <c:v>6.3372000000000012E-2</c:v>
                </c:pt>
                <c:pt idx="272">
                  <c:v>6.3483999999999999E-2</c:v>
                </c:pt>
                <c:pt idx="273">
                  <c:v>6.3547999999999993E-2</c:v>
                </c:pt>
                <c:pt idx="274">
                  <c:v>6.3584000000000002E-2</c:v>
                </c:pt>
                <c:pt idx="275">
                  <c:v>6.3740000000000005E-2</c:v>
                </c:pt>
                <c:pt idx="276">
                  <c:v>6.3796000000000005E-2</c:v>
                </c:pt>
                <c:pt idx="277">
                  <c:v>6.3964000000000007E-2</c:v>
                </c:pt>
                <c:pt idx="278">
                  <c:v>6.3995999999999997E-2</c:v>
                </c:pt>
                <c:pt idx="279">
                  <c:v>6.4008000000000009E-2</c:v>
                </c:pt>
                <c:pt idx="280">
                  <c:v>6.4219999999999999E-2</c:v>
                </c:pt>
                <c:pt idx="281">
                  <c:v>6.4252000000000004E-2</c:v>
                </c:pt>
                <c:pt idx="282">
                  <c:v>6.4380000000000007E-2</c:v>
                </c:pt>
                <c:pt idx="283">
                  <c:v>6.4431999999999989E-2</c:v>
                </c:pt>
                <c:pt idx="284">
                  <c:v>6.4507999999999996E-2</c:v>
                </c:pt>
                <c:pt idx="285">
                  <c:v>6.4644000000000007E-2</c:v>
                </c:pt>
                <c:pt idx="286">
                  <c:v>6.4764000000000002E-2</c:v>
                </c:pt>
                <c:pt idx="287">
                  <c:v>6.4796000000000006E-2</c:v>
                </c:pt>
                <c:pt idx="288">
                  <c:v>6.4855999999999997E-2</c:v>
                </c:pt>
                <c:pt idx="289">
                  <c:v>6.5019999999999994E-2</c:v>
                </c:pt>
                <c:pt idx="290">
                  <c:v>6.5068000000000001E-2</c:v>
                </c:pt>
                <c:pt idx="291">
                  <c:v>6.5212000000000006E-2</c:v>
                </c:pt>
                <c:pt idx="292">
                  <c:v>6.5276000000000001E-2</c:v>
                </c:pt>
                <c:pt idx="293">
                  <c:v>6.5280000000000005E-2</c:v>
                </c:pt>
                <c:pt idx="294">
                  <c:v>6.5491999999999995E-2</c:v>
                </c:pt>
                <c:pt idx="295">
                  <c:v>6.5532000000000007E-2</c:v>
                </c:pt>
                <c:pt idx="296">
                  <c:v>6.5627999999999992E-2</c:v>
                </c:pt>
                <c:pt idx="297">
                  <c:v>6.5703999999999999E-2</c:v>
                </c:pt>
                <c:pt idx="298">
                  <c:v>6.5787999999999999E-2</c:v>
                </c:pt>
                <c:pt idx="299">
                  <c:v>6.5915999999999988E-2</c:v>
                </c:pt>
                <c:pt idx="300">
                  <c:v>6.6043999999999992E-2</c:v>
                </c:pt>
                <c:pt idx="301">
                  <c:v>6.6044000000000005E-2</c:v>
                </c:pt>
                <c:pt idx="302">
                  <c:v>6.6127999999999992E-2</c:v>
                </c:pt>
                <c:pt idx="303">
                  <c:v>6.6299999999999998E-2</c:v>
                </c:pt>
                <c:pt idx="304">
                  <c:v>6.6339999999999996E-2</c:v>
                </c:pt>
                <c:pt idx="305">
                  <c:v>6.6459999999999991E-2</c:v>
                </c:pt>
                <c:pt idx="306">
                  <c:v>6.6552E-2</c:v>
                </c:pt>
                <c:pt idx="307">
                  <c:v>6.6556000000000004E-2</c:v>
                </c:pt>
                <c:pt idx="308">
                  <c:v>6.6764000000000004E-2</c:v>
                </c:pt>
                <c:pt idx="309">
                  <c:v>6.6811999999999996E-2</c:v>
                </c:pt>
                <c:pt idx="310">
                  <c:v>6.6875999999999991E-2</c:v>
                </c:pt>
                <c:pt idx="311">
                  <c:v>6.6900000000000001E-2</c:v>
                </c:pt>
                <c:pt idx="312">
                  <c:v>6.6976000000000008E-2</c:v>
                </c:pt>
                <c:pt idx="313">
                  <c:v>6.7068000000000003E-2</c:v>
                </c:pt>
                <c:pt idx="314">
                  <c:v>6.7187999999999998E-2</c:v>
                </c:pt>
                <c:pt idx="315">
                  <c:v>6.7292000000000005E-2</c:v>
                </c:pt>
                <c:pt idx="316">
                  <c:v>6.7324000000000009E-2</c:v>
                </c:pt>
                <c:pt idx="317">
                  <c:v>6.7400000000000002E-2</c:v>
                </c:pt>
                <c:pt idx="318">
                  <c:v>6.7580000000000001E-2</c:v>
                </c:pt>
                <c:pt idx="319">
                  <c:v>6.7612000000000005E-2</c:v>
                </c:pt>
                <c:pt idx="320">
                  <c:v>6.7708000000000004E-2</c:v>
                </c:pt>
                <c:pt idx="321">
                  <c:v>6.7823999999999995E-2</c:v>
                </c:pt>
                <c:pt idx="322">
                  <c:v>6.7836000000000007E-2</c:v>
                </c:pt>
                <c:pt idx="323">
                  <c:v>6.8035999999999999E-2</c:v>
                </c:pt>
                <c:pt idx="324">
                  <c:v>6.8092000000000014E-2</c:v>
                </c:pt>
                <c:pt idx="325">
                  <c:v>6.812399999999999E-2</c:v>
                </c:pt>
                <c:pt idx="326">
                  <c:v>6.8248000000000003E-2</c:v>
                </c:pt>
                <c:pt idx="327">
                  <c:v>6.8347999999999992E-2</c:v>
                </c:pt>
                <c:pt idx="328">
                  <c:v>6.8460000000000007E-2</c:v>
                </c:pt>
                <c:pt idx="329">
                  <c:v>6.8540000000000004E-2</c:v>
                </c:pt>
                <c:pt idx="330">
                  <c:v>6.8603999999999998E-2</c:v>
                </c:pt>
                <c:pt idx="331">
                  <c:v>6.8671999999999997E-2</c:v>
                </c:pt>
                <c:pt idx="332">
                  <c:v>6.8859999999999991E-2</c:v>
                </c:pt>
                <c:pt idx="333">
                  <c:v>6.8884000000000001E-2</c:v>
                </c:pt>
                <c:pt idx="334">
                  <c:v>6.8956000000000003E-2</c:v>
                </c:pt>
                <c:pt idx="335">
                  <c:v>6.9096000000000005E-2</c:v>
                </c:pt>
                <c:pt idx="336">
                  <c:v>6.9115999999999997E-2</c:v>
                </c:pt>
                <c:pt idx="337">
                  <c:v>6.9307999999999995E-2</c:v>
                </c:pt>
                <c:pt idx="338">
                  <c:v>6.9372000000000003E-2</c:v>
                </c:pt>
                <c:pt idx="339">
                  <c:v>6.9372000000000003E-2</c:v>
                </c:pt>
                <c:pt idx="340">
                  <c:v>6.9519999999999998E-2</c:v>
                </c:pt>
                <c:pt idx="341">
                  <c:v>6.9628000000000009E-2</c:v>
                </c:pt>
                <c:pt idx="342">
                  <c:v>6.9731999999999988E-2</c:v>
                </c:pt>
                <c:pt idx="343">
                  <c:v>6.9787999999999989E-2</c:v>
                </c:pt>
                <c:pt idx="344">
                  <c:v>6.9884000000000002E-2</c:v>
                </c:pt>
                <c:pt idx="345">
                  <c:v>6.9944000000000006E-2</c:v>
                </c:pt>
                <c:pt idx="346">
                  <c:v>7.0140000000000008E-2</c:v>
                </c:pt>
                <c:pt idx="347">
                  <c:v>7.015600000000001E-2</c:v>
                </c:pt>
                <c:pt idx="348">
                  <c:v>7.0204000000000003E-2</c:v>
                </c:pt>
                <c:pt idx="349">
                  <c:v>7.0368E-2</c:v>
                </c:pt>
                <c:pt idx="350">
                  <c:v>7.0396000000000014E-2</c:v>
                </c:pt>
                <c:pt idx="351">
                  <c:v>7.0580000000000004E-2</c:v>
                </c:pt>
                <c:pt idx="352">
                  <c:v>7.0620000000000002E-2</c:v>
                </c:pt>
                <c:pt idx="353">
                  <c:v>7.0651999999999993E-2</c:v>
                </c:pt>
                <c:pt idx="354">
                  <c:v>7.0792000000000008E-2</c:v>
                </c:pt>
                <c:pt idx="355">
                  <c:v>7.0907999999999985E-2</c:v>
                </c:pt>
                <c:pt idx="356">
                  <c:v>7.1003999999999998E-2</c:v>
                </c:pt>
                <c:pt idx="357">
                  <c:v>7.1035999999999988E-2</c:v>
                </c:pt>
                <c:pt idx="358">
                  <c:v>7.1163999999999991E-2</c:v>
                </c:pt>
                <c:pt idx="359">
                  <c:v>7.1215999999999988E-2</c:v>
                </c:pt>
                <c:pt idx="360">
                  <c:v>7.1419999999999997E-2</c:v>
                </c:pt>
                <c:pt idx="361">
                  <c:v>7.1427999999999991E-2</c:v>
                </c:pt>
                <c:pt idx="362">
                  <c:v>7.1452000000000002E-2</c:v>
                </c:pt>
                <c:pt idx="363">
                  <c:v>7.1639999999999995E-2</c:v>
                </c:pt>
                <c:pt idx="364">
                  <c:v>7.167599999999999E-2</c:v>
                </c:pt>
                <c:pt idx="365">
                  <c:v>7.1851999999999999E-2</c:v>
                </c:pt>
                <c:pt idx="366">
                  <c:v>7.1868000000000001E-2</c:v>
                </c:pt>
                <c:pt idx="367">
                  <c:v>7.1931999999999996E-2</c:v>
                </c:pt>
                <c:pt idx="368">
                  <c:v>7.2064000000000003E-2</c:v>
                </c:pt>
                <c:pt idx="369">
                  <c:v>7.2188000000000002E-2</c:v>
                </c:pt>
                <c:pt idx="370">
                  <c:v>7.2276000000000007E-2</c:v>
                </c:pt>
                <c:pt idx="371">
                  <c:v>7.2284000000000001E-2</c:v>
                </c:pt>
                <c:pt idx="372">
                  <c:v>7.2443999999999995E-2</c:v>
                </c:pt>
                <c:pt idx="373">
                  <c:v>7.2487999999999997E-2</c:v>
                </c:pt>
                <c:pt idx="374">
                  <c:v>7.2700000000000001E-2</c:v>
                </c:pt>
                <c:pt idx="375">
                  <c:v>7.2734999999999994E-2</c:v>
                </c:pt>
                <c:pt idx="376">
                  <c:v>7.2770000000000001E-2</c:v>
                </c:pt>
                <c:pt idx="377">
                  <c:v>7.2804999999999995E-2</c:v>
                </c:pt>
                <c:pt idx="378">
                  <c:v>7.2839999999999988E-2</c:v>
                </c:pt>
                <c:pt idx="379">
                  <c:v>7.2874999999999995E-2</c:v>
                </c:pt>
                <c:pt idx="380">
                  <c:v>7.2910000000000003E-2</c:v>
                </c:pt>
                <c:pt idx="381">
                  <c:v>7.2944999999999996E-2</c:v>
                </c:pt>
                <c:pt idx="382">
                  <c:v>7.2980000000000003E-2</c:v>
                </c:pt>
                <c:pt idx="383">
                  <c:v>7.301500000000001E-2</c:v>
                </c:pt>
                <c:pt idx="384">
                  <c:v>7.3050000000000004E-2</c:v>
                </c:pt>
                <c:pt idx="385">
                  <c:v>7.3084999999999997E-2</c:v>
                </c:pt>
                <c:pt idx="386">
                  <c:v>7.3120000000000004E-2</c:v>
                </c:pt>
                <c:pt idx="387">
                  <c:v>7.3154999999999998E-2</c:v>
                </c:pt>
                <c:pt idx="388">
                  <c:v>7.3189999999999991E-2</c:v>
                </c:pt>
                <c:pt idx="389">
                  <c:v>7.3224999999999998E-2</c:v>
                </c:pt>
                <c:pt idx="390">
                  <c:v>7.3259999999999992E-2</c:v>
                </c:pt>
                <c:pt idx="391">
                  <c:v>7.3294999999999999E-2</c:v>
                </c:pt>
                <c:pt idx="392">
                  <c:v>7.3330000000000006E-2</c:v>
                </c:pt>
                <c:pt idx="393">
                  <c:v>7.3365E-2</c:v>
                </c:pt>
                <c:pt idx="394">
                  <c:v>7.3400000000000007E-2</c:v>
                </c:pt>
                <c:pt idx="395">
                  <c:v>7.3435E-2</c:v>
                </c:pt>
                <c:pt idx="396">
                  <c:v>7.3470000000000008E-2</c:v>
                </c:pt>
                <c:pt idx="397">
                  <c:v>7.3505000000000001E-2</c:v>
                </c:pt>
                <c:pt idx="398">
                  <c:v>7.3539999999999994E-2</c:v>
                </c:pt>
                <c:pt idx="399">
                  <c:v>7.3575000000000002E-2</c:v>
                </c:pt>
                <c:pt idx="400">
                  <c:v>7.3610000000000009E-2</c:v>
                </c:pt>
                <c:pt idx="401">
                  <c:v>7.3645000000000002E-2</c:v>
                </c:pt>
                <c:pt idx="402">
                  <c:v>7.3680000000000009E-2</c:v>
                </c:pt>
                <c:pt idx="403">
                  <c:v>7.3715000000000003E-2</c:v>
                </c:pt>
                <c:pt idx="404">
                  <c:v>7.3749999999999996E-2</c:v>
                </c:pt>
                <c:pt idx="405">
                  <c:v>7.3785000000000003E-2</c:v>
                </c:pt>
                <c:pt idx="406">
                  <c:v>7.3819999999999997E-2</c:v>
                </c:pt>
                <c:pt idx="407">
                  <c:v>7.3855000000000004E-2</c:v>
                </c:pt>
                <c:pt idx="408">
                  <c:v>7.3889999999999997E-2</c:v>
                </c:pt>
                <c:pt idx="409">
                  <c:v>7.3925000000000005E-2</c:v>
                </c:pt>
                <c:pt idx="410">
                  <c:v>7.3959999999999998E-2</c:v>
                </c:pt>
                <c:pt idx="411">
                  <c:v>7.3995000000000005E-2</c:v>
                </c:pt>
                <c:pt idx="412">
                  <c:v>7.3999999999999996E-2</c:v>
                </c:pt>
                <c:pt idx="413">
                  <c:v>7.4030000000000012E-2</c:v>
                </c:pt>
                <c:pt idx="414">
                  <c:v>7.4064999999999992E-2</c:v>
                </c:pt>
                <c:pt idx="415">
                  <c:v>7.4099999999999999E-2</c:v>
                </c:pt>
                <c:pt idx="416">
                  <c:v>7.4135000000000006E-2</c:v>
                </c:pt>
                <c:pt idx="417">
                  <c:v>7.4170000000000014E-2</c:v>
                </c:pt>
                <c:pt idx="418">
                  <c:v>7.4205000000000007E-2</c:v>
                </c:pt>
                <c:pt idx="419">
                  <c:v>7.424E-2</c:v>
                </c:pt>
                <c:pt idx="420">
                  <c:v>7.4275000000000008E-2</c:v>
                </c:pt>
                <c:pt idx="421">
                  <c:v>7.4310000000000001E-2</c:v>
                </c:pt>
                <c:pt idx="422">
                  <c:v>7.4344999999999994E-2</c:v>
                </c:pt>
                <c:pt idx="423">
                  <c:v>7.4380000000000002E-2</c:v>
                </c:pt>
                <c:pt idx="424">
                  <c:v>7.4415000000000009E-2</c:v>
                </c:pt>
                <c:pt idx="425">
                  <c:v>7.4450000000000002E-2</c:v>
                </c:pt>
                <c:pt idx="426">
                  <c:v>7.4484999999999996E-2</c:v>
                </c:pt>
                <c:pt idx="427">
                  <c:v>7.4520000000000003E-2</c:v>
                </c:pt>
                <c:pt idx="428">
                  <c:v>7.455500000000001E-2</c:v>
                </c:pt>
                <c:pt idx="429">
                  <c:v>7.4590000000000004E-2</c:v>
                </c:pt>
                <c:pt idx="430">
                  <c:v>7.4624999999999997E-2</c:v>
                </c:pt>
                <c:pt idx="431">
                  <c:v>7.4660000000000004E-2</c:v>
                </c:pt>
                <c:pt idx="432">
                  <c:v>7.4695000000000011E-2</c:v>
                </c:pt>
                <c:pt idx="433">
                  <c:v>7.4730000000000005E-2</c:v>
                </c:pt>
                <c:pt idx="434">
                  <c:v>7.4764999999999998E-2</c:v>
                </c:pt>
                <c:pt idx="435">
                  <c:v>7.4800000000000005E-2</c:v>
                </c:pt>
                <c:pt idx="436">
                  <c:v>7.4834999999999999E-2</c:v>
                </c:pt>
                <c:pt idx="437">
                  <c:v>7.4870000000000006E-2</c:v>
                </c:pt>
                <c:pt idx="438">
                  <c:v>7.4904999999999999E-2</c:v>
                </c:pt>
                <c:pt idx="439">
                  <c:v>7.4940000000000007E-2</c:v>
                </c:pt>
                <c:pt idx="440">
                  <c:v>7.4975E-2</c:v>
                </c:pt>
                <c:pt idx="441">
                  <c:v>7.5009999999999993E-2</c:v>
                </c:pt>
                <c:pt idx="442">
                  <c:v>7.5045000000000001E-2</c:v>
                </c:pt>
                <c:pt idx="443">
                  <c:v>7.5080000000000008E-2</c:v>
                </c:pt>
                <c:pt idx="444">
                  <c:v>7.5115000000000001E-2</c:v>
                </c:pt>
                <c:pt idx="445">
                  <c:v>7.5149999999999995E-2</c:v>
                </c:pt>
                <c:pt idx="446">
                  <c:v>7.5185000000000002E-2</c:v>
                </c:pt>
                <c:pt idx="447">
                  <c:v>7.5220000000000009E-2</c:v>
                </c:pt>
                <c:pt idx="448">
                  <c:v>7.5255000000000002E-2</c:v>
                </c:pt>
                <c:pt idx="449">
                  <c:v>7.5289999999999996E-2</c:v>
                </c:pt>
                <c:pt idx="450">
                  <c:v>7.5325000000000003E-2</c:v>
                </c:pt>
                <c:pt idx="451">
                  <c:v>7.536000000000001E-2</c:v>
                </c:pt>
                <c:pt idx="452">
                  <c:v>7.5395000000000004E-2</c:v>
                </c:pt>
                <c:pt idx="453">
                  <c:v>7.5429999999999997E-2</c:v>
                </c:pt>
                <c:pt idx="454">
                  <c:v>7.5465000000000004E-2</c:v>
                </c:pt>
                <c:pt idx="455">
                  <c:v>7.5500000000000012E-2</c:v>
                </c:pt>
                <c:pt idx="456">
                  <c:v>7.5535000000000005E-2</c:v>
                </c:pt>
                <c:pt idx="457">
                  <c:v>7.5569999999999998E-2</c:v>
                </c:pt>
                <c:pt idx="458">
                  <c:v>7.5605000000000006E-2</c:v>
                </c:pt>
                <c:pt idx="459">
                  <c:v>7.5639999999999999E-2</c:v>
                </c:pt>
                <c:pt idx="460">
                  <c:v>7.5675000000000006E-2</c:v>
                </c:pt>
                <c:pt idx="461">
                  <c:v>7.5710000000000013E-2</c:v>
                </c:pt>
                <c:pt idx="462">
                  <c:v>7.5745000000000007E-2</c:v>
                </c:pt>
                <c:pt idx="463">
                  <c:v>7.578E-2</c:v>
                </c:pt>
                <c:pt idx="464">
                  <c:v>7.5815000000000007E-2</c:v>
                </c:pt>
                <c:pt idx="465">
                  <c:v>7.5850000000000001E-2</c:v>
                </c:pt>
                <c:pt idx="466">
                  <c:v>7.5884999999999994E-2</c:v>
                </c:pt>
                <c:pt idx="467">
                  <c:v>7.5920000000000001E-2</c:v>
                </c:pt>
                <c:pt idx="468">
                  <c:v>7.5955000000000009E-2</c:v>
                </c:pt>
                <c:pt idx="469">
                  <c:v>7.5990000000000002E-2</c:v>
                </c:pt>
                <c:pt idx="470">
                  <c:v>7.6024999999999995E-2</c:v>
                </c:pt>
                <c:pt idx="471">
                  <c:v>7.6060000000000003E-2</c:v>
                </c:pt>
                <c:pt idx="472">
                  <c:v>7.609500000000001E-2</c:v>
                </c:pt>
                <c:pt idx="473">
                  <c:v>7.6130000000000003E-2</c:v>
                </c:pt>
                <c:pt idx="474">
                  <c:v>7.616500000000001E-2</c:v>
                </c:pt>
                <c:pt idx="475">
                  <c:v>7.6200000000000004E-2</c:v>
                </c:pt>
              </c:numCache>
            </c:numRef>
          </c:xVal>
          <c:yVal>
            <c:numRef>
              <c:f>properties!$Z$13:$Z$488</c:f>
              <c:numCache>
                <c:formatCode>General</c:formatCode>
                <c:ptCount val="476"/>
                <c:pt idx="0">
                  <c:v>-0.42973120221233913</c:v>
                </c:pt>
                <c:pt idx="1">
                  <c:v>-0.34679601018580986</c:v>
                </c:pt>
                <c:pt idx="2">
                  <c:v>-0.34679601018580986</c:v>
                </c:pt>
                <c:pt idx="3">
                  <c:v>-0.31287432797357584</c:v>
                </c:pt>
                <c:pt idx="4">
                  <c:v>-0.30072594934214975</c:v>
                </c:pt>
                <c:pt idx="5">
                  <c:v>-0.29036617326907149</c:v>
                </c:pt>
                <c:pt idx="6">
                  <c:v>-0.28130187805062828</c:v>
                </c:pt>
                <c:pt idx="7">
                  <c:v>-0.27322163286451201</c:v>
                </c:pt>
                <c:pt idx="8">
                  <c:v>-0.26591571176098344</c:v>
                </c:pt>
                <c:pt idx="9">
                  <c:v>-0.2592358968142523</c:v>
                </c:pt>
                <c:pt idx="10">
                  <c:v>-0.2592358968142523</c:v>
                </c:pt>
                <c:pt idx="11">
                  <c:v>-0.24734601136511503</c:v>
                </c:pt>
                <c:pt idx="12">
                  <c:v>-0.24734601136511503</c:v>
                </c:pt>
                <c:pt idx="13">
                  <c:v>-0.23695453853541404</c:v>
                </c:pt>
                <c:pt idx="14">
                  <c:v>-0.23219929149132501</c:v>
                </c:pt>
                <c:pt idx="15">
                  <c:v>-0.22769086240195857</c:v>
                </c:pt>
                <c:pt idx="16">
                  <c:v>-0.22340166850775961</c:v>
                </c:pt>
                <c:pt idx="17">
                  <c:v>-0.21930858366770839</c:v>
                </c:pt>
                <c:pt idx="18">
                  <c:v>-0.21539201952677156</c:v>
                </c:pt>
                <c:pt idx="19">
                  <c:v>-0.21163523291925862</c:v>
                </c:pt>
                <c:pt idx="20">
                  <c:v>-0.2080237956163587</c:v>
                </c:pt>
                <c:pt idx="21">
                  <c:v>-0.204545182670267</c:v>
                </c:pt>
                <c:pt idx="22">
                  <c:v>-0.20118844879604469</c:v>
                </c:pt>
                <c:pt idx="23">
                  <c:v>-0.20118844879604469</c:v>
                </c:pt>
                <c:pt idx="24">
                  <c:v>-0.19480324215475819</c:v>
                </c:pt>
                <c:pt idx="25">
                  <c:v>-0.19175870277144719</c:v>
                </c:pt>
                <c:pt idx="26">
                  <c:v>-0.18880360444630717</c:v>
                </c:pt>
                <c:pt idx="27">
                  <c:v>-0.18593189648909952</c:v>
                </c:pt>
                <c:pt idx="28">
                  <c:v>-0.18593189648909952</c:v>
                </c:pt>
                <c:pt idx="29">
                  <c:v>-0.18593189648909952</c:v>
                </c:pt>
                <c:pt idx="30">
                  <c:v>-0.17776520663795403</c:v>
                </c:pt>
                <c:pt idx="31">
                  <c:v>-0.17517752405255693</c:v>
                </c:pt>
                <c:pt idx="32">
                  <c:v>-0.1726506381343032</c:v>
                </c:pt>
                <c:pt idx="33">
                  <c:v>-0.17018115996359917</c:v>
                </c:pt>
                <c:pt idx="34">
                  <c:v>-0.17018115996359917</c:v>
                </c:pt>
                <c:pt idx="35">
                  <c:v>-0.17018115996359917</c:v>
                </c:pt>
                <c:pt idx="36">
                  <c:v>-0.16308730045871317</c:v>
                </c:pt>
                <c:pt idx="37">
                  <c:v>-0.16081872714680134</c:v>
                </c:pt>
                <c:pt idx="38">
                  <c:v>-0.15859426326262238</c:v>
                </c:pt>
                <c:pt idx="39">
                  <c:v>-0.15859426326262238</c:v>
                </c:pt>
                <c:pt idx="40">
                  <c:v>-0.15426943709500074</c:v>
                </c:pt>
                <c:pt idx="41">
                  <c:v>-0.15216531591480964</c:v>
                </c:pt>
                <c:pt idx="42">
                  <c:v>-0.15009776061921337</c:v>
                </c:pt>
                <c:pt idx="43">
                  <c:v>-0.14806519078128333</c:v>
                </c:pt>
                <c:pt idx="44">
                  <c:v>-0.14606612713334272</c:v>
                </c:pt>
                <c:pt idx="45">
                  <c:v>-0.14409918300711633</c:v>
                </c:pt>
                <c:pt idx="46">
                  <c:v>-0.14216305666581097</c:v>
                </c:pt>
                <c:pt idx="47">
                  <c:v>-0.14025652441844988</c:v>
                </c:pt>
                <c:pt idx="48">
                  <c:v>-0.13837843442225362</c:v>
                </c:pt>
                <c:pt idx="49">
                  <c:v>-0.13652770109186385</c:v>
                </c:pt>
                <c:pt idx="50">
                  <c:v>-0.13470330004519926</c:v>
                </c:pt>
                <c:pt idx="51">
                  <c:v>-0.13290426352505946</c:v>
                </c:pt>
                <c:pt idx="52">
                  <c:v>-0.13112967624352184</c:v>
                </c:pt>
                <c:pt idx="53">
                  <c:v>-0.1293786716029427</c:v>
                </c:pt>
                <c:pt idx="54">
                  <c:v>-0.12765042825317829</c:v>
                </c:pt>
                <c:pt idx="55">
                  <c:v>-0.12765042825317829</c:v>
                </c:pt>
                <c:pt idx="56">
                  <c:v>-0.12425914768084458</c:v>
                </c:pt>
                <c:pt idx="57">
                  <c:v>-0.1225946670387018</c:v>
                </c:pt>
                <c:pt idx="58">
                  <c:v>-0.12095005580621683</c:v>
                </c:pt>
                <c:pt idx="59">
                  <c:v>-0.11932467674229054</c:v>
                </c:pt>
                <c:pt idx="60">
                  <c:v>-0.11771792254394632</c:v>
                </c:pt>
                <c:pt idx="61">
                  <c:v>-0.11612921396931668</c:v>
                </c:pt>
                <c:pt idx="62">
                  <c:v>-0.11455799810631699</c:v>
                </c:pt>
                <c:pt idx="63">
                  <c:v>-0.11300374677358808</c:v>
                </c:pt>
                <c:pt idx="64">
                  <c:v>-0.11146595504171482</c:v>
                </c:pt>
                <c:pt idx="65">
                  <c:v>-0.11146595504171482</c:v>
                </c:pt>
                <c:pt idx="66">
                  <c:v>-0.10843783880699433</c:v>
                </c:pt>
                <c:pt idx="67">
                  <c:v>-0.10694660887262598</c:v>
                </c:pt>
                <c:pt idx="68">
                  <c:v>-0.10547002540329879</c:v>
                </c:pt>
                <c:pt idx="69">
                  <c:v>-0.10400768106377266</c:v>
                </c:pt>
                <c:pt idx="70">
                  <c:v>-0.10255918489298195</c:v>
                </c:pt>
                <c:pt idx="71">
                  <c:v>-0.10112416142022178</c:v>
                </c:pt>
                <c:pt idx="72">
                  <c:v>-9.970224984049196E-2</c:v>
                </c:pt>
                <c:pt idx="73">
                  <c:v>-9.8293103244274302E-2</c:v>
                </c:pt>
                <c:pt idx="74">
                  <c:v>-9.6896387897488681E-2</c:v>
                </c:pt>
                <c:pt idx="75">
                  <c:v>-9.5511782567715683E-2</c:v>
                </c:pt>
                <c:pt idx="76">
                  <c:v>-9.4138977893167289E-2</c:v>
                </c:pt>
                <c:pt idx="77">
                  <c:v>-9.2777675791162431E-2</c:v>
                </c:pt>
                <c:pt idx="78">
                  <c:v>-9.2777675791162431E-2</c:v>
                </c:pt>
                <c:pt idx="79">
                  <c:v>-9.0088440073705825E-2</c:v>
                </c:pt>
                <c:pt idx="80">
                  <c:v>-8.8759961860694056E-2</c:v>
                </c:pt>
                <c:pt idx="81">
                  <c:v>-8.7441896074906503E-2</c:v>
                </c:pt>
                <c:pt idx="82">
                  <c:v>-8.6133993346544133E-2</c:v>
                </c:pt>
                <c:pt idx="83">
                  <c:v>-8.4836012716985251E-2</c:v>
                </c:pt>
                <c:pt idx="84">
                  <c:v>-8.3547721253973542E-2</c:v>
                </c:pt>
                <c:pt idx="85">
                  <c:v>-8.2268893688648523E-2</c:v>
                </c:pt>
                <c:pt idx="86">
                  <c:v>-8.0999312072930693E-2</c:v>
                </c:pt>
                <c:pt idx="87">
                  <c:v>-7.9738765455905455E-2</c:v>
                </c:pt>
                <c:pt idx="88">
                  <c:v>-7.8487049577945403E-2</c:v>
                </c:pt>
                <c:pt idx="89">
                  <c:v>-7.7243966581413345E-2</c:v>
                </c:pt>
                <c:pt idx="90">
                  <c:v>-7.6009324736870734E-2</c:v>
                </c:pt>
                <c:pt idx="91">
                  <c:v>-7.4782938183799899E-2</c:v>
                </c:pt>
                <c:pt idx="92">
                  <c:v>-7.3564626684925125E-2</c:v>
                </c:pt>
                <c:pt idx="93">
                  <c:v>-7.2354215393272928E-2</c:v>
                </c:pt>
                <c:pt idx="94">
                  <c:v>-7.1151534631191185E-2</c:v>
                </c:pt>
                <c:pt idx="95">
                  <c:v>-6.9956419680586177E-2</c:v>
                </c:pt>
                <c:pt idx="96">
                  <c:v>-6.8768710583701639E-2</c:v>
                </c:pt>
                <c:pt idx="97">
                  <c:v>-6.7588251953804787E-2</c:v>
                </c:pt>
                <c:pt idx="98">
                  <c:v>-6.641489279519032E-2</c:v>
                </c:pt>
                <c:pt idx="99">
                  <c:v>-6.5248486331953973E-2</c:v>
                </c:pt>
                <c:pt idx="100">
                  <c:v>-6.4088889845023603E-2</c:v>
                </c:pt>
                <c:pt idx="101">
                  <c:v>-6.2935964516974099E-2</c:v>
                </c:pt>
                <c:pt idx="102">
                  <c:v>-6.1789575284177042E-2</c:v>
                </c:pt>
                <c:pt idx="103">
                  <c:v>-6.0649590695874819E-2</c:v>
                </c:pt>
                <c:pt idx="104">
                  <c:v>-5.9515882779785909E-2</c:v>
                </c:pt>
                <c:pt idx="105">
                  <c:v>-5.8388326913882807E-2</c:v>
                </c:pt>
                <c:pt idx="106">
                  <c:v>-5.7266801704000683E-2</c:v>
                </c:pt>
                <c:pt idx="107">
                  <c:v>-5.6151188866960078E-2</c:v>
                </c:pt>
                <c:pt idx="108">
                  <c:v>-5.5041373118905265E-2</c:v>
                </c:pt>
                <c:pt idx="109">
                  <c:v>-5.3937242068578417E-2</c:v>
                </c:pt>
                <c:pt idx="110">
                  <c:v>-5.2838686115269998E-2</c:v>
                </c:pt>
                <c:pt idx="111">
                  <c:v>-5.1745598351197519E-2</c:v>
                </c:pt>
                <c:pt idx="112">
                  <c:v>-5.0657874468082523E-2</c:v>
                </c:pt>
                <c:pt idx="113">
                  <c:v>-4.9575412667709665E-2</c:v>
                </c:pt>
                <c:pt idx="114">
                  <c:v>-4.8498113576262603E-2</c:v>
                </c:pt>
                <c:pt idx="115">
                  <c:v>-4.7425880162246289E-2</c:v>
                </c:pt>
                <c:pt idx="116">
                  <c:v>-4.6358617657815085E-2</c:v>
                </c:pt>
                <c:pt idx="117">
                  <c:v>-4.529623348333503E-2</c:v>
                </c:pt>
                <c:pt idx="118">
                  <c:v>-4.4238637175023118E-2</c:v>
                </c:pt>
                <c:pt idx="119">
                  <c:v>-4.3185740315509327E-2</c:v>
                </c:pt>
                <c:pt idx="120">
                  <c:v>-4.2137456467181644E-2</c:v>
                </c:pt>
                <c:pt idx="121">
                  <c:v>-4.1093701108178421E-2</c:v>
                </c:pt>
                <c:pt idx="122">
                  <c:v>-4.0054391570901751E-2</c:v>
                </c:pt>
                <c:pt idx="123">
                  <c:v>-3.9019446982931499E-2</c:v>
                </c:pt>
                <c:pt idx="124">
                  <c:v>-3.7988788210227609E-2</c:v>
                </c:pt>
                <c:pt idx="125">
                  <c:v>-3.6962337802512943E-2</c:v>
                </c:pt>
                <c:pt idx="126">
                  <c:v>-3.5940019940735785E-2</c:v>
                </c:pt>
                <c:pt idx="127">
                  <c:v>-3.4921760386516384E-2</c:v>
                </c:pt>
                <c:pt idx="128">
                  <c:v>-3.3907486433486067E-2</c:v>
                </c:pt>
                <c:pt idx="129">
                  <c:v>-3.2897126860434389E-2</c:v>
                </c:pt>
                <c:pt idx="130">
                  <c:v>-3.1890611886181169E-2</c:v>
                </c:pt>
                <c:pt idx="131">
                  <c:v>-3.0887873126098253E-2</c:v>
                </c:pt>
                <c:pt idx="132">
                  <c:v>-2.9888843550205851E-2</c:v>
                </c:pt>
                <c:pt idx="133">
                  <c:v>-2.8893457442775938E-2</c:v>
                </c:pt>
                <c:pt idx="134">
                  <c:v>-2.790165036337508E-2</c:v>
                </c:pt>
                <c:pt idx="135">
                  <c:v>-2.6913359109285606E-2</c:v>
                </c:pt>
                <c:pt idx="136">
                  <c:v>-2.5928521679244851E-2</c:v>
                </c:pt>
                <c:pt idx="137">
                  <c:v>-2.4947077238446094E-2</c:v>
                </c:pt>
                <c:pt idx="138">
                  <c:v>-2.3968966084747884E-2</c:v>
                </c:pt>
                <c:pt idx="139">
                  <c:v>-2.299412961604072E-2</c:v>
                </c:pt>
                <c:pt idx="140">
                  <c:v>-2.2022510298721681E-2</c:v>
                </c:pt>
                <c:pt idx="141">
                  <c:v>-2.1054051637231994E-2</c:v>
                </c:pt>
                <c:pt idx="142">
                  <c:v>-2.0088698144612893E-2</c:v>
                </c:pt>
                <c:pt idx="143">
                  <c:v>-1.9126395314037883E-2</c:v>
                </c:pt>
                <c:pt idx="144">
                  <c:v>-1.8167089591281466E-2</c:v>
                </c:pt>
                <c:pt idx="145">
                  <c:v>-1.7210728348086859E-2</c:v>
                </c:pt>
                <c:pt idx="146">
                  <c:v>-1.6257259856395492E-2</c:v>
                </c:pt>
                <c:pt idx="147">
                  <c:v>-1.5306633263404437E-2</c:v>
                </c:pt>
                <c:pt idx="148">
                  <c:v>-1.4358798567418507E-2</c:v>
                </c:pt>
                <c:pt idx="149">
                  <c:v>-1.3413706594465571E-2</c:v>
                </c:pt>
                <c:pt idx="150">
                  <c:v>-1.2471308975644968E-2</c:v>
                </c:pt>
                <c:pt idx="151">
                  <c:v>-1.2471308975644968E-2</c:v>
                </c:pt>
                <c:pt idx="152">
                  <c:v>-1.0594407219149296E-2</c:v>
                </c:pt>
                <c:pt idx="153">
                  <c:v>-9.6598101748642667E-3</c:v>
                </c:pt>
                <c:pt idx="154">
                  <c:v>-8.7277216308788014E-3</c:v>
                </c:pt>
                <c:pt idx="155">
                  <c:v>-7.7980969275952827E-3</c:v>
                </c:pt>
                <c:pt idx="156">
                  <c:v>-6.8708920884522628E-3</c:v>
                </c:pt>
                <c:pt idx="157">
                  <c:v>-5.9460638016679973E-3</c:v>
                </c:pt>
                <c:pt idx="158">
                  <c:v>-5.0235694025202726E-3</c:v>
                </c:pt>
                <c:pt idx="159">
                  <c:v>-4.1033668561419462E-3</c:v>
                </c:pt>
                <c:pt idx="160">
                  <c:v>-3.1854147408129641E-3</c:v>
                </c:pt>
                <c:pt idx="161">
                  <c:v>-2.2696722317307599E-3</c:v>
                </c:pt>
                <c:pt idx="162">
                  <c:v>-1.3560990852407306E-3</c:v>
                </c:pt>
                <c:pt idx="163">
                  <c:v>-4.4465562351060639E-4</c:v>
                </c:pt>
                <c:pt idx="164">
                  <c:v>4.6469728036810376E-4</c:v>
                </c:pt>
                <c:pt idx="165">
                  <c:v>1.3719982168670514E-3</c:v>
                </c:pt>
                <c:pt idx="166">
                  <c:v>2.2772852541109376E-3</c:v>
                </c:pt>
                <c:pt idx="167">
                  <c:v>3.1805959515853952E-3</c:v>
                </c:pt>
                <c:pt idx="168">
                  <c:v>4.0819673734759782E-3</c:v>
                </c:pt>
                <c:pt idx="169">
                  <c:v>4.9814361016517136E-3</c:v>
                </c:pt>
                <c:pt idx="170">
                  <c:v>5.8790382483063508E-3</c:v>
                </c:pt>
                <c:pt idx="171">
                  <c:v>6.7748094682686874E-3</c:v>
                </c:pt>
                <c:pt idx="172">
                  <c:v>7.6687849709943245E-3</c:v>
                </c:pt>
                <c:pt idx="173">
                  <c:v>8.5609995322501603E-3</c:v>
                </c:pt>
                <c:pt idx="174">
                  <c:v>9.4514875055019126E-3</c:v>
                </c:pt>
                <c:pt idx="175">
                  <c:v>1.0340282833015711E-2</c:v>
                </c:pt>
                <c:pt idx="176">
                  <c:v>1.1227419056683542E-2</c:v>
                </c:pt>
                <c:pt idx="177">
                  <c:v>1.211292932858226E-2</c:v>
                </c:pt>
                <c:pt idx="178">
                  <c:v>1.2996846421275375E-2</c:v>
                </c:pt>
                <c:pt idx="179">
                  <c:v>1.387920273786674E-2</c:v>
                </c:pt>
                <c:pt idx="180">
                  <c:v>1.4760030321814763E-2</c:v>
                </c:pt>
                <c:pt idx="181">
                  <c:v>1.5639360866515274E-2</c:v>
                </c:pt>
                <c:pt idx="182">
                  <c:v>1.6517225724661452E-2</c:v>
                </c:pt>
                <c:pt idx="183">
                  <c:v>1.7393655917388132E-2</c:v>
                </c:pt>
                <c:pt idx="184">
                  <c:v>1.8268682143208224E-2</c:v>
                </c:pt>
                <c:pt idx="185">
                  <c:v>1.9142334786748531E-2</c:v>
                </c:pt>
                <c:pt idx="186">
                  <c:v>2.0014643927291569E-2</c:v>
                </c:pt>
                <c:pt idx="187">
                  <c:v>2.0885639347130537E-2</c:v>
                </c:pt>
                <c:pt idx="188">
                  <c:v>2.1755350539743562E-2</c:v>
                </c:pt>
                <c:pt idx="189">
                  <c:v>2.2623806717793758E-2</c:v>
                </c:pt>
                <c:pt idx="190">
                  <c:v>2.2623806717793758E-2</c:v>
                </c:pt>
                <c:pt idx="191">
                  <c:v>2.435706952361158E-2</c:v>
                </c:pt>
                <c:pt idx="192">
                  <c:v>2.5221933242310403E-2</c:v>
                </c:pt>
                <c:pt idx="193">
                  <c:v>2.60856561431832E-2</c:v>
                </c:pt>
                <c:pt idx="194">
                  <c:v>2.6948266149131796E-2</c:v>
                </c:pt>
                <c:pt idx="195">
                  <c:v>2.7809790946909115E-2</c:v>
                </c:pt>
                <c:pt idx="196">
                  <c:v>2.8670257994058382E-2</c:v>
                </c:pt>
                <c:pt idx="197">
                  <c:v>2.9529694525721253E-2</c:v>
                </c:pt>
                <c:pt idx="198">
                  <c:v>3.0388127561319964E-2</c:v>
                </c:pt>
                <c:pt idx="199">
                  <c:v>3.1245583911117362E-2</c:v>
                </c:pt>
                <c:pt idx="200">
                  <c:v>3.2102090182660172E-2</c:v>
                </c:pt>
                <c:pt idx="201">
                  <c:v>3.2957672787108747E-2</c:v>
                </c:pt>
                <c:pt idx="202">
                  <c:v>3.3812357945458268E-2</c:v>
                </c:pt>
                <c:pt idx="203">
                  <c:v>3.4666171694654982E-2</c:v>
                </c:pt>
                <c:pt idx="204">
                  <c:v>3.5519139893611593E-2</c:v>
                </c:pt>
                <c:pt idx="205">
                  <c:v>3.637128822912554E-2</c:v>
                </c:pt>
                <c:pt idx="206">
                  <c:v>3.722264222170385E-2</c:v>
                </c:pt>
                <c:pt idx="207">
                  <c:v>3.8073227231298398E-2</c:v>
                </c:pt>
                <c:pt idx="208">
                  <c:v>3.8923068462954735E-2</c:v>
                </c:pt>
                <c:pt idx="209">
                  <c:v>3.9772190972378232E-2</c:v>
                </c:pt>
                <c:pt idx="210">
                  <c:v>4.0620619671420666E-2</c:v>
                </c:pt>
                <c:pt idx="211">
                  <c:v>4.1468379333490714E-2</c:v>
                </c:pt>
                <c:pt idx="212">
                  <c:v>4.2315494598891348E-2</c:v>
                </c:pt>
                <c:pt idx="213">
                  <c:v>4.3161989980087363E-2</c:v>
                </c:pt>
                <c:pt idx="214">
                  <c:v>4.4007889866905951E-2</c:v>
                </c:pt>
                <c:pt idx="215">
                  <c:v>4.4853218531673567E-2</c:v>
                </c:pt>
                <c:pt idx="216">
                  <c:v>4.5698000134291608E-2</c:v>
                </c:pt>
                <c:pt idx="217">
                  <c:v>4.6542258727254052E-2</c:v>
                </c:pt>
                <c:pt idx="218">
                  <c:v>4.7386018260609744E-2</c:v>
                </c:pt>
                <c:pt idx="219">
                  <c:v>4.8229302586872039E-2</c:v>
                </c:pt>
                <c:pt idx="220">
                  <c:v>4.9072135465878547E-2</c:v>
                </c:pt>
                <c:pt idx="221">
                  <c:v>4.9914540569603434E-2</c:v>
                </c:pt>
                <c:pt idx="222">
                  <c:v>5.0756541486925336E-2</c:v>
                </c:pt>
                <c:pt idx="223">
                  <c:v>5.1598161728352701E-2</c:v>
                </c:pt>
                <c:pt idx="224">
                  <c:v>5.243942473070979E-2</c:v>
                </c:pt>
                <c:pt idx="225">
                  <c:v>5.3280353861785271E-2</c:v>
                </c:pt>
                <c:pt idx="226">
                  <c:v>5.4120972424946144E-2</c:v>
                </c:pt>
                <c:pt idx="227">
                  <c:v>5.4961303663719263E-2</c:v>
                </c:pt>
                <c:pt idx="228">
                  <c:v>5.4961303663719263E-2</c:v>
                </c:pt>
                <c:pt idx="229">
                  <c:v>5.7480805066768607E-2</c:v>
                </c:pt>
                <c:pt idx="230">
                  <c:v>5.8320218405193934E-2</c:v>
                </c:pt>
                <c:pt idx="231">
                  <c:v>5.9159459897645941E-2</c:v>
                </c:pt>
                <c:pt idx="232">
                  <c:v>5.9998552523303911E-2</c:v>
                </c:pt>
                <c:pt idx="233">
                  <c:v>6.0837519232866344E-2</c:v>
                </c:pt>
                <c:pt idx="234">
                  <c:v>6.1676382952956521E-2</c:v>
                </c:pt>
                <c:pt idx="235">
                  <c:v>6.2515166590515925E-2</c:v>
                </c:pt>
                <c:pt idx="236">
                  <c:v>6.3353893037188247E-2</c:v>
                </c:pt>
                <c:pt idx="237">
                  <c:v>6.4192585173695443E-2</c:v>
                </c:pt>
                <c:pt idx="238">
                  <c:v>6.5031265874208724E-2</c:v>
                </c:pt>
                <c:pt idx="239">
                  <c:v>6.5869958010715934E-2</c:v>
                </c:pt>
                <c:pt idx="240">
                  <c:v>6.6708684457388243E-2</c:v>
                </c:pt>
                <c:pt idx="241">
                  <c:v>6.754746809494766E-2</c:v>
                </c:pt>
                <c:pt idx="242">
                  <c:v>6.838633181503781E-2</c:v>
                </c:pt>
                <c:pt idx="243">
                  <c:v>6.9225298524600243E-2</c:v>
                </c:pt>
                <c:pt idx="244">
                  <c:v>7.0064391150258212E-2</c:v>
                </c:pt>
                <c:pt idx="245">
                  <c:v>7.0903632642710226E-2</c:v>
                </c:pt>
                <c:pt idx="246">
                  <c:v>7.1743045981135539E-2</c:v>
                </c:pt>
                <c:pt idx="247">
                  <c:v>7.2582654177613878E-2</c:v>
                </c:pt>
                <c:pt idx="248">
                  <c:v>7.34224802815613E-2</c:v>
                </c:pt>
                <c:pt idx="249">
                  <c:v>7.4262547384184877E-2</c:v>
                </c:pt>
                <c:pt idx="250">
                  <c:v>7.5102878622957989E-2</c:v>
                </c:pt>
                <c:pt idx="251">
                  <c:v>7.5943497186118855E-2</c:v>
                </c:pt>
                <c:pt idx="252">
                  <c:v>7.6784426317194343E-2</c:v>
                </c:pt>
                <c:pt idx="253">
                  <c:v>7.762568931955148E-2</c:v>
                </c:pt>
                <c:pt idx="254">
                  <c:v>7.8467309560978846E-2</c:v>
                </c:pt>
                <c:pt idx="255">
                  <c:v>7.930931047830074E-2</c:v>
                </c:pt>
                <c:pt idx="256">
                  <c:v>8.0151715582025634E-2</c:v>
                </c:pt>
                <c:pt idx="257">
                  <c:v>8.0994548461032115E-2</c:v>
                </c:pt>
                <c:pt idx="258">
                  <c:v>8.1837832787294409E-2</c:v>
                </c:pt>
                <c:pt idx="259">
                  <c:v>8.2681592320650102E-2</c:v>
                </c:pt>
                <c:pt idx="260">
                  <c:v>8.3525850913612545E-2</c:v>
                </c:pt>
                <c:pt idx="261">
                  <c:v>8.4370632516230587E-2</c:v>
                </c:pt>
                <c:pt idx="262">
                  <c:v>8.5215961180998195E-2</c:v>
                </c:pt>
                <c:pt idx="263">
                  <c:v>8.6061861067816797E-2</c:v>
                </c:pt>
                <c:pt idx="264">
                  <c:v>8.6908356449012791E-2</c:v>
                </c:pt>
                <c:pt idx="265">
                  <c:v>8.7755471714413419E-2</c:v>
                </c:pt>
                <c:pt idx="266">
                  <c:v>8.8603231376483474E-2</c:v>
                </c:pt>
                <c:pt idx="267">
                  <c:v>8.9451660075525907E-2</c:v>
                </c:pt>
                <c:pt idx="268">
                  <c:v>9.0300782584949432E-2</c:v>
                </c:pt>
                <c:pt idx="269">
                  <c:v>9.1150623816605769E-2</c:v>
                </c:pt>
                <c:pt idx="270">
                  <c:v>9.2001208826200317E-2</c:v>
                </c:pt>
                <c:pt idx="271">
                  <c:v>9.2852562818778628E-2</c:v>
                </c:pt>
                <c:pt idx="272">
                  <c:v>9.3704711154292561E-2</c:v>
                </c:pt>
                <c:pt idx="273">
                  <c:v>9.4557679353249172E-2</c:v>
                </c:pt>
                <c:pt idx="274">
                  <c:v>9.5411493102445885E-2</c:v>
                </c:pt>
                <c:pt idx="275">
                  <c:v>9.6266178260795407E-2</c:v>
                </c:pt>
                <c:pt idx="276">
                  <c:v>9.7121760865243989E-2</c:v>
                </c:pt>
                <c:pt idx="277">
                  <c:v>9.7978267136786784E-2</c:v>
                </c:pt>
                <c:pt idx="278">
                  <c:v>9.883572348658419E-2</c:v>
                </c:pt>
                <c:pt idx="279">
                  <c:v>9.9694156522182872E-2</c:v>
                </c:pt>
                <c:pt idx="280">
                  <c:v>0.10055359305384576</c:v>
                </c:pt>
                <c:pt idx="281">
                  <c:v>0.10141406010099502</c:v>
                </c:pt>
                <c:pt idx="282">
                  <c:v>0.10227558489877234</c:v>
                </c:pt>
                <c:pt idx="283">
                  <c:v>0.10313819490472098</c:v>
                </c:pt>
                <c:pt idx="284">
                  <c:v>0.10400191780559379</c:v>
                </c:pt>
                <c:pt idx="285">
                  <c:v>0.1048667815242926</c:v>
                </c:pt>
                <c:pt idx="286">
                  <c:v>0.10573281422694311</c:v>
                </c:pt>
                <c:pt idx="287">
                  <c:v>0.10660004433011039</c:v>
                </c:pt>
                <c:pt idx="288">
                  <c:v>0.10746850050816059</c:v>
                </c:pt>
                <c:pt idx="289">
                  <c:v>0.10833821170077362</c:v>
                </c:pt>
                <c:pt idx="290">
                  <c:v>0.10920920712061258</c:v>
                </c:pt>
                <c:pt idx="291">
                  <c:v>0.11008151626115562</c:v>
                </c:pt>
                <c:pt idx="292">
                  <c:v>0.11095516890469592</c:v>
                </c:pt>
                <c:pt idx="293">
                  <c:v>0.11183019513051602</c:v>
                </c:pt>
                <c:pt idx="294">
                  <c:v>0.11270662532324267</c:v>
                </c:pt>
                <c:pt idx="295">
                  <c:v>0.11358449018138884</c:v>
                </c:pt>
                <c:pt idx="296">
                  <c:v>0.11446382072608936</c:v>
                </c:pt>
                <c:pt idx="297">
                  <c:v>0.11534464831003738</c:v>
                </c:pt>
                <c:pt idx="298">
                  <c:v>0.1162270046266288</c:v>
                </c:pt>
                <c:pt idx="299">
                  <c:v>0.11711092171932191</c:v>
                </c:pt>
                <c:pt idx="300">
                  <c:v>0.11799643199122062</c:v>
                </c:pt>
                <c:pt idx="301">
                  <c:v>0.11888356821488845</c:v>
                </c:pt>
                <c:pt idx="302">
                  <c:v>0.11977236354240224</c:v>
                </c:pt>
                <c:pt idx="303">
                  <c:v>0.12066285151565399</c:v>
                </c:pt>
                <c:pt idx="304">
                  <c:v>0.12155506607690983</c:v>
                </c:pt>
                <c:pt idx="305">
                  <c:v>0.12244904157963546</c:v>
                </c:pt>
                <c:pt idx="306">
                  <c:v>0.1233448127995978</c:v>
                </c:pt>
                <c:pt idx="307">
                  <c:v>0.12424241494625243</c:v>
                </c:pt>
                <c:pt idx="308">
                  <c:v>0.12514188367442819</c:v>
                </c:pt>
                <c:pt idx="309">
                  <c:v>0.1260432550963187</c:v>
                </c:pt>
                <c:pt idx="310">
                  <c:v>0.12694656579379318</c:v>
                </c:pt>
                <c:pt idx="311">
                  <c:v>0.12785185283103706</c:v>
                </c:pt>
                <c:pt idx="312">
                  <c:v>0.12875915376753602</c:v>
                </c:pt>
                <c:pt idx="313">
                  <c:v>0.12966850667141477</c:v>
                </c:pt>
                <c:pt idx="314">
                  <c:v>0.13057995013314491</c:v>
                </c:pt>
                <c:pt idx="315">
                  <c:v>0.13149352327963496</c:v>
                </c:pt>
                <c:pt idx="316">
                  <c:v>0.13240926578871715</c:v>
                </c:pt>
                <c:pt idx="317">
                  <c:v>0.13332721790404611</c:v>
                </c:pt>
                <c:pt idx="318">
                  <c:v>0.13424742045042443</c:v>
                </c:pt>
                <c:pt idx="319">
                  <c:v>0.13516991484957214</c:v>
                </c:pt>
                <c:pt idx="320">
                  <c:v>0.13609474313635642</c:v>
                </c:pt>
                <c:pt idx="321">
                  <c:v>0.13702194797549944</c:v>
                </c:pt>
                <c:pt idx="322">
                  <c:v>0.13795157267878294</c:v>
                </c:pt>
                <c:pt idx="323">
                  <c:v>0.13888366122276841</c:v>
                </c:pt>
                <c:pt idx="324">
                  <c:v>0.13981825826705341</c:v>
                </c:pt>
                <c:pt idx="325">
                  <c:v>0.14075540917308443</c:v>
                </c:pt>
                <c:pt idx="326">
                  <c:v>0.14169516002354909</c:v>
                </c:pt>
                <c:pt idx="327">
                  <c:v>0.14263755764236971</c:v>
                </c:pt>
                <c:pt idx="328">
                  <c:v>0.14358264961532269</c:v>
                </c:pt>
                <c:pt idx="329">
                  <c:v>0.1445304843113086</c:v>
                </c:pt>
                <c:pt idx="330">
                  <c:v>0.14548111090429966</c:v>
                </c:pt>
                <c:pt idx="331">
                  <c:v>0.14643457939599103</c:v>
                </c:pt>
                <c:pt idx="332">
                  <c:v>0.14739094063918562</c:v>
                </c:pt>
                <c:pt idx="333">
                  <c:v>0.14835024636194205</c:v>
                </c:pt>
                <c:pt idx="334">
                  <c:v>0.14931254919251705</c:v>
                </c:pt>
                <c:pt idx="335">
                  <c:v>0.15027790268513613</c:v>
                </c:pt>
                <c:pt idx="336">
                  <c:v>0.15124636134662583</c:v>
                </c:pt>
                <c:pt idx="337">
                  <c:v>0.15221798066394487</c:v>
                </c:pt>
                <c:pt idx="338">
                  <c:v>0.15319281713265204</c:v>
                </c:pt>
                <c:pt idx="339">
                  <c:v>0.15319281713265204</c:v>
                </c:pt>
                <c:pt idx="340">
                  <c:v>0.15515237272714899</c:v>
                </c:pt>
                <c:pt idx="341">
                  <c:v>0.15613721015718976</c:v>
                </c:pt>
                <c:pt idx="342">
                  <c:v>0.15712550141127921</c:v>
                </c:pt>
                <c:pt idx="343">
                  <c:v>0.15811730849068012</c:v>
                </c:pt>
                <c:pt idx="344">
                  <c:v>0.15911269459811006</c:v>
                </c:pt>
                <c:pt idx="345">
                  <c:v>0.16011172417400238</c:v>
                </c:pt>
                <c:pt idx="346">
                  <c:v>0.16111446293408538</c:v>
                </c:pt>
                <c:pt idx="347">
                  <c:v>0.16212097790833854</c:v>
                </c:pt>
                <c:pt idx="348">
                  <c:v>0.16313133748139022</c:v>
                </c:pt>
                <c:pt idx="349">
                  <c:v>0.16414561143442052</c:v>
                </c:pt>
                <c:pt idx="350">
                  <c:v>0.16516387098863994</c:v>
                </c:pt>
                <c:pt idx="351">
                  <c:v>0.16618618885041708</c:v>
                </c:pt>
                <c:pt idx="352">
                  <c:v>0.16721263925813176</c:v>
                </c:pt>
                <c:pt idx="353">
                  <c:v>0.16824329803083565</c:v>
                </c:pt>
                <c:pt idx="354">
                  <c:v>0.16927824261880586</c:v>
                </c:pt>
                <c:pt idx="355">
                  <c:v>0.17031755215608252</c:v>
                </c:pt>
                <c:pt idx="356">
                  <c:v>0.17136130751508571</c:v>
                </c:pt>
                <c:pt idx="357">
                  <c:v>0.17240959136341338</c:v>
                </c:pt>
                <c:pt idx="358">
                  <c:v>0.17346248822292726</c:v>
                </c:pt>
                <c:pt idx="359">
                  <c:v>0.17452008453123918</c:v>
                </c:pt>
                <c:pt idx="360">
                  <c:v>0.17558246870571925</c:v>
                </c:pt>
                <c:pt idx="361">
                  <c:v>0.17664973121015043</c:v>
                </c:pt>
                <c:pt idx="362">
                  <c:v>0.17772196462416676</c:v>
                </c:pt>
                <c:pt idx="363">
                  <c:v>0.17879926371561383</c:v>
                </c:pt>
                <c:pt idx="364">
                  <c:v>0.17988172551598669</c:v>
                </c:pt>
                <c:pt idx="365">
                  <c:v>0.18096944939910167</c:v>
                </c:pt>
                <c:pt idx="366">
                  <c:v>0.18206253716317417</c:v>
                </c:pt>
                <c:pt idx="367">
                  <c:v>0.18316109311648257</c:v>
                </c:pt>
                <c:pt idx="368">
                  <c:v>0.1842652241668094</c:v>
                </c:pt>
                <c:pt idx="369">
                  <c:v>0.18537503991486423</c:v>
                </c:pt>
                <c:pt idx="370">
                  <c:v>0.18649065275190485</c:v>
                </c:pt>
                <c:pt idx="371">
                  <c:v>0.18761217796178689</c:v>
                </c:pt>
                <c:pt idx="372">
                  <c:v>0.18873973382768991</c:v>
                </c:pt>
                <c:pt idx="373">
                  <c:v>0.18987344174377901</c:v>
                </c:pt>
                <c:pt idx="374">
                  <c:v>0.19101342633208124</c:v>
                </c:pt>
                <c:pt idx="375">
                  <c:v>0.19215981556487827</c:v>
                </c:pt>
                <c:pt idx="376">
                  <c:v>0.19331274089292777</c:v>
                </c:pt>
                <c:pt idx="377">
                  <c:v>0.19447233737985814</c:v>
                </c:pt>
                <c:pt idx="378">
                  <c:v>0.19563874384309449</c:v>
                </c:pt>
                <c:pt idx="379">
                  <c:v>0.19681210300170893</c:v>
                </c:pt>
                <c:pt idx="380">
                  <c:v>0.19799256163160578</c:v>
                </c:pt>
                <c:pt idx="381">
                  <c:v>0.19918027072849032</c:v>
                </c:pt>
                <c:pt idx="382">
                  <c:v>0.20037538567909535</c:v>
                </c:pt>
                <c:pt idx="383">
                  <c:v>0.2015780664411771</c:v>
                </c:pt>
                <c:pt idx="384">
                  <c:v>0.20278847773282926</c:v>
                </c:pt>
                <c:pt idx="385">
                  <c:v>0.20400678923170407</c:v>
                </c:pt>
                <c:pt idx="386">
                  <c:v>0.20523317578477474</c:v>
                </c:pt>
                <c:pt idx="387">
                  <c:v>0.2064678176293176</c:v>
                </c:pt>
                <c:pt idx="388">
                  <c:v>0.20771090062584974</c:v>
                </c:pt>
                <c:pt idx="389">
                  <c:v>0.20896261650380976</c:v>
                </c:pt>
                <c:pt idx="390">
                  <c:v>0.21022316312083483</c:v>
                </c:pt>
                <c:pt idx="391">
                  <c:v>0.21149274473655266</c:v>
                </c:pt>
                <c:pt idx="392">
                  <c:v>0.21277157230187771</c:v>
                </c:pt>
                <c:pt idx="393">
                  <c:v>0.21405986376488939</c:v>
                </c:pt>
                <c:pt idx="394">
                  <c:v>0.21535784439444827</c:v>
                </c:pt>
                <c:pt idx="395">
                  <c:v>0.21666574712281067</c:v>
                </c:pt>
                <c:pt idx="396">
                  <c:v>0.2179838129085982</c:v>
                </c:pt>
                <c:pt idx="397">
                  <c:v>0.21931229112160999</c:v>
                </c:pt>
                <c:pt idx="398">
                  <c:v>0.22065143995107028</c:v>
                </c:pt>
                <c:pt idx="399">
                  <c:v>0.2220015268390666</c:v>
                </c:pt>
                <c:pt idx="400">
                  <c:v>0.22336282894107146</c:v>
                </c:pt>
                <c:pt idx="401">
                  <c:v>0.22473563361561921</c:v>
                </c:pt>
                <c:pt idx="402">
                  <c:v>0.22612023894539218</c:v>
                </c:pt>
                <c:pt idx="403">
                  <c:v>0.2275169542921785</c:v>
                </c:pt>
                <c:pt idx="404">
                  <c:v>0.22892610088839638</c:v>
                </c:pt>
                <c:pt idx="405">
                  <c:v>0.23034801246812592</c:v>
                </c:pt>
                <c:pt idx="406">
                  <c:v>0.23178303594088612</c:v>
                </c:pt>
                <c:pt idx="407">
                  <c:v>0.2332315321116768</c:v>
                </c:pt>
                <c:pt idx="408">
                  <c:v>0.23469387645120293</c:v>
                </c:pt>
                <c:pt idx="409">
                  <c:v>0.23617045992053015</c:v>
                </c:pt>
                <c:pt idx="410">
                  <c:v>0.23766168985489849</c:v>
                </c:pt>
                <c:pt idx="411">
                  <c:v>0.23916799091188012</c:v>
                </c:pt>
                <c:pt idx="412">
                  <c:v>0.24068980608961899</c:v>
                </c:pt>
                <c:pt idx="413">
                  <c:v>0.24222759782149222</c:v>
                </c:pt>
                <c:pt idx="414">
                  <c:v>0.24378184915422113</c:v>
                </c:pt>
                <c:pt idx="415">
                  <c:v>0.24535306501722082</c:v>
                </c:pt>
                <c:pt idx="416">
                  <c:v>0.24694177359185049</c:v>
                </c:pt>
                <c:pt idx="417">
                  <c:v>0.24854852779019465</c:v>
                </c:pt>
                <c:pt idx="418">
                  <c:v>0.25017390685412105</c:v>
                </c:pt>
                <c:pt idx="419">
                  <c:v>0.25181851808660599</c:v>
                </c:pt>
                <c:pt idx="420">
                  <c:v>0.25348299872874874</c:v>
                </c:pt>
                <c:pt idx="421">
                  <c:v>0.25516801799751238</c:v>
                </c:pt>
                <c:pt idx="422">
                  <c:v>0.25687427930108242</c:v>
                </c:pt>
                <c:pt idx="423">
                  <c:v>0.25860252265084682</c:v>
                </c:pt>
                <c:pt idx="424">
                  <c:v>0.26035352729142602</c:v>
                </c:pt>
                <c:pt idx="425">
                  <c:v>0.26212811457296359</c:v>
                </c:pt>
                <c:pt idx="426">
                  <c:v>0.26392715109310344</c:v>
                </c:pt>
                <c:pt idx="427">
                  <c:v>0.26575155213976803</c:v>
                </c:pt>
                <c:pt idx="428">
                  <c:v>0.2676022854701578</c:v>
                </c:pt>
                <c:pt idx="429">
                  <c:v>0.26948037546635401</c:v>
                </c:pt>
                <c:pt idx="430">
                  <c:v>0.27138690771371515</c:v>
                </c:pt>
                <c:pt idx="431">
                  <c:v>0.27332303405502034</c:v>
                </c:pt>
                <c:pt idx="432">
                  <c:v>0.27528997818124673</c:v>
                </c:pt>
                <c:pt idx="433">
                  <c:v>0.27728904182918757</c:v>
                </c:pt>
                <c:pt idx="434">
                  <c:v>0.27932161166711744</c:v>
                </c:pt>
                <c:pt idx="435">
                  <c:v>0.28138916696271365</c:v>
                </c:pt>
                <c:pt idx="436">
                  <c:v>0.28349328814290486</c:v>
                </c:pt>
                <c:pt idx="437">
                  <c:v>0.28563566637375148</c:v>
                </c:pt>
                <c:pt idx="438">
                  <c:v>0.28781811431052651</c:v>
                </c:pt>
                <c:pt idx="439">
                  <c:v>0.29004257819470552</c:v>
                </c:pt>
                <c:pt idx="440">
                  <c:v>0.29231115150661729</c:v>
                </c:pt>
                <c:pt idx="441">
                  <c:v>0.2946260904213982</c:v>
                </c:pt>
                <c:pt idx="442">
                  <c:v>0.29698983136329959</c:v>
                </c:pt>
                <c:pt idx="443">
                  <c:v>0.2994050110115033</c:v>
                </c:pt>
                <c:pt idx="444">
                  <c:v>0.30187448918220744</c:v>
                </c:pt>
                <c:pt idx="445">
                  <c:v>0.30440137510046117</c:v>
                </c:pt>
                <c:pt idx="446">
                  <c:v>0.30698905768585827</c:v>
                </c:pt>
                <c:pt idx="447">
                  <c:v>0.30964124061499571</c:v>
                </c:pt>
                <c:pt idx="448">
                  <c:v>0.31236198309893753</c:v>
                </c:pt>
                <c:pt idx="449">
                  <c:v>0.31515574753700371</c:v>
                </c:pt>
                <c:pt idx="450">
                  <c:v>0.31802745549421135</c:v>
                </c:pt>
                <c:pt idx="451">
                  <c:v>0.32098255381935137</c:v>
                </c:pt>
                <c:pt idx="452">
                  <c:v>0.32402709320266232</c:v>
                </c:pt>
                <c:pt idx="453">
                  <c:v>0.3271678221063134</c:v>
                </c:pt>
                <c:pt idx="454">
                  <c:v>0.33041229984394888</c:v>
                </c:pt>
                <c:pt idx="455">
                  <c:v>0.33376903371817113</c:v>
                </c:pt>
                <c:pt idx="456">
                  <c:v>0.33724764666426282</c:v>
                </c:pt>
                <c:pt idx="457">
                  <c:v>0.34085908396716275</c:v>
                </c:pt>
                <c:pt idx="458">
                  <c:v>0.34461587057467569</c:v>
                </c:pt>
                <c:pt idx="459">
                  <c:v>0.34853243471561252</c:v>
                </c:pt>
                <c:pt idx="460">
                  <c:v>0.35262551955566362</c:v>
                </c:pt>
                <c:pt idx="461">
                  <c:v>0.3569147134498627</c:v>
                </c:pt>
                <c:pt idx="462">
                  <c:v>0.36142314253922897</c:v>
                </c:pt>
                <c:pt idx="463">
                  <c:v>0.36617838958331833</c:v>
                </c:pt>
                <c:pt idx="464">
                  <c:v>0.37121373445014916</c:v>
                </c:pt>
                <c:pt idx="465">
                  <c:v>0.37656986241301926</c:v>
                </c:pt>
                <c:pt idx="466">
                  <c:v>0.38229727060802571</c:v>
                </c:pt>
                <c:pt idx="467">
                  <c:v>0.38845974786215642</c:v>
                </c:pt>
                <c:pt idx="468">
                  <c:v>0.39513956280888757</c:v>
                </c:pt>
                <c:pt idx="469">
                  <c:v>0.40244548391241614</c:v>
                </c:pt>
                <c:pt idx="470">
                  <c:v>0.41052572909853241</c:v>
                </c:pt>
                <c:pt idx="471">
                  <c:v>0.41959002431697562</c:v>
                </c:pt>
                <c:pt idx="472">
                  <c:v>0.4299498003900537</c:v>
                </c:pt>
                <c:pt idx="473">
                  <c:v>0.44209817902147974</c:v>
                </c:pt>
                <c:pt idx="474">
                  <c:v>0.45688947728479268</c:v>
                </c:pt>
                <c:pt idx="475">
                  <c:v>0.47601986123371381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2-F34A-8BBE-E331F0F93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203503"/>
        <c:axId val="1965176623"/>
      </c:scatterChart>
      <c:valAx>
        <c:axId val="1965203503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176623"/>
        <c:crosses val="autoZero"/>
        <c:crossBetween val="midCat"/>
      </c:valAx>
      <c:valAx>
        <c:axId val="19651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6520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density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properties!$Y$13:$Y$488</c:f>
              <c:numCache>
                <c:formatCode>General</c:formatCode>
                <c:ptCount val="476"/>
                <c:pt idx="0">
                  <c:v>709.60570425471428</c:v>
                </c:pt>
                <c:pt idx="1">
                  <c:v>744.2315141214915</c:v>
                </c:pt>
                <c:pt idx="2">
                  <c:v>755.16016979764345</c:v>
                </c:pt>
                <c:pt idx="3">
                  <c:v>764.13608555046676</c:v>
                </c:pt>
                <c:pt idx="4">
                  <c:v>771.79047961170522</c:v>
                </c:pt>
                <c:pt idx="5">
                  <c:v>778.48769845118045</c:v>
                </c:pt>
                <c:pt idx="6">
                  <c:v>784.45784494176792</c:v>
                </c:pt>
                <c:pt idx="7">
                  <c:v>784.45784494176792</c:v>
                </c:pt>
                <c:pt idx="8">
                  <c:v>794.79130526079473</c:v>
                </c:pt>
                <c:pt idx="9">
                  <c:v>799.34449530696918</c:v>
                </c:pt>
                <c:pt idx="10">
                  <c:v>803.57623149169933</c:v>
                </c:pt>
                <c:pt idx="11">
                  <c:v>807.5336446424302</c:v>
                </c:pt>
                <c:pt idx="12">
                  <c:v>811.25404492647863</c:v>
                </c:pt>
                <c:pt idx="13">
                  <c:v>814.76749294670992</c:v>
                </c:pt>
                <c:pt idx="14">
                  <c:v>818.09857776975355</c:v>
                </c:pt>
                <c:pt idx="15">
                  <c:v>821.2676791132252</c:v>
                </c:pt>
                <c:pt idx="16">
                  <c:v>824.29188389051285</c:v>
                </c:pt>
                <c:pt idx="17">
                  <c:v>827.18566509672564</c:v>
                </c:pt>
                <c:pt idx="18">
                  <c:v>829.96139353863805</c:v>
                </c:pt>
                <c:pt idx="19">
                  <c:v>832.62972961548519</c:v>
                </c:pt>
                <c:pt idx="20">
                  <c:v>832.62972961548519</c:v>
                </c:pt>
                <c:pt idx="21">
                  <c:v>832.62972961548519</c:v>
                </c:pt>
                <c:pt idx="22">
                  <c:v>840.07727951332481</c:v>
                </c:pt>
                <c:pt idx="23">
                  <c:v>842.39782934939126</c:v>
                </c:pt>
                <c:pt idx="24">
                  <c:v>844.64730887582448</c:v>
                </c:pt>
                <c:pt idx="25">
                  <c:v>846.830704241783</c:v>
                </c:pt>
                <c:pt idx="26">
                  <c:v>846.830704241783</c:v>
                </c:pt>
                <c:pt idx="27">
                  <c:v>851.01667872140422</c:v>
                </c:pt>
                <c:pt idx="28">
                  <c:v>853.02691861117955</c:v>
                </c:pt>
                <c:pt idx="29">
                  <c:v>854.98650278741138</c:v>
                </c:pt>
                <c:pt idx="30">
                  <c:v>856.89843042699681</c:v>
                </c:pt>
                <c:pt idx="31">
                  <c:v>858.76543801766968</c:v>
                </c:pt>
                <c:pt idx="32">
                  <c:v>860.59002948671855</c:v>
                </c:pt>
                <c:pt idx="33">
                  <c:v>862.37450210713325</c:v>
                </c:pt>
                <c:pt idx="34">
                  <c:v>864.12096887440384</c:v>
                </c:pt>
                <c:pt idx="35">
                  <c:v>865.83137791765284</c:v>
                </c:pt>
                <c:pt idx="36">
                  <c:v>867.50752940622669</c:v>
                </c:pt>
                <c:pt idx="37">
                  <c:v>869.1510903311339</c:v>
                </c:pt>
                <c:pt idx="38">
                  <c:v>870.76360747516992</c:v>
                </c:pt>
                <c:pt idx="39">
                  <c:v>872.34651883265906</c:v>
                </c:pt>
                <c:pt idx="40">
                  <c:v>873.90116369681152</c:v>
                </c:pt>
                <c:pt idx="41">
                  <c:v>875.42879159767131</c:v>
                </c:pt>
                <c:pt idx="42">
                  <c:v>875.42879159767131</c:v>
                </c:pt>
                <c:pt idx="43">
                  <c:v>879.86088323034983</c:v>
                </c:pt>
                <c:pt idx="44">
                  <c:v>881.29140391575424</c:v>
                </c:pt>
                <c:pt idx="45">
                  <c:v>882.70005879485768</c:v>
                </c:pt>
                <c:pt idx="46">
                  <c:v>884.08769891487077</c:v>
                </c:pt>
                <c:pt idx="47">
                  <c:v>885.45512636823878</c:v>
                </c:pt>
                <c:pt idx="48">
                  <c:v>886.80309802693091</c:v>
                </c:pt>
                <c:pt idx="49">
                  <c:v>888.13232892522183</c:v>
                </c:pt>
                <c:pt idx="50">
                  <c:v>889.44349533008733</c:v>
                </c:pt>
                <c:pt idx="51">
                  <c:v>890.73723753334605</c:v>
                </c:pt>
                <c:pt idx="52">
                  <c:v>892.01416239537934</c:v>
                </c:pt>
                <c:pt idx="53">
                  <c:v>893.27484566660451</c:v>
                </c:pt>
                <c:pt idx="54">
                  <c:v>894.51983410968614</c:v>
                </c:pt>
                <c:pt idx="55">
                  <c:v>895.74964744275348</c:v>
                </c:pt>
                <c:pt idx="56">
                  <c:v>896.96478012150828</c:v>
                </c:pt>
                <c:pt idx="57">
                  <c:v>898.16570297605824</c:v>
                </c:pt>
                <c:pt idx="58">
                  <c:v>899.35286471651671</c:v>
                </c:pt>
                <c:pt idx="59">
                  <c:v>900.52669331984782</c:v>
                </c:pt>
                <c:pt idx="60">
                  <c:v>901.68759730906834</c:v>
                </c:pt>
                <c:pt idx="61">
                  <c:v>902.8359669347235</c:v>
                </c:pt>
                <c:pt idx="62">
                  <c:v>903.97217526749444</c:v>
                </c:pt>
                <c:pt idx="63">
                  <c:v>905.09657920987866</c:v>
                </c:pt>
                <c:pt idx="64">
                  <c:v>906.20952043405828</c:v>
                </c:pt>
                <c:pt idx="65">
                  <c:v>907.31132625235512</c:v>
                </c:pt>
                <c:pt idx="66">
                  <c:v>908.40231042602966</c:v>
                </c:pt>
                <c:pt idx="67">
                  <c:v>909.4827739176144</c:v>
                </c:pt>
                <c:pt idx="68">
                  <c:v>910.5530055914669</c:v>
                </c:pt>
                <c:pt idx="69">
                  <c:v>911.61328286678156</c:v>
                </c:pt>
                <c:pt idx="70">
                  <c:v>912.66387232689294</c:v>
                </c:pt>
                <c:pt idx="71">
                  <c:v>913.70503028836015</c:v>
                </c:pt>
                <c:pt idx="72">
                  <c:v>914.73700333297643</c:v>
                </c:pt>
                <c:pt idx="73">
                  <c:v>915.76002880559395</c:v>
                </c:pt>
                <c:pt idx="74">
                  <c:v>916.77433528036522</c:v>
                </c:pt>
                <c:pt idx="75">
                  <c:v>917.7801429977942</c:v>
                </c:pt>
                <c:pt idx="76">
                  <c:v>918.77766427477331</c:v>
                </c:pt>
                <c:pt idx="77">
                  <c:v>919.7671038895902</c:v>
                </c:pt>
                <c:pt idx="78">
                  <c:v>920.7486594437288</c:v>
                </c:pt>
                <c:pt idx="79">
                  <c:v>921.72252170212948</c:v>
                </c:pt>
                <c:pt idx="80">
                  <c:v>922.68887491343787</c:v>
                </c:pt>
                <c:pt idx="81">
                  <c:v>923.64789711164121</c:v>
                </c:pt>
                <c:pt idx="82">
                  <c:v>924.59976040038998</c:v>
                </c:pt>
                <c:pt idx="83">
                  <c:v>925.54463122118023</c:v>
                </c:pt>
                <c:pt idx="84">
                  <c:v>926.48267060649687</c:v>
                </c:pt>
                <c:pt idx="85">
                  <c:v>927.41403441891998</c:v>
                </c:pt>
                <c:pt idx="86">
                  <c:v>928.33887357712479</c:v>
                </c:pt>
                <c:pt idx="87">
                  <c:v>929.25733426963029</c:v>
                </c:pt>
                <c:pt idx="88">
                  <c:v>930.16955815709264</c:v>
                </c:pt>
                <c:pt idx="89">
                  <c:v>931.07568256387424</c:v>
                </c:pt>
                <c:pt idx="90">
                  <c:v>931.97584065956505</c:v>
                </c:pt>
                <c:pt idx="91">
                  <c:v>932.87016163109217</c:v>
                </c:pt>
                <c:pt idx="92">
                  <c:v>933.75877084599279</c:v>
                </c:pt>
                <c:pt idx="93">
                  <c:v>934.64179000739932</c:v>
                </c:pt>
                <c:pt idx="94">
                  <c:v>935.51933730123483</c:v>
                </c:pt>
                <c:pt idx="95">
                  <c:v>936.39152753608948</c:v>
                </c:pt>
                <c:pt idx="96">
                  <c:v>937.25847227621171</c:v>
                </c:pt>
                <c:pt idx="97">
                  <c:v>938.12027996801964</c:v>
                </c:pt>
                <c:pt idx="98">
                  <c:v>938.9770560605125</c:v>
                </c:pt>
                <c:pt idx="99">
                  <c:v>939.82890311992981</c:v>
                </c:pt>
                <c:pt idx="100">
                  <c:v>940.67592093899179</c:v>
                </c:pt>
                <c:pt idx="101">
                  <c:v>941.51820664102354</c:v>
                </c:pt>
                <c:pt idx="102">
                  <c:v>942.35585477925315</c:v>
                </c:pt>
                <c:pt idx="103">
                  <c:v>943.18895743155008</c:v>
                </c:pt>
                <c:pt idx="104">
                  <c:v>944.01760429085425</c:v>
                </c:pt>
                <c:pt idx="105">
                  <c:v>944.84188275153213</c:v>
                </c:pt>
                <c:pt idx="106">
                  <c:v>945.66187799187867</c:v>
                </c:pt>
                <c:pt idx="107">
                  <c:v>946.47767305297202</c:v>
                </c:pt>
                <c:pt idx="108">
                  <c:v>947.28934891407437</c:v>
                </c:pt>
                <c:pt idx="109">
                  <c:v>948.09698456475905</c:v>
                </c:pt>
                <c:pt idx="110">
                  <c:v>948.90065707393796</c:v>
                </c:pt>
                <c:pt idx="111">
                  <c:v>949.70044165594493</c:v>
                </c:pt>
                <c:pt idx="112">
                  <c:v>950.49641173382895</c:v>
                </c:pt>
                <c:pt idx="113">
                  <c:v>951.28863899999897</c:v>
                </c:pt>
                <c:pt idx="114">
                  <c:v>952.07719347435</c:v>
                </c:pt>
                <c:pt idx="115">
                  <c:v>952.86214356000164</c:v>
                </c:pt>
                <c:pt idx="116">
                  <c:v>953.6435560967617</c:v>
                </c:pt>
                <c:pt idx="117">
                  <c:v>954.42149641243145</c:v>
                </c:pt>
                <c:pt idx="118">
                  <c:v>955.196028372054</c:v>
                </c:pt>
                <c:pt idx="119">
                  <c:v>955.96721442520641</c:v>
                </c:pt>
                <c:pt idx="120">
                  <c:v>956.73511565143008</c:v>
                </c:pt>
                <c:pt idx="121">
                  <c:v>957.49979180388641</c:v>
                </c:pt>
                <c:pt idx="122">
                  <c:v>958.26130135132234</c:v>
                </c:pt>
                <c:pt idx="123">
                  <c:v>959.01970151842488</c:v>
                </c:pt>
                <c:pt idx="124">
                  <c:v>959.77504832463819</c:v>
                </c:pt>
                <c:pt idx="125">
                  <c:v>960.52739662151612</c:v>
                </c:pt>
                <c:pt idx="126">
                  <c:v>961.27680012867484</c:v>
                </c:pt>
                <c:pt idx="127">
                  <c:v>962.02331146841118</c:v>
                </c:pt>
                <c:pt idx="128">
                  <c:v>962.76698219904529</c:v>
                </c:pt>
                <c:pt idx="129">
                  <c:v>963.50786284704486</c:v>
                </c:pt>
                <c:pt idx="130">
                  <c:v>964.24600293798596</c:v>
                </c:pt>
                <c:pt idx="131">
                  <c:v>964.9814510264008</c:v>
                </c:pt>
                <c:pt idx="132">
                  <c:v>965.71425472456076</c:v>
                </c:pt>
                <c:pt idx="133">
                  <c:v>966.4444607302421</c:v>
                </c:pt>
                <c:pt idx="134">
                  <c:v>967.172114853518</c:v>
                </c:pt>
                <c:pt idx="135">
                  <c:v>967.89726204261672</c:v>
                </c:pt>
                <c:pt idx="136">
                  <c:v>968.61994640888929</c:v>
                </c:pt>
                <c:pt idx="137">
                  <c:v>969.34021125092022</c:v>
                </c:pt>
                <c:pt idx="138">
                  <c:v>970.05809907782009</c:v>
                </c:pt>
                <c:pt idx="139">
                  <c:v>970.7736516317334</c:v>
                </c:pt>
                <c:pt idx="140">
                  <c:v>971.48690990959346</c:v>
                </c:pt>
                <c:pt idx="141">
                  <c:v>972.19791418415571</c:v>
                </c:pt>
                <c:pt idx="142">
                  <c:v>972.90670402433977</c:v>
                </c:pt>
                <c:pt idx="143">
                  <c:v>973.61331831490634</c:v>
                </c:pt>
                <c:pt idx="144">
                  <c:v>974.31779527549884</c:v>
                </c:pt>
                <c:pt idx="145">
                  <c:v>975.02017247907133</c:v>
                </c:pt>
                <c:pt idx="146">
                  <c:v>975.72048686973119</c:v>
                </c:pt>
                <c:pt idx="147">
                  <c:v>976.41877478001663</c:v>
                </c:pt>
                <c:pt idx="148">
                  <c:v>977.11507194763317</c:v>
                </c:pt>
                <c:pt idx="149">
                  <c:v>977.80941353166929</c:v>
                </c:pt>
                <c:pt idx="150">
                  <c:v>978.50183412831223</c:v>
                </c:pt>
                <c:pt idx="151">
                  <c:v>979.19236778608274</c:v>
                </c:pt>
                <c:pt idx="152">
                  <c:v>979.88104802060752</c:v>
                </c:pt>
                <c:pt idx="153">
                  <c:v>980.56790782894689</c:v>
                </c:pt>
                <c:pt idx="154">
                  <c:v>981.2529797034955</c:v>
                </c:pt>
                <c:pt idx="155">
                  <c:v>981.93629564547064</c:v>
                </c:pt>
                <c:pt idx="156">
                  <c:v>982.61788717800505</c:v>
                </c:pt>
                <c:pt idx="157">
                  <c:v>983.2977853588585</c:v>
                </c:pt>
                <c:pt idx="158">
                  <c:v>983.97602079276271</c:v>
                </c:pt>
                <c:pt idx="159">
                  <c:v>984.65262364341299</c:v>
                </c:pt>
                <c:pt idx="160">
                  <c:v>985.32762364511882</c:v>
                </c:pt>
                <c:pt idx="161">
                  <c:v>986.00105011412825</c:v>
                </c:pt>
                <c:pt idx="162">
                  <c:v>986.67293195963532</c:v>
                </c:pt>
                <c:pt idx="163">
                  <c:v>987.34329769448368</c:v>
                </c:pt>
                <c:pt idx="164">
                  <c:v>988.01217544557744</c:v>
                </c:pt>
                <c:pt idx="165">
                  <c:v>988.67959296400909</c:v>
                </c:pt>
                <c:pt idx="166">
                  <c:v>989.34557763491523</c:v>
                </c:pt>
                <c:pt idx="167">
                  <c:v>990.01015648706914</c:v>
                </c:pt>
                <c:pt idx="168">
                  <c:v>990.6733562022215</c:v>
                </c:pt>
                <c:pt idx="169">
                  <c:v>991.33520312419569</c:v>
                </c:pt>
                <c:pt idx="170">
                  <c:v>991.99572326774762</c:v>
                </c:pt>
                <c:pt idx="171">
                  <c:v>992.65494232719959</c:v>
                </c:pt>
                <c:pt idx="172">
                  <c:v>993.31288568485331</c:v>
                </c:pt>
                <c:pt idx="173">
                  <c:v>993.96957841919323</c:v>
                </c:pt>
                <c:pt idx="174">
                  <c:v>994.62504531288403</c:v>
                </c:pt>
                <c:pt idx="175">
                  <c:v>995.27931086057288</c:v>
                </c:pt>
                <c:pt idx="176">
                  <c:v>995.93239927650109</c:v>
                </c:pt>
                <c:pt idx="177">
                  <c:v>996.58433450193172</c:v>
                </c:pt>
                <c:pt idx="178">
                  <c:v>997.23514021240146</c:v>
                </c:pt>
                <c:pt idx="179">
                  <c:v>997.88483982480068</c:v>
                </c:pt>
                <c:pt idx="180">
                  <c:v>998.53345650428912</c:v>
                </c:pt>
                <c:pt idx="181">
                  <c:v>999.18101317105243</c:v>
                </c:pt>
                <c:pt idx="182">
                  <c:v>999.82753250690473</c:v>
                </c:pt>
                <c:pt idx="183">
                  <c:v>1000.4730369617432</c:v>
                </c:pt>
                <c:pt idx="184">
                  <c:v>1001.117548759859</c:v>
                </c:pt>
                <c:pt idx="185">
                  <c:v>1001.7610899061108</c:v>
                </c:pt>
                <c:pt idx="186">
                  <c:v>1002.4036821919643</c:v>
                </c:pt>
                <c:pt idx="187">
                  <c:v>1003.0453472014029</c:v>
                </c:pt>
                <c:pt idx="188">
                  <c:v>1003.6861063167145</c:v>
                </c:pt>
                <c:pt idx="189">
                  <c:v>1004.3259807241577</c:v>
                </c:pt>
                <c:pt idx="190">
                  <c:v>1004.9649914195137</c:v>
                </c:pt>
                <c:pt idx="191">
                  <c:v>1005.6031592135239</c:v>
                </c:pt>
                <c:pt idx="192">
                  <c:v>1006.2405047372226</c:v>
                </c:pt>
                <c:pt idx="193">
                  <c:v>1006.8770484471637</c:v>
                </c:pt>
                <c:pt idx="194">
                  <c:v>1007.5128106305478</c:v>
                </c:pt>
                <c:pt idx="195">
                  <c:v>1008.1478114102526</c:v>
                </c:pt>
                <c:pt idx="196">
                  <c:v>1008.78207074977</c:v>
                </c:pt>
                <c:pt idx="197">
                  <c:v>1009.4156084580527</c:v>
                </c:pt>
                <c:pt idx="198">
                  <c:v>1010.0484441942756</c:v>
                </c:pt>
                <c:pt idx="199">
                  <c:v>1010.6805974725119</c:v>
                </c:pt>
                <c:pt idx="200">
                  <c:v>1011.3120876663299</c:v>
                </c:pt>
                <c:pt idx="201">
                  <c:v>1011.9429340133121</c:v>
                </c:pt>
                <c:pt idx="202">
                  <c:v>1012.5731556194996</c:v>
                </c:pt>
                <c:pt idx="203">
                  <c:v>1013.2027714637651</c:v>
                </c:pt>
                <c:pt idx="204">
                  <c:v>1013.8318004021162</c:v>
                </c:pt>
                <c:pt idx="205">
                  <c:v>1014.4602611719332</c:v>
                </c:pt>
                <c:pt idx="206">
                  <c:v>1015.088172396143</c:v>
                </c:pt>
                <c:pt idx="207">
                  <c:v>1015.7155525873312</c:v>
                </c:pt>
                <c:pt idx="208">
                  <c:v>1016.3424201517964</c:v>
                </c:pt>
                <c:pt idx="209">
                  <c:v>1016.9687933935472</c:v>
                </c:pt>
                <c:pt idx="210">
                  <c:v>1017.5946905182464</c:v>
                </c:pt>
                <c:pt idx="211">
                  <c:v>1018.2201296371026</c:v>
                </c:pt>
                <c:pt idx="212">
                  <c:v>1018.8451287707124</c:v>
                </c:pt>
                <c:pt idx="213">
                  <c:v>1019.4697058528568</c:v>
                </c:pt>
                <c:pt idx="214">
                  <c:v>1020.0938787342501</c:v>
                </c:pt>
                <c:pt idx="215">
                  <c:v>1020.7176651862483</c:v>
                </c:pt>
                <c:pt idx="216">
                  <c:v>1021.3410829045149</c:v>
                </c:pt>
                <c:pt idx="217">
                  <c:v>1021.9641495126486</c:v>
                </c:pt>
                <c:pt idx="218">
                  <c:v>1022.5868825657741</c:v>
                </c:pt>
                <c:pt idx="219">
                  <c:v>1023.2092995540974</c:v>
                </c:pt>
                <c:pt idx="220">
                  <c:v>1023.8314179064288</c:v>
                </c:pt>
                <c:pt idx="221">
                  <c:v>1024.4532549936744</c:v>
                </c:pt>
                <c:pt idx="222">
                  <c:v>1025.0748281322981</c:v>
                </c:pt>
                <c:pt idx="223">
                  <c:v>1025.6961545877564</c:v>
                </c:pt>
                <c:pt idx="224">
                  <c:v>1026.3172515779072</c:v>
                </c:pt>
                <c:pt idx="225">
                  <c:v>1026.9381362763952</c:v>
                </c:pt>
                <c:pt idx="226">
                  <c:v>1027.5588258160151</c:v>
                </c:pt>
                <c:pt idx="227">
                  <c:v>1028.1793372920531</c:v>
                </c:pt>
                <c:pt idx="228">
                  <c:v>1028.7996877656112</c:v>
                </c:pt>
                <c:pt idx="229">
                  <c:v>1029.4198942669143</c:v>
                </c:pt>
                <c:pt idx="230">
                  <c:v>1030.0399737986006</c:v>
                </c:pt>
                <c:pt idx="231">
                  <c:v>1030.6599433389999</c:v>
                </c:pt>
                <c:pt idx="232">
                  <c:v>1031.2798198453986</c:v>
                </c:pt>
                <c:pt idx="233">
                  <c:v>1031.8996202572948</c:v>
                </c:pt>
                <c:pt idx="234">
                  <c:v>1032.5193614996449</c:v>
                </c:pt>
                <c:pt idx="235">
                  <c:v>1032.5193614996449</c:v>
                </c:pt>
                <c:pt idx="236">
                  <c:v>1033.7587341222509</c:v>
                </c:pt>
                <c:pt idx="237">
                  <c:v>1034.3783993088339</c:v>
                </c:pt>
                <c:pt idx="238">
                  <c:v>1034.9980729449824</c:v>
                </c:pt>
                <c:pt idx="239">
                  <c:v>1035.6177719314398</c:v>
                </c:pt>
                <c:pt idx="240">
                  <c:v>1036.2375131737899</c:v>
                </c:pt>
                <c:pt idx="241">
                  <c:v>1036.8573135856861</c:v>
                </c:pt>
                <c:pt idx="242">
                  <c:v>1037.4771900920848</c:v>
                </c:pt>
                <c:pt idx="243">
                  <c:v>1038.0971596324841</c:v>
                </c:pt>
                <c:pt idx="244">
                  <c:v>1038.7172391641705</c:v>
                </c:pt>
                <c:pt idx="245">
                  <c:v>1039.3374456654735</c:v>
                </c:pt>
                <c:pt idx="246">
                  <c:v>1039.9577961390316</c:v>
                </c:pt>
                <c:pt idx="247">
                  <c:v>1040.5783076150697</c:v>
                </c:pt>
                <c:pt idx="248">
                  <c:v>1041.1989971546896</c:v>
                </c:pt>
                <c:pt idx="249">
                  <c:v>1041.8198818531775</c:v>
                </c:pt>
                <c:pt idx="250">
                  <c:v>1042.4409788433284</c:v>
                </c:pt>
                <c:pt idx="251">
                  <c:v>1043.0623052987867</c:v>
                </c:pt>
                <c:pt idx="252">
                  <c:v>1043.6838784374104</c:v>
                </c:pt>
                <c:pt idx="253">
                  <c:v>1044.3057155246561</c:v>
                </c:pt>
                <c:pt idx="254">
                  <c:v>1044.9278338769875</c:v>
                </c:pt>
                <c:pt idx="255">
                  <c:v>1045.5502508653108</c:v>
                </c:pt>
                <c:pt idx="256">
                  <c:v>1046.1729839184361</c:v>
                </c:pt>
                <c:pt idx="257">
                  <c:v>1046.7960505265698</c:v>
                </c:pt>
                <c:pt idx="258">
                  <c:v>1047.4194682448365</c:v>
                </c:pt>
                <c:pt idx="259">
                  <c:v>1048.0432546968345</c:v>
                </c:pt>
                <c:pt idx="260">
                  <c:v>1048.6674275782279</c:v>
                </c:pt>
                <c:pt idx="261">
                  <c:v>1049.2920046603724</c:v>
                </c:pt>
                <c:pt idx="262">
                  <c:v>1049.9170037939823</c:v>
                </c:pt>
                <c:pt idx="263">
                  <c:v>1050.5424429128384</c:v>
                </c:pt>
                <c:pt idx="264">
                  <c:v>1051.1683400375375</c:v>
                </c:pt>
                <c:pt idx="265">
                  <c:v>1051.7947132792883</c:v>
                </c:pt>
                <c:pt idx="266">
                  <c:v>1052.4215808437534</c:v>
                </c:pt>
                <c:pt idx="267">
                  <c:v>1053.0489610349418</c:v>
                </c:pt>
                <c:pt idx="268">
                  <c:v>1053.6768722591514</c:v>
                </c:pt>
                <c:pt idx="269">
                  <c:v>1054.3053330289686</c:v>
                </c:pt>
                <c:pt idx="270">
                  <c:v>1054.9343619673195</c:v>
                </c:pt>
                <c:pt idx="271">
                  <c:v>1055.5639778115851</c:v>
                </c:pt>
                <c:pt idx="272">
                  <c:v>1056.1941994177726</c:v>
                </c:pt>
                <c:pt idx="273">
                  <c:v>1056.8250457647548</c:v>
                </c:pt>
                <c:pt idx="274">
                  <c:v>1057.4565359585729</c:v>
                </c:pt>
                <c:pt idx="275">
                  <c:v>1058.0886892368092</c:v>
                </c:pt>
                <c:pt idx="276">
                  <c:v>1058.721524973032</c:v>
                </c:pt>
                <c:pt idx="277">
                  <c:v>1059.3550626813148</c:v>
                </c:pt>
                <c:pt idx="278">
                  <c:v>1059.9893220208321</c:v>
                </c:pt>
                <c:pt idx="279">
                  <c:v>1060.6243228005369</c:v>
                </c:pt>
                <c:pt idx="280">
                  <c:v>1061.2600849839209</c:v>
                </c:pt>
                <c:pt idx="281">
                  <c:v>1061.8966286938621</c:v>
                </c:pt>
                <c:pt idx="282">
                  <c:v>1062.5339742175609</c:v>
                </c:pt>
                <c:pt idx="283">
                  <c:v>1063.1721420115712</c:v>
                </c:pt>
                <c:pt idx="284">
                  <c:v>1063.811152706927</c:v>
                </c:pt>
                <c:pt idx="285">
                  <c:v>1064.4510271143704</c:v>
                </c:pt>
                <c:pt idx="286">
                  <c:v>1065.0917862296819</c:v>
                </c:pt>
                <c:pt idx="287">
                  <c:v>1065.7334512391203</c:v>
                </c:pt>
                <c:pt idx="288">
                  <c:v>1066.376043524974</c:v>
                </c:pt>
                <c:pt idx="289">
                  <c:v>1067.0195846712259</c:v>
                </c:pt>
                <c:pt idx="290">
                  <c:v>1067.6640964693415</c:v>
                </c:pt>
                <c:pt idx="291">
                  <c:v>1068.3096009241799</c:v>
                </c:pt>
                <c:pt idx="292">
                  <c:v>1068.9561202600323</c:v>
                </c:pt>
                <c:pt idx="293">
                  <c:v>1069.6036769267957</c:v>
                </c:pt>
                <c:pt idx="294">
                  <c:v>1070.2522936062842</c:v>
                </c:pt>
                <c:pt idx="295">
                  <c:v>1070.9019932186832</c:v>
                </c:pt>
                <c:pt idx="296">
                  <c:v>1071.5527989291529</c:v>
                </c:pt>
                <c:pt idx="297">
                  <c:v>1072.2047341545838</c:v>
                </c:pt>
                <c:pt idx="298">
                  <c:v>1072.8578225705119</c:v>
                </c:pt>
                <c:pt idx="299">
                  <c:v>1073.5120881182008</c:v>
                </c:pt>
                <c:pt idx="300">
                  <c:v>1074.1675550118916</c:v>
                </c:pt>
                <c:pt idx="301">
                  <c:v>1074.8242477462313</c:v>
                </c:pt>
                <c:pt idx="302">
                  <c:v>1075.4821911038853</c:v>
                </c:pt>
                <c:pt idx="303">
                  <c:v>1076.141410163337</c:v>
                </c:pt>
                <c:pt idx="304">
                  <c:v>1076.8019303068891</c:v>
                </c:pt>
                <c:pt idx="305">
                  <c:v>1077.4637772288631</c:v>
                </c:pt>
                <c:pt idx="306">
                  <c:v>1078.1269769440157</c:v>
                </c:pt>
                <c:pt idx="307">
                  <c:v>1078.7915557961696</c:v>
                </c:pt>
                <c:pt idx="308">
                  <c:v>1079.4575404670757</c:v>
                </c:pt>
                <c:pt idx="309">
                  <c:v>1080.1249579855073</c:v>
                </c:pt>
                <c:pt idx="310">
                  <c:v>1080.1249579855073</c:v>
                </c:pt>
                <c:pt idx="311">
                  <c:v>1081.4642014714493</c:v>
                </c:pt>
                <c:pt idx="312">
                  <c:v>1082.1360833169565</c:v>
                </c:pt>
                <c:pt idx="313">
                  <c:v>1082.8095097859659</c:v>
                </c:pt>
                <c:pt idx="314">
                  <c:v>1083.4845097876719</c:v>
                </c:pt>
                <c:pt idx="315">
                  <c:v>1084.161112638322</c:v>
                </c:pt>
                <c:pt idx="316">
                  <c:v>1084.8393480722264</c:v>
                </c:pt>
                <c:pt idx="317">
                  <c:v>1085.5192462530797</c:v>
                </c:pt>
                <c:pt idx="318">
                  <c:v>1086.2008377856141</c:v>
                </c:pt>
                <c:pt idx="319">
                  <c:v>1086.8841537275891</c:v>
                </c:pt>
                <c:pt idx="320">
                  <c:v>1087.5692256021377</c:v>
                </c:pt>
                <c:pt idx="321">
                  <c:v>1088.2560854104772</c:v>
                </c:pt>
                <c:pt idx="322">
                  <c:v>1088.944765645002</c:v>
                </c:pt>
                <c:pt idx="323">
                  <c:v>1089.6352993027724</c:v>
                </c:pt>
                <c:pt idx="324">
                  <c:v>1090.3277198994153</c:v>
                </c:pt>
                <c:pt idx="325">
                  <c:v>1091.0220614834516</c:v>
                </c:pt>
                <c:pt idx="326">
                  <c:v>1091.718358651068</c:v>
                </c:pt>
                <c:pt idx="327">
                  <c:v>1092.4166465613537</c:v>
                </c:pt>
                <c:pt idx="328">
                  <c:v>1093.1169609520134</c:v>
                </c:pt>
                <c:pt idx="329">
                  <c:v>1093.8193381555859</c:v>
                </c:pt>
                <c:pt idx="330">
                  <c:v>1094.5238151161784</c:v>
                </c:pt>
                <c:pt idx="331">
                  <c:v>1095.2304294067451</c:v>
                </c:pt>
                <c:pt idx="332">
                  <c:v>1095.939219246929</c:v>
                </c:pt>
                <c:pt idx="333">
                  <c:v>1096.6502235214912</c:v>
                </c:pt>
                <c:pt idx="334">
                  <c:v>1097.3634817993513</c:v>
                </c:pt>
                <c:pt idx="335">
                  <c:v>1098.0790343532647</c:v>
                </c:pt>
                <c:pt idx="336">
                  <c:v>1098.7969221801645</c:v>
                </c:pt>
                <c:pt idx="337">
                  <c:v>1099.5171870221955</c:v>
                </c:pt>
                <c:pt idx="338">
                  <c:v>1100.2398713884679</c:v>
                </c:pt>
                <c:pt idx="339">
                  <c:v>1100.9650185775668</c:v>
                </c:pt>
                <c:pt idx="340">
                  <c:v>1101.6926727008426</c:v>
                </c:pt>
                <c:pt idx="341">
                  <c:v>1102.422878706524</c:v>
                </c:pt>
                <c:pt idx="342">
                  <c:v>1103.1556824046838</c:v>
                </c:pt>
                <c:pt idx="343">
                  <c:v>1103.8911304930987</c:v>
                </c:pt>
                <c:pt idx="344">
                  <c:v>1104.6292705840399</c:v>
                </c:pt>
                <c:pt idx="345">
                  <c:v>1105.3701512320395</c:v>
                </c:pt>
                <c:pt idx="346">
                  <c:v>1106.1138219626735</c:v>
                </c:pt>
                <c:pt idx="347">
                  <c:v>1106.8603333024098</c:v>
                </c:pt>
                <c:pt idx="348">
                  <c:v>1107.6097368095686</c:v>
                </c:pt>
                <c:pt idx="349">
                  <c:v>1108.3620851064466</c:v>
                </c:pt>
                <c:pt idx="350">
                  <c:v>1109.1174319126599</c:v>
                </c:pt>
                <c:pt idx="351">
                  <c:v>1109.8758320797624</c:v>
                </c:pt>
                <c:pt idx="352">
                  <c:v>1110.6373416271983</c:v>
                </c:pt>
                <c:pt idx="353">
                  <c:v>1111.4020177796547</c:v>
                </c:pt>
                <c:pt idx="354">
                  <c:v>1112.1699190058782</c:v>
                </c:pt>
                <c:pt idx="355">
                  <c:v>1112.9411050590306</c:v>
                </c:pt>
                <c:pt idx="356">
                  <c:v>1113.7156370186531</c:v>
                </c:pt>
                <c:pt idx="357">
                  <c:v>1114.4935773343232</c:v>
                </c:pt>
                <c:pt idx="358">
                  <c:v>1115.2749898710831</c:v>
                </c:pt>
                <c:pt idx="359">
                  <c:v>1116.0599399567348</c:v>
                </c:pt>
                <c:pt idx="360">
                  <c:v>1116.8484944310858</c:v>
                </c:pt>
                <c:pt idx="361">
                  <c:v>1117.6407216972557</c:v>
                </c:pt>
                <c:pt idx="362">
                  <c:v>1118.4366917751399</c:v>
                </c:pt>
                <c:pt idx="363">
                  <c:v>1119.2364763571468</c:v>
                </c:pt>
                <c:pt idx="364">
                  <c:v>1120.0401488663256</c:v>
                </c:pt>
                <c:pt idx="365">
                  <c:v>1120.8477845170105</c:v>
                </c:pt>
                <c:pt idx="366">
                  <c:v>1121.6594603781127</c:v>
                </c:pt>
                <c:pt idx="367">
                  <c:v>1122.475255439206</c:v>
                </c:pt>
                <c:pt idx="368">
                  <c:v>1123.2952506795525</c:v>
                </c:pt>
                <c:pt idx="369">
                  <c:v>1124.1195291402305</c:v>
                </c:pt>
                <c:pt idx="370">
                  <c:v>1124.9481759995347</c:v>
                </c:pt>
                <c:pt idx="371">
                  <c:v>1125.7812786518316</c:v>
                </c:pt>
                <c:pt idx="372">
                  <c:v>1126.6189267900613</c:v>
                </c:pt>
                <c:pt idx="373">
                  <c:v>1127.461212492093</c:v>
                </c:pt>
                <c:pt idx="374">
                  <c:v>1128.3082303111551</c:v>
                </c:pt>
                <c:pt idx="375">
                  <c:v>1129.1600773705723</c:v>
                </c:pt>
                <c:pt idx="376">
                  <c:v>1130.0168534630652</c:v>
                </c:pt>
                <c:pt idx="377">
                  <c:v>1130.878661154873</c:v>
                </c:pt>
                <c:pt idx="378">
                  <c:v>1131.7456058949952</c:v>
                </c:pt>
                <c:pt idx="379">
                  <c:v>1132.6177961298499</c:v>
                </c:pt>
                <c:pt idx="380">
                  <c:v>1133.4953434236854</c:v>
                </c:pt>
                <c:pt idx="381">
                  <c:v>1134.378362585092</c:v>
                </c:pt>
                <c:pt idx="382">
                  <c:v>1135.2669717999925</c:v>
                </c:pt>
                <c:pt idx="383">
                  <c:v>1136.1612927715196</c:v>
                </c:pt>
                <c:pt idx="384">
                  <c:v>1137.0614508672106</c:v>
                </c:pt>
                <c:pt idx="385">
                  <c:v>1137.967575273992</c:v>
                </c:pt>
                <c:pt idx="386">
                  <c:v>1138.8797991614547</c:v>
                </c:pt>
                <c:pt idx="387">
                  <c:v>1139.7982598539602</c:v>
                </c:pt>
                <c:pt idx="388">
                  <c:v>1140.7230990121648</c:v>
                </c:pt>
                <c:pt idx="389">
                  <c:v>1141.6544628245879</c:v>
                </c:pt>
                <c:pt idx="390">
                  <c:v>1142.5925022099045</c:v>
                </c:pt>
                <c:pt idx="391">
                  <c:v>1143.5373730306947</c:v>
                </c:pt>
                <c:pt idx="392">
                  <c:v>1144.4892363194435</c:v>
                </c:pt>
                <c:pt idx="393">
                  <c:v>1145.448258517647</c:v>
                </c:pt>
                <c:pt idx="394">
                  <c:v>1146.4146117289552</c:v>
                </c:pt>
                <c:pt idx="395">
                  <c:v>1147.3884739873561</c:v>
                </c:pt>
                <c:pt idx="396">
                  <c:v>1148.3700295414947</c:v>
                </c:pt>
                <c:pt idx="397">
                  <c:v>1149.3594691563114</c:v>
                </c:pt>
                <c:pt idx="398">
                  <c:v>1150.3569904332905</c:v>
                </c:pt>
                <c:pt idx="399">
                  <c:v>1151.3627981507195</c:v>
                </c:pt>
                <c:pt idx="400">
                  <c:v>1152.3771046254903</c:v>
                </c:pt>
                <c:pt idx="401">
                  <c:v>1153.4001300981079</c:v>
                </c:pt>
                <c:pt idx="402">
                  <c:v>1154.4321031427246</c:v>
                </c:pt>
                <c:pt idx="403">
                  <c:v>1155.473261104192</c:v>
                </c:pt>
                <c:pt idx="404">
                  <c:v>1156.5238505643031</c:v>
                </c:pt>
                <c:pt idx="405">
                  <c:v>1157.5841278396178</c:v>
                </c:pt>
                <c:pt idx="406">
                  <c:v>1158.6543595134704</c:v>
                </c:pt>
                <c:pt idx="407">
                  <c:v>1159.734823005055</c:v>
                </c:pt>
                <c:pt idx="408">
                  <c:v>1160.8258071787297</c:v>
                </c:pt>
                <c:pt idx="409">
                  <c:v>1161.9276129970265</c:v>
                </c:pt>
                <c:pt idx="410">
                  <c:v>1163.0405542212061</c:v>
                </c:pt>
                <c:pt idx="411">
                  <c:v>1164.1649581635902</c:v>
                </c:pt>
                <c:pt idx="412">
                  <c:v>1165.3011664963612</c:v>
                </c:pt>
                <c:pt idx="413">
                  <c:v>1165.3011664963612</c:v>
                </c:pt>
                <c:pt idx="414">
                  <c:v>1167.610440111237</c:v>
                </c:pt>
                <c:pt idx="415">
                  <c:v>1168.784268714568</c:v>
                </c:pt>
                <c:pt idx="416">
                  <c:v>1169.9714304550266</c:v>
                </c:pt>
                <c:pt idx="417">
                  <c:v>1171.1723533095765</c:v>
                </c:pt>
                <c:pt idx="418">
                  <c:v>1172.3874859883313</c:v>
                </c:pt>
                <c:pt idx="419">
                  <c:v>1173.6172993213986</c:v>
                </c:pt>
                <c:pt idx="420">
                  <c:v>1174.8622877644802</c:v>
                </c:pt>
                <c:pt idx="421">
                  <c:v>1176.1229710357054</c:v>
                </c:pt>
                <c:pt idx="422">
                  <c:v>1177.3998958977388</c:v>
                </c:pt>
                <c:pt idx="423">
                  <c:v>1178.6936381009973</c:v>
                </c:pt>
                <c:pt idx="424">
                  <c:v>1180.0048045058629</c:v>
                </c:pt>
                <c:pt idx="425">
                  <c:v>1181.3340354041538</c:v>
                </c:pt>
                <c:pt idx="426">
                  <c:v>1182.682007062846</c:v>
                </c:pt>
                <c:pt idx="427">
                  <c:v>1184.049434516214</c:v>
                </c:pt>
                <c:pt idx="428">
                  <c:v>1185.4370746362272</c:v>
                </c:pt>
                <c:pt idx="429">
                  <c:v>1186.8457295153305</c:v>
                </c:pt>
                <c:pt idx="430">
                  <c:v>1188.2762502007347</c:v>
                </c:pt>
                <c:pt idx="431">
                  <c:v>1189.7295408252012</c:v>
                </c:pt>
                <c:pt idx="432">
                  <c:v>1191.206563186196</c:v>
                </c:pt>
                <c:pt idx="433">
                  <c:v>1192.7083418334134</c:v>
                </c:pt>
                <c:pt idx="434">
                  <c:v>1194.2359697342731</c:v>
                </c:pt>
                <c:pt idx="435">
                  <c:v>1195.7906145984257</c:v>
                </c:pt>
                <c:pt idx="436">
                  <c:v>1197.3735259559148</c:v>
                </c:pt>
                <c:pt idx="437">
                  <c:v>1198.9860430999508</c:v>
                </c:pt>
                <c:pt idx="438">
                  <c:v>1200.6296040248581</c:v>
                </c:pt>
                <c:pt idx="439">
                  <c:v>1202.3057555134319</c:v>
                </c:pt>
                <c:pt idx="440">
                  <c:v>1204.0161645566809</c:v>
                </c:pt>
                <c:pt idx="441">
                  <c:v>1205.7626313239516</c:v>
                </c:pt>
                <c:pt idx="442">
                  <c:v>1207.5471039443662</c:v>
                </c:pt>
                <c:pt idx="443">
                  <c:v>1209.3716954134152</c:v>
                </c:pt>
                <c:pt idx="444">
                  <c:v>1211.2387030040879</c:v>
                </c:pt>
                <c:pt idx="445">
                  <c:v>1213.1506306436734</c:v>
                </c:pt>
                <c:pt idx="446">
                  <c:v>1215.1102148199052</c:v>
                </c:pt>
                <c:pt idx="447">
                  <c:v>1217.1204547096806</c:v>
                </c:pt>
                <c:pt idx="448">
                  <c:v>1219.1846473884013</c:v>
                </c:pt>
                <c:pt idx="449">
                  <c:v>1221.3064291893018</c:v>
                </c:pt>
                <c:pt idx="450">
                  <c:v>1223.4898245552604</c:v>
                </c:pt>
                <c:pt idx="451">
                  <c:v>1225.7393040816935</c:v>
                </c:pt>
                <c:pt idx="452">
                  <c:v>1228.0598539177599</c:v>
                </c:pt>
                <c:pt idx="453">
                  <c:v>1230.4570593159842</c:v>
                </c:pt>
                <c:pt idx="454">
                  <c:v>1232.9372059572593</c:v>
                </c:pt>
                <c:pt idx="455">
                  <c:v>1235.5074038155994</c:v>
                </c:pt>
                <c:pt idx="456">
                  <c:v>1238.1757398924467</c:v>
                </c:pt>
                <c:pt idx="457">
                  <c:v>1240.9514683343591</c:v>
                </c:pt>
                <c:pt idx="458">
                  <c:v>1243.845249540572</c:v>
                </c:pt>
                <c:pt idx="459">
                  <c:v>1246.8694543178594</c:v>
                </c:pt>
                <c:pt idx="460">
                  <c:v>1250.0385556613312</c:v>
                </c:pt>
                <c:pt idx="461">
                  <c:v>1253.3696404843747</c:v>
                </c:pt>
                <c:pt idx="462">
                  <c:v>1256.8830885046063</c:v>
                </c:pt>
                <c:pt idx="463">
                  <c:v>1260.6034887886547</c:v>
                </c:pt>
                <c:pt idx="464">
                  <c:v>1264.5609019393855</c:v>
                </c:pt>
                <c:pt idx="465">
                  <c:v>1268.7926381241157</c:v>
                </c:pt>
                <c:pt idx="466">
                  <c:v>1273.3458281702901</c:v>
                </c:pt>
                <c:pt idx="467">
                  <c:v>1278.2812568415045</c:v>
                </c:pt>
                <c:pt idx="468">
                  <c:v>1283.6792884893168</c:v>
                </c:pt>
                <c:pt idx="469">
                  <c:v>1289.6494349799043</c:v>
                </c:pt>
                <c:pt idx="470">
                  <c:v>1296.3466538193795</c:v>
                </c:pt>
                <c:pt idx="471">
                  <c:v>1304.001047880618</c:v>
                </c:pt>
                <c:pt idx="472">
                  <c:v>1312.9769636334413</c:v>
                </c:pt>
                <c:pt idx="473">
                  <c:v>1323.9056193095932</c:v>
                </c:pt>
                <c:pt idx="474">
                  <c:v>1338.0402392333156</c:v>
                </c:pt>
                <c:pt idx="475">
                  <c:v>1358.5314291763698</c:v>
                </c:pt>
              </c:numCache>
            </c:numRef>
          </c:xVal>
          <c:yVal>
            <c:numRef>
              <c:f>properties!$Y$13:$Y$488</c:f>
              <c:numCache>
                <c:formatCode>General</c:formatCode>
                <c:ptCount val="476"/>
                <c:pt idx="0">
                  <c:v>709.60570425471428</c:v>
                </c:pt>
                <c:pt idx="1">
                  <c:v>744.2315141214915</c:v>
                </c:pt>
                <c:pt idx="2">
                  <c:v>755.16016979764345</c:v>
                </c:pt>
                <c:pt idx="3">
                  <c:v>764.13608555046676</c:v>
                </c:pt>
                <c:pt idx="4">
                  <c:v>771.79047961170522</c:v>
                </c:pt>
                <c:pt idx="5">
                  <c:v>778.48769845118045</c:v>
                </c:pt>
                <c:pt idx="6">
                  <c:v>784.45784494176792</c:v>
                </c:pt>
                <c:pt idx="7">
                  <c:v>784.45784494176792</c:v>
                </c:pt>
                <c:pt idx="8">
                  <c:v>794.79130526079473</c:v>
                </c:pt>
                <c:pt idx="9">
                  <c:v>799.34449530696918</c:v>
                </c:pt>
                <c:pt idx="10">
                  <c:v>803.57623149169933</c:v>
                </c:pt>
                <c:pt idx="11">
                  <c:v>807.5336446424302</c:v>
                </c:pt>
                <c:pt idx="12">
                  <c:v>811.25404492647863</c:v>
                </c:pt>
                <c:pt idx="13">
                  <c:v>814.76749294670992</c:v>
                </c:pt>
                <c:pt idx="14">
                  <c:v>818.09857776975355</c:v>
                </c:pt>
                <c:pt idx="15">
                  <c:v>821.2676791132252</c:v>
                </c:pt>
                <c:pt idx="16">
                  <c:v>824.29188389051285</c:v>
                </c:pt>
                <c:pt idx="17">
                  <c:v>827.18566509672564</c:v>
                </c:pt>
                <c:pt idx="18">
                  <c:v>829.96139353863805</c:v>
                </c:pt>
                <c:pt idx="19">
                  <c:v>832.62972961548519</c:v>
                </c:pt>
                <c:pt idx="20">
                  <c:v>832.62972961548519</c:v>
                </c:pt>
                <c:pt idx="21">
                  <c:v>832.62972961548519</c:v>
                </c:pt>
                <c:pt idx="22">
                  <c:v>840.07727951332481</c:v>
                </c:pt>
                <c:pt idx="23">
                  <c:v>842.39782934939126</c:v>
                </c:pt>
                <c:pt idx="24">
                  <c:v>844.64730887582448</c:v>
                </c:pt>
                <c:pt idx="25">
                  <c:v>846.830704241783</c:v>
                </c:pt>
                <c:pt idx="26">
                  <c:v>846.830704241783</c:v>
                </c:pt>
                <c:pt idx="27">
                  <c:v>851.01667872140422</c:v>
                </c:pt>
                <c:pt idx="28">
                  <c:v>853.02691861117955</c:v>
                </c:pt>
                <c:pt idx="29">
                  <c:v>854.98650278741138</c:v>
                </c:pt>
                <c:pt idx="30">
                  <c:v>856.89843042699681</c:v>
                </c:pt>
                <c:pt idx="31">
                  <c:v>858.76543801766968</c:v>
                </c:pt>
                <c:pt idx="32">
                  <c:v>860.59002948671855</c:v>
                </c:pt>
                <c:pt idx="33">
                  <c:v>862.37450210713325</c:v>
                </c:pt>
                <c:pt idx="34">
                  <c:v>864.12096887440384</c:v>
                </c:pt>
                <c:pt idx="35">
                  <c:v>865.83137791765284</c:v>
                </c:pt>
                <c:pt idx="36">
                  <c:v>867.50752940622669</c:v>
                </c:pt>
                <c:pt idx="37">
                  <c:v>869.1510903311339</c:v>
                </c:pt>
                <c:pt idx="38">
                  <c:v>870.76360747516992</c:v>
                </c:pt>
                <c:pt idx="39">
                  <c:v>872.34651883265906</c:v>
                </c:pt>
                <c:pt idx="40">
                  <c:v>873.90116369681152</c:v>
                </c:pt>
                <c:pt idx="41">
                  <c:v>875.42879159767131</c:v>
                </c:pt>
                <c:pt idx="42">
                  <c:v>875.42879159767131</c:v>
                </c:pt>
                <c:pt idx="43">
                  <c:v>879.86088323034983</c:v>
                </c:pt>
                <c:pt idx="44">
                  <c:v>881.29140391575424</c:v>
                </c:pt>
                <c:pt idx="45">
                  <c:v>882.70005879485768</c:v>
                </c:pt>
                <c:pt idx="46">
                  <c:v>884.08769891487077</c:v>
                </c:pt>
                <c:pt idx="47">
                  <c:v>885.45512636823878</c:v>
                </c:pt>
                <c:pt idx="48">
                  <c:v>886.80309802693091</c:v>
                </c:pt>
                <c:pt idx="49">
                  <c:v>888.13232892522183</c:v>
                </c:pt>
                <c:pt idx="50">
                  <c:v>889.44349533008733</c:v>
                </c:pt>
                <c:pt idx="51">
                  <c:v>890.73723753334605</c:v>
                </c:pt>
                <c:pt idx="52">
                  <c:v>892.01416239537934</c:v>
                </c:pt>
                <c:pt idx="53">
                  <c:v>893.27484566660451</c:v>
                </c:pt>
                <c:pt idx="54">
                  <c:v>894.51983410968614</c:v>
                </c:pt>
                <c:pt idx="55">
                  <c:v>895.74964744275348</c:v>
                </c:pt>
                <c:pt idx="56">
                  <c:v>896.96478012150828</c:v>
                </c:pt>
                <c:pt idx="57">
                  <c:v>898.16570297605824</c:v>
                </c:pt>
                <c:pt idx="58">
                  <c:v>899.35286471651671</c:v>
                </c:pt>
                <c:pt idx="59">
                  <c:v>900.52669331984782</c:v>
                </c:pt>
                <c:pt idx="60">
                  <c:v>901.68759730906834</c:v>
                </c:pt>
                <c:pt idx="61">
                  <c:v>902.8359669347235</c:v>
                </c:pt>
                <c:pt idx="62">
                  <c:v>903.97217526749444</c:v>
                </c:pt>
                <c:pt idx="63">
                  <c:v>905.09657920987866</c:v>
                </c:pt>
                <c:pt idx="64">
                  <c:v>906.20952043405828</c:v>
                </c:pt>
                <c:pt idx="65">
                  <c:v>907.31132625235512</c:v>
                </c:pt>
                <c:pt idx="66">
                  <c:v>908.40231042602966</c:v>
                </c:pt>
                <c:pt idx="67">
                  <c:v>909.4827739176144</c:v>
                </c:pt>
                <c:pt idx="68">
                  <c:v>910.5530055914669</c:v>
                </c:pt>
                <c:pt idx="69">
                  <c:v>911.61328286678156</c:v>
                </c:pt>
                <c:pt idx="70">
                  <c:v>912.66387232689294</c:v>
                </c:pt>
                <c:pt idx="71">
                  <c:v>913.70503028836015</c:v>
                </c:pt>
                <c:pt idx="72">
                  <c:v>914.73700333297643</c:v>
                </c:pt>
                <c:pt idx="73">
                  <c:v>915.76002880559395</c:v>
                </c:pt>
                <c:pt idx="74">
                  <c:v>916.77433528036522</c:v>
                </c:pt>
                <c:pt idx="75">
                  <c:v>917.7801429977942</c:v>
                </c:pt>
                <c:pt idx="76">
                  <c:v>918.77766427477331</c:v>
                </c:pt>
                <c:pt idx="77">
                  <c:v>919.7671038895902</c:v>
                </c:pt>
                <c:pt idx="78">
                  <c:v>920.7486594437288</c:v>
                </c:pt>
                <c:pt idx="79">
                  <c:v>921.72252170212948</c:v>
                </c:pt>
                <c:pt idx="80">
                  <c:v>922.68887491343787</c:v>
                </c:pt>
                <c:pt idx="81">
                  <c:v>923.64789711164121</c:v>
                </c:pt>
                <c:pt idx="82">
                  <c:v>924.59976040038998</c:v>
                </c:pt>
                <c:pt idx="83">
                  <c:v>925.54463122118023</c:v>
                </c:pt>
                <c:pt idx="84">
                  <c:v>926.48267060649687</c:v>
                </c:pt>
                <c:pt idx="85">
                  <c:v>927.41403441891998</c:v>
                </c:pt>
                <c:pt idx="86">
                  <c:v>928.33887357712479</c:v>
                </c:pt>
                <c:pt idx="87">
                  <c:v>929.25733426963029</c:v>
                </c:pt>
                <c:pt idx="88">
                  <c:v>930.16955815709264</c:v>
                </c:pt>
                <c:pt idx="89">
                  <c:v>931.07568256387424</c:v>
                </c:pt>
                <c:pt idx="90">
                  <c:v>931.97584065956505</c:v>
                </c:pt>
                <c:pt idx="91">
                  <c:v>932.87016163109217</c:v>
                </c:pt>
                <c:pt idx="92">
                  <c:v>933.75877084599279</c:v>
                </c:pt>
                <c:pt idx="93">
                  <c:v>934.64179000739932</c:v>
                </c:pt>
                <c:pt idx="94">
                  <c:v>935.51933730123483</c:v>
                </c:pt>
                <c:pt idx="95">
                  <c:v>936.39152753608948</c:v>
                </c:pt>
                <c:pt idx="96">
                  <c:v>937.25847227621171</c:v>
                </c:pt>
                <c:pt idx="97">
                  <c:v>938.12027996801964</c:v>
                </c:pt>
                <c:pt idx="98">
                  <c:v>938.9770560605125</c:v>
                </c:pt>
                <c:pt idx="99">
                  <c:v>939.82890311992981</c:v>
                </c:pt>
                <c:pt idx="100">
                  <c:v>940.67592093899179</c:v>
                </c:pt>
                <c:pt idx="101">
                  <c:v>941.51820664102354</c:v>
                </c:pt>
                <c:pt idx="102">
                  <c:v>942.35585477925315</c:v>
                </c:pt>
                <c:pt idx="103">
                  <c:v>943.18895743155008</c:v>
                </c:pt>
                <c:pt idx="104">
                  <c:v>944.01760429085425</c:v>
                </c:pt>
                <c:pt idx="105">
                  <c:v>944.84188275153213</c:v>
                </c:pt>
                <c:pt idx="106">
                  <c:v>945.66187799187867</c:v>
                </c:pt>
                <c:pt idx="107">
                  <c:v>946.47767305297202</c:v>
                </c:pt>
                <c:pt idx="108">
                  <c:v>947.28934891407437</c:v>
                </c:pt>
                <c:pt idx="109">
                  <c:v>948.09698456475905</c:v>
                </c:pt>
                <c:pt idx="110">
                  <c:v>948.90065707393796</c:v>
                </c:pt>
                <c:pt idx="111">
                  <c:v>949.70044165594493</c:v>
                </c:pt>
                <c:pt idx="112">
                  <c:v>950.49641173382895</c:v>
                </c:pt>
                <c:pt idx="113">
                  <c:v>951.28863899999897</c:v>
                </c:pt>
                <c:pt idx="114">
                  <c:v>952.07719347435</c:v>
                </c:pt>
                <c:pt idx="115">
                  <c:v>952.86214356000164</c:v>
                </c:pt>
                <c:pt idx="116">
                  <c:v>953.6435560967617</c:v>
                </c:pt>
                <c:pt idx="117">
                  <c:v>954.42149641243145</c:v>
                </c:pt>
                <c:pt idx="118">
                  <c:v>955.196028372054</c:v>
                </c:pt>
                <c:pt idx="119">
                  <c:v>955.96721442520641</c:v>
                </c:pt>
                <c:pt idx="120">
                  <c:v>956.73511565143008</c:v>
                </c:pt>
                <c:pt idx="121">
                  <c:v>957.49979180388641</c:v>
                </c:pt>
                <c:pt idx="122">
                  <c:v>958.26130135132234</c:v>
                </c:pt>
                <c:pt idx="123">
                  <c:v>959.01970151842488</c:v>
                </c:pt>
                <c:pt idx="124">
                  <c:v>959.77504832463819</c:v>
                </c:pt>
                <c:pt idx="125">
                  <c:v>960.52739662151612</c:v>
                </c:pt>
                <c:pt idx="126">
                  <c:v>961.27680012867484</c:v>
                </c:pt>
                <c:pt idx="127">
                  <c:v>962.02331146841118</c:v>
                </c:pt>
                <c:pt idx="128">
                  <c:v>962.76698219904529</c:v>
                </c:pt>
                <c:pt idx="129">
                  <c:v>963.50786284704486</c:v>
                </c:pt>
                <c:pt idx="130">
                  <c:v>964.24600293798596</c:v>
                </c:pt>
                <c:pt idx="131">
                  <c:v>964.9814510264008</c:v>
                </c:pt>
                <c:pt idx="132">
                  <c:v>965.71425472456076</c:v>
                </c:pt>
                <c:pt idx="133">
                  <c:v>966.4444607302421</c:v>
                </c:pt>
                <c:pt idx="134">
                  <c:v>967.172114853518</c:v>
                </c:pt>
                <c:pt idx="135">
                  <c:v>967.89726204261672</c:v>
                </c:pt>
                <c:pt idx="136">
                  <c:v>968.61994640888929</c:v>
                </c:pt>
                <c:pt idx="137">
                  <c:v>969.34021125092022</c:v>
                </c:pt>
                <c:pt idx="138">
                  <c:v>970.05809907782009</c:v>
                </c:pt>
                <c:pt idx="139">
                  <c:v>970.7736516317334</c:v>
                </c:pt>
                <c:pt idx="140">
                  <c:v>971.48690990959346</c:v>
                </c:pt>
                <c:pt idx="141">
                  <c:v>972.19791418415571</c:v>
                </c:pt>
                <c:pt idx="142">
                  <c:v>972.90670402433977</c:v>
                </c:pt>
                <c:pt idx="143">
                  <c:v>973.61331831490634</c:v>
                </c:pt>
                <c:pt idx="144">
                  <c:v>974.31779527549884</c:v>
                </c:pt>
                <c:pt idx="145">
                  <c:v>975.02017247907133</c:v>
                </c:pt>
                <c:pt idx="146">
                  <c:v>975.72048686973119</c:v>
                </c:pt>
                <c:pt idx="147">
                  <c:v>976.41877478001663</c:v>
                </c:pt>
                <c:pt idx="148">
                  <c:v>977.11507194763317</c:v>
                </c:pt>
                <c:pt idx="149">
                  <c:v>977.80941353166929</c:v>
                </c:pt>
                <c:pt idx="150">
                  <c:v>978.50183412831223</c:v>
                </c:pt>
                <c:pt idx="151">
                  <c:v>979.19236778608274</c:v>
                </c:pt>
                <c:pt idx="152">
                  <c:v>979.88104802060752</c:v>
                </c:pt>
                <c:pt idx="153">
                  <c:v>980.56790782894689</c:v>
                </c:pt>
                <c:pt idx="154">
                  <c:v>981.2529797034955</c:v>
                </c:pt>
                <c:pt idx="155">
                  <c:v>981.93629564547064</c:v>
                </c:pt>
                <c:pt idx="156">
                  <c:v>982.61788717800505</c:v>
                </c:pt>
                <c:pt idx="157">
                  <c:v>983.2977853588585</c:v>
                </c:pt>
                <c:pt idx="158">
                  <c:v>983.97602079276271</c:v>
                </c:pt>
                <c:pt idx="159">
                  <c:v>984.65262364341299</c:v>
                </c:pt>
                <c:pt idx="160">
                  <c:v>985.32762364511882</c:v>
                </c:pt>
                <c:pt idx="161">
                  <c:v>986.00105011412825</c:v>
                </c:pt>
                <c:pt idx="162">
                  <c:v>986.67293195963532</c:v>
                </c:pt>
                <c:pt idx="163">
                  <c:v>987.34329769448368</c:v>
                </c:pt>
                <c:pt idx="164">
                  <c:v>988.01217544557744</c:v>
                </c:pt>
                <c:pt idx="165">
                  <c:v>988.67959296400909</c:v>
                </c:pt>
                <c:pt idx="166">
                  <c:v>989.34557763491523</c:v>
                </c:pt>
                <c:pt idx="167">
                  <c:v>990.01015648706914</c:v>
                </c:pt>
                <c:pt idx="168">
                  <c:v>990.6733562022215</c:v>
                </c:pt>
                <c:pt idx="169">
                  <c:v>991.33520312419569</c:v>
                </c:pt>
                <c:pt idx="170">
                  <c:v>991.99572326774762</c:v>
                </c:pt>
                <c:pt idx="171">
                  <c:v>992.65494232719959</c:v>
                </c:pt>
                <c:pt idx="172">
                  <c:v>993.31288568485331</c:v>
                </c:pt>
                <c:pt idx="173">
                  <c:v>993.96957841919323</c:v>
                </c:pt>
                <c:pt idx="174">
                  <c:v>994.62504531288403</c:v>
                </c:pt>
                <c:pt idx="175">
                  <c:v>995.27931086057288</c:v>
                </c:pt>
                <c:pt idx="176">
                  <c:v>995.93239927650109</c:v>
                </c:pt>
                <c:pt idx="177">
                  <c:v>996.58433450193172</c:v>
                </c:pt>
                <c:pt idx="178">
                  <c:v>997.23514021240146</c:v>
                </c:pt>
                <c:pt idx="179">
                  <c:v>997.88483982480068</c:v>
                </c:pt>
                <c:pt idx="180">
                  <c:v>998.53345650428912</c:v>
                </c:pt>
                <c:pt idx="181">
                  <c:v>999.18101317105243</c:v>
                </c:pt>
                <c:pt idx="182">
                  <c:v>999.82753250690473</c:v>
                </c:pt>
                <c:pt idx="183">
                  <c:v>1000.4730369617432</c:v>
                </c:pt>
                <c:pt idx="184">
                  <c:v>1001.117548759859</c:v>
                </c:pt>
                <c:pt idx="185">
                  <c:v>1001.7610899061108</c:v>
                </c:pt>
                <c:pt idx="186">
                  <c:v>1002.4036821919643</c:v>
                </c:pt>
                <c:pt idx="187">
                  <c:v>1003.0453472014029</c:v>
                </c:pt>
                <c:pt idx="188">
                  <c:v>1003.6861063167145</c:v>
                </c:pt>
                <c:pt idx="189">
                  <c:v>1004.3259807241577</c:v>
                </c:pt>
                <c:pt idx="190">
                  <c:v>1004.9649914195137</c:v>
                </c:pt>
                <c:pt idx="191">
                  <c:v>1005.6031592135239</c:v>
                </c:pt>
                <c:pt idx="192">
                  <c:v>1006.2405047372226</c:v>
                </c:pt>
                <c:pt idx="193">
                  <c:v>1006.8770484471637</c:v>
                </c:pt>
                <c:pt idx="194">
                  <c:v>1007.5128106305478</c:v>
                </c:pt>
                <c:pt idx="195">
                  <c:v>1008.1478114102526</c:v>
                </c:pt>
                <c:pt idx="196">
                  <c:v>1008.78207074977</c:v>
                </c:pt>
                <c:pt idx="197">
                  <c:v>1009.4156084580527</c:v>
                </c:pt>
                <c:pt idx="198">
                  <c:v>1010.0484441942756</c:v>
                </c:pt>
                <c:pt idx="199">
                  <c:v>1010.6805974725119</c:v>
                </c:pt>
                <c:pt idx="200">
                  <c:v>1011.3120876663299</c:v>
                </c:pt>
                <c:pt idx="201">
                  <c:v>1011.9429340133121</c:v>
                </c:pt>
                <c:pt idx="202">
                  <c:v>1012.5731556194996</c:v>
                </c:pt>
                <c:pt idx="203">
                  <c:v>1013.2027714637651</c:v>
                </c:pt>
                <c:pt idx="204">
                  <c:v>1013.8318004021162</c:v>
                </c:pt>
                <c:pt idx="205">
                  <c:v>1014.4602611719332</c:v>
                </c:pt>
                <c:pt idx="206">
                  <c:v>1015.088172396143</c:v>
                </c:pt>
                <c:pt idx="207">
                  <c:v>1015.7155525873312</c:v>
                </c:pt>
                <c:pt idx="208">
                  <c:v>1016.3424201517964</c:v>
                </c:pt>
                <c:pt idx="209">
                  <c:v>1016.9687933935472</c:v>
                </c:pt>
                <c:pt idx="210">
                  <c:v>1017.5946905182464</c:v>
                </c:pt>
                <c:pt idx="211">
                  <c:v>1018.2201296371026</c:v>
                </c:pt>
                <c:pt idx="212">
                  <c:v>1018.8451287707124</c:v>
                </c:pt>
                <c:pt idx="213">
                  <c:v>1019.4697058528568</c:v>
                </c:pt>
                <c:pt idx="214">
                  <c:v>1020.0938787342501</c:v>
                </c:pt>
                <c:pt idx="215">
                  <c:v>1020.7176651862483</c:v>
                </c:pt>
                <c:pt idx="216">
                  <c:v>1021.3410829045149</c:v>
                </c:pt>
                <c:pt idx="217">
                  <c:v>1021.9641495126486</c:v>
                </c:pt>
                <c:pt idx="218">
                  <c:v>1022.5868825657741</c:v>
                </c:pt>
                <c:pt idx="219">
                  <c:v>1023.2092995540974</c:v>
                </c:pt>
                <c:pt idx="220">
                  <c:v>1023.8314179064288</c:v>
                </c:pt>
                <c:pt idx="221">
                  <c:v>1024.4532549936744</c:v>
                </c:pt>
                <c:pt idx="222">
                  <c:v>1025.0748281322981</c:v>
                </c:pt>
                <c:pt idx="223">
                  <c:v>1025.6961545877564</c:v>
                </c:pt>
                <c:pt idx="224">
                  <c:v>1026.3172515779072</c:v>
                </c:pt>
                <c:pt idx="225">
                  <c:v>1026.9381362763952</c:v>
                </c:pt>
                <c:pt idx="226">
                  <c:v>1027.5588258160151</c:v>
                </c:pt>
                <c:pt idx="227">
                  <c:v>1028.1793372920531</c:v>
                </c:pt>
                <c:pt idx="228">
                  <c:v>1028.7996877656112</c:v>
                </c:pt>
                <c:pt idx="229">
                  <c:v>1029.4198942669143</c:v>
                </c:pt>
                <c:pt idx="230">
                  <c:v>1030.0399737986006</c:v>
                </c:pt>
                <c:pt idx="231">
                  <c:v>1030.6599433389999</c:v>
                </c:pt>
                <c:pt idx="232">
                  <c:v>1031.2798198453986</c:v>
                </c:pt>
                <c:pt idx="233">
                  <c:v>1031.8996202572948</c:v>
                </c:pt>
                <c:pt idx="234">
                  <c:v>1032.5193614996449</c:v>
                </c:pt>
                <c:pt idx="235">
                  <c:v>1032.5193614996449</c:v>
                </c:pt>
                <c:pt idx="236">
                  <c:v>1033.7587341222509</c:v>
                </c:pt>
                <c:pt idx="237">
                  <c:v>1034.3783993088339</c:v>
                </c:pt>
                <c:pt idx="238">
                  <c:v>1034.9980729449824</c:v>
                </c:pt>
                <c:pt idx="239">
                  <c:v>1035.6177719314398</c:v>
                </c:pt>
                <c:pt idx="240">
                  <c:v>1036.2375131737899</c:v>
                </c:pt>
                <c:pt idx="241">
                  <c:v>1036.8573135856861</c:v>
                </c:pt>
                <c:pt idx="242">
                  <c:v>1037.4771900920848</c:v>
                </c:pt>
                <c:pt idx="243">
                  <c:v>1038.0971596324841</c:v>
                </c:pt>
                <c:pt idx="244">
                  <c:v>1038.7172391641705</c:v>
                </c:pt>
                <c:pt idx="245">
                  <c:v>1039.3374456654735</c:v>
                </c:pt>
                <c:pt idx="246">
                  <c:v>1039.9577961390316</c:v>
                </c:pt>
                <c:pt idx="247">
                  <c:v>1040.5783076150697</c:v>
                </c:pt>
                <c:pt idx="248">
                  <c:v>1041.1989971546896</c:v>
                </c:pt>
                <c:pt idx="249">
                  <c:v>1041.8198818531775</c:v>
                </c:pt>
                <c:pt idx="250">
                  <c:v>1042.4409788433284</c:v>
                </c:pt>
                <c:pt idx="251">
                  <c:v>1043.0623052987867</c:v>
                </c:pt>
                <c:pt idx="252">
                  <c:v>1043.6838784374104</c:v>
                </c:pt>
                <c:pt idx="253">
                  <c:v>1044.3057155246561</c:v>
                </c:pt>
                <c:pt idx="254">
                  <c:v>1044.9278338769875</c:v>
                </c:pt>
                <c:pt idx="255">
                  <c:v>1045.5502508653108</c:v>
                </c:pt>
                <c:pt idx="256">
                  <c:v>1046.1729839184361</c:v>
                </c:pt>
                <c:pt idx="257">
                  <c:v>1046.7960505265698</c:v>
                </c:pt>
                <c:pt idx="258">
                  <c:v>1047.4194682448365</c:v>
                </c:pt>
                <c:pt idx="259">
                  <c:v>1048.0432546968345</c:v>
                </c:pt>
                <c:pt idx="260">
                  <c:v>1048.6674275782279</c:v>
                </c:pt>
                <c:pt idx="261">
                  <c:v>1049.2920046603724</c:v>
                </c:pt>
                <c:pt idx="262">
                  <c:v>1049.9170037939823</c:v>
                </c:pt>
                <c:pt idx="263">
                  <c:v>1050.5424429128384</c:v>
                </c:pt>
                <c:pt idx="264">
                  <c:v>1051.1683400375375</c:v>
                </c:pt>
                <c:pt idx="265">
                  <c:v>1051.7947132792883</c:v>
                </c:pt>
                <c:pt idx="266">
                  <c:v>1052.4215808437534</c:v>
                </c:pt>
                <c:pt idx="267">
                  <c:v>1053.0489610349418</c:v>
                </c:pt>
                <c:pt idx="268">
                  <c:v>1053.6768722591514</c:v>
                </c:pt>
                <c:pt idx="269">
                  <c:v>1054.3053330289686</c:v>
                </c:pt>
                <c:pt idx="270">
                  <c:v>1054.9343619673195</c:v>
                </c:pt>
                <c:pt idx="271">
                  <c:v>1055.5639778115851</c:v>
                </c:pt>
                <c:pt idx="272">
                  <c:v>1056.1941994177726</c:v>
                </c:pt>
                <c:pt idx="273">
                  <c:v>1056.8250457647548</c:v>
                </c:pt>
                <c:pt idx="274">
                  <c:v>1057.4565359585729</c:v>
                </c:pt>
                <c:pt idx="275">
                  <c:v>1058.0886892368092</c:v>
                </c:pt>
                <c:pt idx="276">
                  <c:v>1058.721524973032</c:v>
                </c:pt>
                <c:pt idx="277">
                  <c:v>1059.3550626813148</c:v>
                </c:pt>
                <c:pt idx="278">
                  <c:v>1059.9893220208321</c:v>
                </c:pt>
                <c:pt idx="279">
                  <c:v>1060.6243228005369</c:v>
                </c:pt>
                <c:pt idx="280">
                  <c:v>1061.2600849839209</c:v>
                </c:pt>
                <c:pt idx="281">
                  <c:v>1061.8966286938621</c:v>
                </c:pt>
                <c:pt idx="282">
                  <c:v>1062.5339742175609</c:v>
                </c:pt>
                <c:pt idx="283">
                  <c:v>1063.1721420115712</c:v>
                </c:pt>
                <c:pt idx="284">
                  <c:v>1063.811152706927</c:v>
                </c:pt>
                <c:pt idx="285">
                  <c:v>1064.4510271143704</c:v>
                </c:pt>
                <c:pt idx="286">
                  <c:v>1065.0917862296819</c:v>
                </c:pt>
                <c:pt idx="287">
                  <c:v>1065.7334512391203</c:v>
                </c:pt>
                <c:pt idx="288">
                  <c:v>1066.376043524974</c:v>
                </c:pt>
                <c:pt idx="289">
                  <c:v>1067.0195846712259</c:v>
                </c:pt>
                <c:pt idx="290">
                  <c:v>1067.6640964693415</c:v>
                </c:pt>
                <c:pt idx="291">
                  <c:v>1068.3096009241799</c:v>
                </c:pt>
                <c:pt idx="292">
                  <c:v>1068.9561202600323</c:v>
                </c:pt>
                <c:pt idx="293">
                  <c:v>1069.6036769267957</c:v>
                </c:pt>
                <c:pt idx="294">
                  <c:v>1070.2522936062842</c:v>
                </c:pt>
                <c:pt idx="295">
                  <c:v>1070.9019932186832</c:v>
                </c:pt>
                <c:pt idx="296">
                  <c:v>1071.5527989291529</c:v>
                </c:pt>
                <c:pt idx="297">
                  <c:v>1072.2047341545838</c:v>
                </c:pt>
                <c:pt idx="298">
                  <c:v>1072.8578225705119</c:v>
                </c:pt>
                <c:pt idx="299">
                  <c:v>1073.5120881182008</c:v>
                </c:pt>
                <c:pt idx="300">
                  <c:v>1074.1675550118916</c:v>
                </c:pt>
                <c:pt idx="301">
                  <c:v>1074.8242477462313</c:v>
                </c:pt>
                <c:pt idx="302">
                  <c:v>1075.4821911038853</c:v>
                </c:pt>
                <c:pt idx="303">
                  <c:v>1076.141410163337</c:v>
                </c:pt>
                <c:pt idx="304">
                  <c:v>1076.8019303068891</c:v>
                </c:pt>
                <c:pt idx="305">
                  <c:v>1077.4637772288631</c:v>
                </c:pt>
                <c:pt idx="306">
                  <c:v>1078.1269769440157</c:v>
                </c:pt>
                <c:pt idx="307">
                  <c:v>1078.7915557961696</c:v>
                </c:pt>
                <c:pt idx="308">
                  <c:v>1079.4575404670757</c:v>
                </c:pt>
                <c:pt idx="309">
                  <c:v>1080.1249579855073</c:v>
                </c:pt>
                <c:pt idx="310">
                  <c:v>1080.1249579855073</c:v>
                </c:pt>
                <c:pt idx="311">
                  <c:v>1081.4642014714493</c:v>
                </c:pt>
                <c:pt idx="312">
                  <c:v>1082.1360833169565</c:v>
                </c:pt>
                <c:pt idx="313">
                  <c:v>1082.8095097859659</c:v>
                </c:pt>
                <c:pt idx="314">
                  <c:v>1083.4845097876719</c:v>
                </c:pt>
                <c:pt idx="315">
                  <c:v>1084.161112638322</c:v>
                </c:pt>
                <c:pt idx="316">
                  <c:v>1084.8393480722264</c:v>
                </c:pt>
                <c:pt idx="317">
                  <c:v>1085.5192462530797</c:v>
                </c:pt>
                <c:pt idx="318">
                  <c:v>1086.2008377856141</c:v>
                </c:pt>
                <c:pt idx="319">
                  <c:v>1086.8841537275891</c:v>
                </c:pt>
                <c:pt idx="320">
                  <c:v>1087.5692256021377</c:v>
                </c:pt>
                <c:pt idx="321">
                  <c:v>1088.2560854104772</c:v>
                </c:pt>
                <c:pt idx="322">
                  <c:v>1088.944765645002</c:v>
                </c:pt>
                <c:pt idx="323">
                  <c:v>1089.6352993027724</c:v>
                </c:pt>
                <c:pt idx="324">
                  <c:v>1090.3277198994153</c:v>
                </c:pt>
                <c:pt idx="325">
                  <c:v>1091.0220614834516</c:v>
                </c:pt>
                <c:pt idx="326">
                  <c:v>1091.718358651068</c:v>
                </c:pt>
                <c:pt idx="327">
                  <c:v>1092.4166465613537</c:v>
                </c:pt>
                <c:pt idx="328">
                  <c:v>1093.1169609520134</c:v>
                </c:pt>
                <c:pt idx="329">
                  <c:v>1093.8193381555859</c:v>
                </c:pt>
                <c:pt idx="330">
                  <c:v>1094.5238151161784</c:v>
                </c:pt>
                <c:pt idx="331">
                  <c:v>1095.2304294067451</c:v>
                </c:pt>
                <c:pt idx="332">
                  <c:v>1095.939219246929</c:v>
                </c:pt>
                <c:pt idx="333">
                  <c:v>1096.6502235214912</c:v>
                </c:pt>
                <c:pt idx="334">
                  <c:v>1097.3634817993513</c:v>
                </c:pt>
                <c:pt idx="335">
                  <c:v>1098.0790343532647</c:v>
                </c:pt>
                <c:pt idx="336">
                  <c:v>1098.7969221801645</c:v>
                </c:pt>
                <c:pt idx="337">
                  <c:v>1099.5171870221955</c:v>
                </c:pt>
                <c:pt idx="338">
                  <c:v>1100.2398713884679</c:v>
                </c:pt>
                <c:pt idx="339">
                  <c:v>1100.9650185775668</c:v>
                </c:pt>
                <c:pt idx="340">
                  <c:v>1101.6926727008426</c:v>
                </c:pt>
                <c:pt idx="341">
                  <c:v>1102.422878706524</c:v>
                </c:pt>
                <c:pt idx="342">
                  <c:v>1103.1556824046838</c:v>
                </c:pt>
                <c:pt idx="343">
                  <c:v>1103.8911304930987</c:v>
                </c:pt>
                <c:pt idx="344">
                  <c:v>1104.6292705840399</c:v>
                </c:pt>
                <c:pt idx="345">
                  <c:v>1105.3701512320395</c:v>
                </c:pt>
                <c:pt idx="346">
                  <c:v>1106.1138219626735</c:v>
                </c:pt>
                <c:pt idx="347">
                  <c:v>1106.8603333024098</c:v>
                </c:pt>
                <c:pt idx="348">
                  <c:v>1107.6097368095686</c:v>
                </c:pt>
                <c:pt idx="349">
                  <c:v>1108.3620851064466</c:v>
                </c:pt>
                <c:pt idx="350">
                  <c:v>1109.1174319126599</c:v>
                </c:pt>
                <c:pt idx="351">
                  <c:v>1109.8758320797624</c:v>
                </c:pt>
                <c:pt idx="352">
                  <c:v>1110.6373416271983</c:v>
                </c:pt>
                <c:pt idx="353">
                  <c:v>1111.4020177796547</c:v>
                </c:pt>
                <c:pt idx="354">
                  <c:v>1112.1699190058782</c:v>
                </c:pt>
                <c:pt idx="355">
                  <c:v>1112.9411050590306</c:v>
                </c:pt>
                <c:pt idx="356">
                  <c:v>1113.7156370186531</c:v>
                </c:pt>
                <c:pt idx="357">
                  <c:v>1114.4935773343232</c:v>
                </c:pt>
                <c:pt idx="358">
                  <c:v>1115.2749898710831</c:v>
                </c:pt>
                <c:pt idx="359">
                  <c:v>1116.0599399567348</c:v>
                </c:pt>
                <c:pt idx="360">
                  <c:v>1116.8484944310858</c:v>
                </c:pt>
                <c:pt idx="361">
                  <c:v>1117.6407216972557</c:v>
                </c:pt>
                <c:pt idx="362">
                  <c:v>1118.4366917751399</c:v>
                </c:pt>
                <c:pt idx="363">
                  <c:v>1119.2364763571468</c:v>
                </c:pt>
                <c:pt idx="364">
                  <c:v>1120.0401488663256</c:v>
                </c:pt>
                <c:pt idx="365">
                  <c:v>1120.8477845170105</c:v>
                </c:pt>
                <c:pt idx="366">
                  <c:v>1121.6594603781127</c:v>
                </c:pt>
                <c:pt idx="367">
                  <c:v>1122.475255439206</c:v>
                </c:pt>
                <c:pt idx="368">
                  <c:v>1123.2952506795525</c:v>
                </c:pt>
                <c:pt idx="369">
                  <c:v>1124.1195291402305</c:v>
                </c:pt>
                <c:pt idx="370">
                  <c:v>1124.9481759995347</c:v>
                </c:pt>
                <c:pt idx="371">
                  <c:v>1125.7812786518316</c:v>
                </c:pt>
                <c:pt idx="372">
                  <c:v>1126.6189267900613</c:v>
                </c:pt>
                <c:pt idx="373">
                  <c:v>1127.461212492093</c:v>
                </c:pt>
                <c:pt idx="374">
                  <c:v>1128.3082303111551</c:v>
                </c:pt>
                <c:pt idx="375">
                  <c:v>1129.1600773705723</c:v>
                </c:pt>
                <c:pt idx="376">
                  <c:v>1130.0168534630652</c:v>
                </c:pt>
                <c:pt idx="377">
                  <c:v>1130.878661154873</c:v>
                </c:pt>
                <c:pt idx="378">
                  <c:v>1131.7456058949952</c:v>
                </c:pt>
                <c:pt idx="379">
                  <c:v>1132.6177961298499</c:v>
                </c:pt>
                <c:pt idx="380">
                  <c:v>1133.4953434236854</c:v>
                </c:pt>
                <c:pt idx="381">
                  <c:v>1134.378362585092</c:v>
                </c:pt>
                <c:pt idx="382">
                  <c:v>1135.2669717999925</c:v>
                </c:pt>
                <c:pt idx="383">
                  <c:v>1136.1612927715196</c:v>
                </c:pt>
                <c:pt idx="384">
                  <c:v>1137.0614508672106</c:v>
                </c:pt>
                <c:pt idx="385">
                  <c:v>1137.967575273992</c:v>
                </c:pt>
                <c:pt idx="386">
                  <c:v>1138.8797991614547</c:v>
                </c:pt>
                <c:pt idx="387">
                  <c:v>1139.7982598539602</c:v>
                </c:pt>
                <c:pt idx="388">
                  <c:v>1140.7230990121648</c:v>
                </c:pt>
                <c:pt idx="389">
                  <c:v>1141.6544628245879</c:v>
                </c:pt>
                <c:pt idx="390">
                  <c:v>1142.5925022099045</c:v>
                </c:pt>
                <c:pt idx="391">
                  <c:v>1143.5373730306947</c:v>
                </c:pt>
                <c:pt idx="392">
                  <c:v>1144.4892363194435</c:v>
                </c:pt>
                <c:pt idx="393">
                  <c:v>1145.448258517647</c:v>
                </c:pt>
                <c:pt idx="394">
                  <c:v>1146.4146117289552</c:v>
                </c:pt>
                <c:pt idx="395">
                  <c:v>1147.3884739873561</c:v>
                </c:pt>
                <c:pt idx="396">
                  <c:v>1148.3700295414947</c:v>
                </c:pt>
                <c:pt idx="397">
                  <c:v>1149.3594691563114</c:v>
                </c:pt>
                <c:pt idx="398">
                  <c:v>1150.3569904332905</c:v>
                </c:pt>
                <c:pt idx="399">
                  <c:v>1151.3627981507195</c:v>
                </c:pt>
                <c:pt idx="400">
                  <c:v>1152.3771046254903</c:v>
                </c:pt>
                <c:pt idx="401">
                  <c:v>1153.4001300981079</c:v>
                </c:pt>
                <c:pt idx="402">
                  <c:v>1154.4321031427246</c:v>
                </c:pt>
                <c:pt idx="403">
                  <c:v>1155.473261104192</c:v>
                </c:pt>
                <c:pt idx="404">
                  <c:v>1156.5238505643031</c:v>
                </c:pt>
                <c:pt idx="405">
                  <c:v>1157.5841278396178</c:v>
                </c:pt>
                <c:pt idx="406">
                  <c:v>1158.6543595134704</c:v>
                </c:pt>
                <c:pt idx="407">
                  <c:v>1159.734823005055</c:v>
                </c:pt>
                <c:pt idx="408">
                  <c:v>1160.8258071787297</c:v>
                </c:pt>
                <c:pt idx="409">
                  <c:v>1161.9276129970265</c:v>
                </c:pt>
                <c:pt idx="410">
                  <c:v>1163.0405542212061</c:v>
                </c:pt>
                <c:pt idx="411">
                  <c:v>1164.1649581635902</c:v>
                </c:pt>
                <c:pt idx="412">
                  <c:v>1165.3011664963612</c:v>
                </c:pt>
                <c:pt idx="413">
                  <c:v>1165.3011664963612</c:v>
                </c:pt>
                <c:pt idx="414">
                  <c:v>1167.610440111237</c:v>
                </c:pt>
                <c:pt idx="415">
                  <c:v>1168.784268714568</c:v>
                </c:pt>
                <c:pt idx="416">
                  <c:v>1169.9714304550266</c:v>
                </c:pt>
                <c:pt idx="417">
                  <c:v>1171.1723533095765</c:v>
                </c:pt>
                <c:pt idx="418">
                  <c:v>1172.3874859883313</c:v>
                </c:pt>
                <c:pt idx="419">
                  <c:v>1173.6172993213986</c:v>
                </c:pt>
                <c:pt idx="420">
                  <c:v>1174.8622877644802</c:v>
                </c:pt>
                <c:pt idx="421">
                  <c:v>1176.1229710357054</c:v>
                </c:pt>
                <c:pt idx="422">
                  <c:v>1177.3998958977388</c:v>
                </c:pt>
                <c:pt idx="423">
                  <c:v>1178.6936381009973</c:v>
                </c:pt>
                <c:pt idx="424">
                  <c:v>1180.0048045058629</c:v>
                </c:pt>
                <c:pt idx="425">
                  <c:v>1181.3340354041538</c:v>
                </c:pt>
                <c:pt idx="426">
                  <c:v>1182.682007062846</c:v>
                </c:pt>
                <c:pt idx="427">
                  <c:v>1184.049434516214</c:v>
                </c:pt>
                <c:pt idx="428">
                  <c:v>1185.4370746362272</c:v>
                </c:pt>
                <c:pt idx="429">
                  <c:v>1186.8457295153305</c:v>
                </c:pt>
                <c:pt idx="430">
                  <c:v>1188.2762502007347</c:v>
                </c:pt>
                <c:pt idx="431">
                  <c:v>1189.7295408252012</c:v>
                </c:pt>
                <c:pt idx="432">
                  <c:v>1191.206563186196</c:v>
                </c:pt>
                <c:pt idx="433">
                  <c:v>1192.7083418334134</c:v>
                </c:pt>
                <c:pt idx="434">
                  <c:v>1194.2359697342731</c:v>
                </c:pt>
                <c:pt idx="435">
                  <c:v>1195.7906145984257</c:v>
                </c:pt>
                <c:pt idx="436">
                  <c:v>1197.3735259559148</c:v>
                </c:pt>
                <c:pt idx="437">
                  <c:v>1198.9860430999508</c:v>
                </c:pt>
                <c:pt idx="438">
                  <c:v>1200.6296040248581</c:v>
                </c:pt>
                <c:pt idx="439">
                  <c:v>1202.3057555134319</c:v>
                </c:pt>
                <c:pt idx="440">
                  <c:v>1204.0161645566809</c:v>
                </c:pt>
                <c:pt idx="441">
                  <c:v>1205.7626313239516</c:v>
                </c:pt>
                <c:pt idx="442">
                  <c:v>1207.5471039443662</c:v>
                </c:pt>
                <c:pt idx="443">
                  <c:v>1209.3716954134152</c:v>
                </c:pt>
                <c:pt idx="444">
                  <c:v>1211.2387030040879</c:v>
                </c:pt>
                <c:pt idx="445">
                  <c:v>1213.1506306436734</c:v>
                </c:pt>
                <c:pt idx="446">
                  <c:v>1215.1102148199052</c:v>
                </c:pt>
                <c:pt idx="447">
                  <c:v>1217.1204547096806</c:v>
                </c:pt>
                <c:pt idx="448">
                  <c:v>1219.1846473884013</c:v>
                </c:pt>
                <c:pt idx="449">
                  <c:v>1221.3064291893018</c:v>
                </c:pt>
                <c:pt idx="450">
                  <c:v>1223.4898245552604</c:v>
                </c:pt>
                <c:pt idx="451">
                  <c:v>1225.7393040816935</c:v>
                </c:pt>
                <c:pt idx="452">
                  <c:v>1228.0598539177599</c:v>
                </c:pt>
                <c:pt idx="453">
                  <c:v>1230.4570593159842</c:v>
                </c:pt>
                <c:pt idx="454">
                  <c:v>1232.9372059572593</c:v>
                </c:pt>
                <c:pt idx="455">
                  <c:v>1235.5074038155994</c:v>
                </c:pt>
                <c:pt idx="456">
                  <c:v>1238.1757398924467</c:v>
                </c:pt>
                <c:pt idx="457">
                  <c:v>1240.9514683343591</c:v>
                </c:pt>
                <c:pt idx="458">
                  <c:v>1243.845249540572</c:v>
                </c:pt>
                <c:pt idx="459">
                  <c:v>1246.8694543178594</c:v>
                </c:pt>
                <c:pt idx="460">
                  <c:v>1250.0385556613312</c:v>
                </c:pt>
                <c:pt idx="461">
                  <c:v>1253.3696404843747</c:v>
                </c:pt>
                <c:pt idx="462">
                  <c:v>1256.8830885046063</c:v>
                </c:pt>
                <c:pt idx="463">
                  <c:v>1260.6034887886547</c:v>
                </c:pt>
                <c:pt idx="464">
                  <c:v>1264.5609019393855</c:v>
                </c:pt>
                <c:pt idx="465">
                  <c:v>1268.7926381241157</c:v>
                </c:pt>
                <c:pt idx="466">
                  <c:v>1273.3458281702901</c:v>
                </c:pt>
                <c:pt idx="467">
                  <c:v>1278.2812568415045</c:v>
                </c:pt>
                <c:pt idx="468">
                  <c:v>1283.6792884893168</c:v>
                </c:pt>
                <c:pt idx="469">
                  <c:v>1289.6494349799043</c:v>
                </c:pt>
                <c:pt idx="470">
                  <c:v>1296.3466538193795</c:v>
                </c:pt>
                <c:pt idx="471">
                  <c:v>1304.001047880618</c:v>
                </c:pt>
                <c:pt idx="472">
                  <c:v>1312.9769636334413</c:v>
                </c:pt>
                <c:pt idx="473">
                  <c:v>1323.9056193095932</c:v>
                </c:pt>
                <c:pt idx="474">
                  <c:v>1338.0402392333156</c:v>
                </c:pt>
                <c:pt idx="475">
                  <c:v>1358.5314291763698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6-FE47-99BD-FED3F7BE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94544"/>
        <c:axId val="332496272"/>
      </c:scatterChart>
      <c:valAx>
        <c:axId val="33249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6272"/>
        <c:crosses val="autoZero"/>
        <c:crossBetween val="midCat"/>
      </c:valAx>
      <c:valAx>
        <c:axId val="3324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49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dnesity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446020489441845"/>
          <c:y val="3.362959149843926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properties!$AK$13:$AK$488</c:f>
              <c:numCache>
                <c:formatCode>General</c:formatCode>
                <c:ptCount val="476"/>
                <c:pt idx="0">
                  <c:v>2.8337843746564788</c:v>
                </c:pt>
                <c:pt idx="1">
                  <c:v>2.8500332576897689</c:v>
                </c:pt>
                <c:pt idx="2">
                  <c:v>2.888179493918325</c:v>
                </c:pt>
                <c:pt idx="3">
                  <c:v>2.8915374576725643</c:v>
                </c:pt>
                <c:pt idx="4">
                  <c:v>2.8937617620579434</c:v>
                </c:pt>
                <c:pt idx="5">
                  <c:v>2.8954225460394079</c:v>
                </c:pt>
                <c:pt idx="6">
                  <c:v>2.8959747323590648</c:v>
                </c:pt>
                <c:pt idx="7">
                  <c:v>2.8959747323590648</c:v>
                </c:pt>
                <c:pt idx="8">
                  <c:v>2.9009130677376689</c:v>
                </c:pt>
                <c:pt idx="9">
                  <c:v>2.9014583213961123</c:v>
                </c:pt>
                <c:pt idx="10">
                  <c:v>2.9025467793139912</c:v>
                </c:pt>
                <c:pt idx="11">
                  <c:v>2.9036325160842376</c:v>
                </c:pt>
                <c:pt idx="12">
                  <c:v>2.9041743682841634</c:v>
                </c:pt>
                <c:pt idx="13">
                  <c:v>2.9057958803678687</c:v>
                </c:pt>
                <c:pt idx="14">
                  <c:v>2.9063350418050908</c:v>
                </c:pt>
                <c:pt idx="15">
                  <c:v>2.909020854211156</c:v>
                </c:pt>
                <c:pt idx="16">
                  <c:v>2.9190780923760737</c:v>
                </c:pt>
                <c:pt idx="17">
                  <c:v>2.9314578706890049</c:v>
                </c:pt>
                <c:pt idx="18">
                  <c:v>2.935003151453655</c:v>
                </c:pt>
                <c:pt idx="19">
                  <c:v>2.9370161074648142</c:v>
                </c:pt>
                <c:pt idx="20">
                  <c:v>2.9370161074648142</c:v>
                </c:pt>
                <c:pt idx="21">
                  <c:v>2.9370161074648142</c:v>
                </c:pt>
                <c:pt idx="22">
                  <c:v>2.9390197764486663</c:v>
                </c:pt>
                <c:pt idx="23">
                  <c:v>2.9400181550076634</c:v>
                </c:pt>
                <c:pt idx="24">
                  <c:v>2.9410142437055695</c:v>
                </c:pt>
                <c:pt idx="25">
                  <c:v>2.9425041061680806</c:v>
                </c:pt>
                <c:pt idx="26">
                  <c:v>2.9425041061680806</c:v>
                </c:pt>
                <c:pt idx="27">
                  <c:v>2.9444826721501687</c:v>
                </c:pt>
                <c:pt idx="28">
                  <c:v>2.9454685851318199</c:v>
                </c:pt>
                <c:pt idx="29">
                  <c:v>2.9459607035775686</c:v>
                </c:pt>
                <c:pt idx="30">
                  <c:v>2.9513375187959179</c:v>
                </c:pt>
                <c:pt idx="31">
                  <c:v>2.9523080096621253</c:v>
                </c:pt>
                <c:pt idx="32">
                  <c:v>2.9542425094393248</c:v>
                </c:pt>
                <c:pt idx="33">
                  <c:v>2.9556877503135057</c:v>
                </c:pt>
                <c:pt idx="34">
                  <c:v>2.9637878273455551</c:v>
                </c:pt>
                <c:pt idx="35">
                  <c:v>2.9661417327390325</c:v>
                </c:pt>
                <c:pt idx="36">
                  <c:v>2.9670797341444972</c:v>
                </c:pt>
                <c:pt idx="37">
                  <c:v>2.9717395908877782</c:v>
                </c:pt>
                <c:pt idx="38">
                  <c:v>2.9740509027928774</c:v>
                </c:pt>
                <c:pt idx="39">
                  <c:v>2.975431808509263</c:v>
                </c:pt>
                <c:pt idx="40">
                  <c:v>2.9777236052888476</c:v>
                </c:pt>
                <c:pt idx="41">
                  <c:v>2.9822712330395684</c:v>
                </c:pt>
                <c:pt idx="42">
                  <c:v>2.9822712330395684</c:v>
                </c:pt>
                <c:pt idx="43">
                  <c:v>2.9907826918031377</c:v>
                </c:pt>
                <c:pt idx="44">
                  <c:v>2.9912260756924947</c:v>
                </c:pt>
                <c:pt idx="45">
                  <c:v>2.9913102674818828</c:v>
                </c:pt>
                <c:pt idx="46">
                  <c:v>2.9913944429531178</c:v>
                </c:pt>
                <c:pt idx="47">
                  <c:v>2.9914786021125255</c:v>
                </c:pt>
                <c:pt idx="48">
                  <c:v>2.991562744966425</c:v>
                </c:pt>
                <c:pt idx="49">
                  <c:v>2.9916468715211346</c:v>
                </c:pt>
                <c:pt idx="50">
                  <c:v>2.9917309817829674</c:v>
                </c:pt>
                <c:pt idx="51">
                  <c:v>2.9918150757582325</c:v>
                </c:pt>
                <c:pt idx="52">
                  <c:v>2.9918991534532364</c:v>
                </c:pt>
                <c:pt idx="53">
                  <c:v>2.9919832148742818</c:v>
                </c:pt>
                <c:pt idx="54">
                  <c:v>2.9920672600276665</c:v>
                </c:pt>
                <c:pt idx="55">
                  <c:v>2.9921512889196866</c:v>
                </c:pt>
                <c:pt idx="56">
                  <c:v>2.9922353015566325</c:v>
                </c:pt>
                <c:pt idx="57">
                  <c:v>2.992319297944793</c:v>
                </c:pt>
                <c:pt idx="58">
                  <c:v>2.992403278090451</c:v>
                </c:pt>
                <c:pt idx="59">
                  <c:v>2.9924872419998882</c:v>
                </c:pt>
                <c:pt idx="60">
                  <c:v>2.9925711896793805</c:v>
                </c:pt>
                <c:pt idx="61">
                  <c:v>2.992655121135201</c:v>
                </c:pt>
                <c:pt idx="62">
                  <c:v>2.9927390363736204</c:v>
                </c:pt>
                <c:pt idx="63">
                  <c:v>2.9928229354009033</c:v>
                </c:pt>
                <c:pt idx="64">
                  <c:v>2.9929068182233123</c:v>
                </c:pt>
                <c:pt idx="65">
                  <c:v>2.9929906848471068</c:v>
                </c:pt>
                <c:pt idx="66">
                  <c:v>2.9930745352785411</c:v>
                </c:pt>
                <c:pt idx="67">
                  <c:v>2.9931583695238664</c:v>
                </c:pt>
                <c:pt idx="68">
                  <c:v>2.9932421875893311</c:v>
                </c:pt>
                <c:pt idx="69">
                  <c:v>2.9933259894811792</c:v>
                </c:pt>
                <c:pt idx="70">
                  <c:v>2.9934097752056514</c:v>
                </c:pt>
                <c:pt idx="71">
                  <c:v>2.9934935447689841</c:v>
                </c:pt>
                <c:pt idx="72">
                  <c:v>2.9935772981774109</c:v>
                </c:pt>
                <c:pt idx="73">
                  <c:v>2.9936610354371616</c:v>
                </c:pt>
                <c:pt idx="74">
                  <c:v>2.9937447565544621</c:v>
                </c:pt>
                <c:pt idx="75">
                  <c:v>2.9938284615355357</c:v>
                </c:pt>
                <c:pt idx="76">
                  <c:v>2.9939121503866</c:v>
                </c:pt>
                <c:pt idx="77">
                  <c:v>2.9939958231138717</c:v>
                </c:pt>
                <c:pt idx="78">
                  <c:v>2.9940794797235615</c:v>
                </c:pt>
                <c:pt idx="79">
                  <c:v>2.9941631202218781</c:v>
                </c:pt>
                <c:pt idx="80">
                  <c:v>2.9942467446150256</c:v>
                </c:pt>
                <c:pt idx="81">
                  <c:v>2.9943303529092056</c:v>
                </c:pt>
                <c:pt idx="82">
                  <c:v>2.9944139451106153</c:v>
                </c:pt>
                <c:pt idx="83">
                  <c:v>2.9944975212254481</c:v>
                </c:pt>
                <c:pt idx="84">
                  <c:v>2.9945810812598945</c:v>
                </c:pt>
                <c:pt idx="85">
                  <c:v>2.9946646252201417</c:v>
                </c:pt>
                <c:pt idx="86">
                  <c:v>2.9947481531123721</c:v>
                </c:pt>
                <c:pt idx="87">
                  <c:v>2.9948316649427653</c:v>
                </c:pt>
                <c:pt idx="88">
                  <c:v>2.9949151607174977</c:v>
                </c:pt>
                <c:pt idx="89">
                  <c:v>2.9949986404427413</c:v>
                </c:pt>
                <c:pt idx="90">
                  <c:v>2.9950821041246649</c:v>
                </c:pt>
                <c:pt idx="91">
                  <c:v>2.9951655517694342</c:v>
                </c:pt>
                <c:pt idx="92">
                  <c:v>2.995248983383211</c:v>
                </c:pt>
                <c:pt idx="93">
                  <c:v>2.995332398972153</c:v>
                </c:pt>
                <c:pt idx="94">
                  <c:v>2.9954157985424152</c:v>
                </c:pt>
                <c:pt idx="95">
                  <c:v>2.9954991821001484</c:v>
                </c:pt>
                <c:pt idx="96">
                  <c:v>2.9955825496515005</c:v>
                </c:pt>
                <c:pt idx="97">
                  <c:v>2.9956659012026154</c:v>
                </c:pt>
                <c:pt idx="98">
                  <c:v>2.9957492367596332</c:v>
                </c:pt>
                <c:pt idx="99">
                  <c:v>2.9958325563286916</c:v>
                </c:pt>
                <c:pt idx="100">
                  <c:v>2.9959158599159235</c:v>
                </c:pt>
                <c:pt idx="101">
                  <c:v>2.995999147527459</c:v>
                </c:pt>
                <c:pt idx="102">
                  <c:v>2.996082419169424</c:v>
                </c:pt>
                <c:pt idx="103">
                  <c:v>2.9961656748479419</c:v>
                </c:pt>
                <c:pt idx="104">
                  <c:v>2.996248914569132</c:v>
                </c:pt>
                <c:pt idx="105">
                  <c:v>2.9963321383391097</c:v>
                </c:pt>
                <c:pt idx="106">
                  <c:v>2.996415346163988</c:v>
                </c:pt>
                <c:pt idx="107">
                  <c:v>2.9964985380498748</c:v>
                </c:pt>
                <c:pt idx="108">
                  <c:v>2.9965817140028754</c:v>
                </c:pt>
                <c:pt idx="109">
                  <c:v>2.9966648740290922</c:v>
                </c:pt>
                <c:pt idx="110">
                  <c:v>2.9967480181346233</c:v>
                </c:pt>
                <c:pt idx="111">
                  <c:v>2.996831146325563</c:v>
                </c:pt>
                <c:pt idx="112">
                  <c:v>2.9969142586080029</c:v>
                </c:pt>
                <c:pt idx="113">
                  <c:v>2.9969973549880309</c:v>
                </c:pt>
                <c:pt idx="114">
                  <c:v>2.9970804354717306</c:v>
                </c:pt>
                <c:pt idx="115">
                  <c:v>2.9971635000651839</c:v>
                </c:pt>
                <c:pt idx="116">
                  <c:v>2.9972465487744668</c:v>
                </c:pt>
                <c:pt idx="117">
                  <c:v>2.997329581605654</c:v>
                </c:pt>
                <c:pt idx="118">
                  <c:v>2.9974125985648152</c:v>
                </c:pt>
                <c:pt idx="119">
                  <c:v>2.9974955996580182</c:v>
                </c:pt>
                <c:pt idx="120">
                  <c:v>2.997578584891325</c:v>
                </c:pt>
                <c:pt idx="121">
                  <c:v>2.9976615542707963</c:v>
                </c:pt>
                <c:pt idx="122">
                  <c:v>2.9977445078024885</c:v>
                </c:pt>
                <c:pt idx="123">
                  <c:v>2.9978274454924545</c:v>
                </c:pt>
                <c:pt idx="124">
                  <c:v>2.9979103673467433</c:v>
                </c:pt>
                <c:pt idx="125">
                  <c:v>2.9979932733714016</c:v>
                </c:pt>
                <c:pt idx="126">
                  <c:v>2.9980761635724718</c:v>
                </c:pt>
                <c:pt idx="127">
                  <c:v>2.9981590379559924</c:v>
                </c:pt>
                <c:pt idx="128">
                  <c:v>2.9982418965279996</c:v>
                </c:pt>
                <c:pt idx="129">
                  <c:v>2.9983247392945254</c:v>
                </c:pt>
                <c:pt idx="130">
                  <c:v>2.9984075662615983</c:v>
                </c:pt>
                <c:pt idx="131">
                  <c:v>2.9984903774352443</c:v>
                </c:pt>
                <c:pt idx="132">
                  <c:v>2.9985731728214842</c:v>
                </c:pt>
                <c:pt idx="133">
                  <c:v>2.9986559524263372</c:v>
                </c:pt>
                <c:pt idx="134">
                  <c:v>2.9986951583116559</c:v>
                </c:pt>
                <c:pt idx="135">
                  <c:v>2.9987387162558177</c:v>
                </c:pt>
                <c:pt idx="136">
                  <c:v>2.9988214643159377</c:v>
                </c:pt>
                <c:pt idx="137">
                  <c:v>2.9989041966127048</c:v>
                </c:pt>
                <c:pt idx="138">
                  <c:v>2.9989869131521241</c:v>
                </c:pt>
                <c:pt idx="139">
                  <c:v>2.9990696139401964</c:v>
                </c:pt>
                <c:pt idx="140">
                  <c:v>2.9991522989829194</c:v>
                </c:pt>
                <c:pt idx="141">
                  <c:v>2.999234968286288</c:v>
                </c:pt>
                <c:pt idx="142">
                  <c:v>2.9993176218562927</c:v>
                </c:pt>
                <c:pt idx="143">
                  <c:v>2.9994002596989211</c:v>
                </c:pt>
                <c:pt idx="144">
                  <c:v>2.9994828818201573</c:v>
                </c:pt>
                <c:pt idx="145">
                  <c:v>2.9995654882259823</c:v>
                </c:pt>
                <c:pt idx="146">
                  <c:v>2.9995785299064956</c:v>
                </c:pt>
                <c:pt idx="147">
                  <c:v>2.9995915711953844</c:v>
                </c:pt>
                <c:pt idx="148">
                  <c:v>2.9996046120926727</c:v>
                </c:pt>
                <c:pt idx="149">
                  <c:v>2.9996176525983835</c:v>
                </c:pt>
                <c:pt idx="150">
                  <c:v>2.99963069271254</c:v>
                </c:pt>
                <c:pt idx="151">
                  <c:v>2.9996437324351666</c:v>
                </c:pt>
                <c:pt idx="152">
                  <c:v>2.9996567717662863</c:v>
                </c:pt>
                <c:pt idx="153">
                  <c:v>2.9996698107059228</c:v>
                </c:pt>
                <c:pt idx="154">
                  <c:v>2.999682849254099</c:v>
                </c:pt>
                <c:pt idx="155">
                  <c:v>2.9996958874108395</c:v>
                </c:pt>
                <c:pt idx="156">
                  <c:v>2.9997089251761664</c:v>
                </c:pt>
                <c:pt idx="157">
                  <c:v>2.9997219625501046</c:v>
                </c:pt>
                <c:pt idx="158">
                  <c:v>2.9997349995326767</c:v>
                </c:pt>
                <c:pt idx="159">
                  <c:v>2.9997480361239064</c:v>
                </c:pt>
                <c:pt idx="160">
                  <c:v>2.9997610723238175</c:v>
                </c:pt>
                <c:pt idx="161">
                  <c:v>2.9997741081324332</c:v>
                </c:pt>
                <c:pt idx="162">
                  <c:v>2.9997871435497769</c:v>
                </c:pt>
                <c:pt idx="163">
                  <c:v>2.9998001785758728</c:v>
                </c:pt>
                <c:pt idx="164">
                  <c:v>2.9998132132107433</c:v>
                </c:pt>
                <c:pt idx="165">
                  <c:v>2.9998262474544126</c:v>
                </c:pt>
                <c:pt idx="166">
                  <c:v>2.9998392813069037</c:v>
                </c:pt>
                <c:pt idx="167">
                  <c:v>2.9998523147682405</c:v>
                </c:pt>
                <c:pt idx="168">
                  <c:v>2.9998653478384463</c:v>
                </c:pt>
                <c:pt idx="169">
                  <c:v>2.9998783805175449</c:v>
                </c:pt>
                <c:pt idx="170">
                  <c:v>2.9998914128055594</c:v>
                </c:pt>
                <c:pt idx="171">
                  <c:v>2.9999044447025129</c:v>
                </c:pt>
                <c:pt idx="172">
                  <c:v>2.99991747620843</c:v>
                </c:pt>
                <c:pt idx="173">
                  <c:v>2.9999305073233331</c:v>
                </c:pt>
                <c:pt idx="174">
                  <c:v>2.9999435380472459</c:v>
                </c:pt>
                <c:pt idx="175">
                  <c:v>2.9999565683801923</c:v>
                </c:pt>
                <c:pt idx="176">
                  <c:v>2.9999695983221955</c:v>
                </c:pt>
                <c:pt idx="177">
                  <c:v>2.9999826278732789</c:v>
                </c:pt>
                <c:pt idx="178">
                  <c:v>2.999995657033466</c:v>
                </c:pt>
                <c:pt idx="179">
                  <c:v>3.0000086858027801</c:v>
                </c:pt>
                <c:pt idx="180">
                  <c:v>3.0000217141812451</c:v>
                </c:pt>
                <c:pt idx="181">
                  <c:v>3.000034742168884</c:v>
                </c:pt>
                <c:pt idx="182">
                  <c:v>3.0000477697657204</c:v>
                </c:pt>
                <c:pt idx="183">
                  <c:v>3.0000607969717779</c:v>
                </c:pt>
                <c:pt idx="184">
                  <c:v>3.0000738237870794</c:v>
                </c:pt>
                <c:pt idx="185">
                  <c:v>3.0000868502116491</c:v>
                </c:pt>
                <c:pt idx="186">
                  <c:v>3.0000911922663467</c:v>
                </c:pt>
                <c:pt idx="187">
                  <c:v>3.0000998762455096</c:v>
                </c:pt>
                <c:pt idx="188">
                  <c:v>3.0001129018886852</c:v>
                </c:pt>
                <c:pt idx="189">
                  <c:v>3.0001259271411991</c:v>
                </c:pt>
                <c:pt idx="190">
                  <c:v>3.0001389520030739</c:v>
                </c:pt>
                <c:pt idx="191">
                  <c:v>3.0001519764743345</c:v>
                </c:pt>
                <c:pt idx="192">
                  <c:v>3.0001650005550031</c:v>
                </c:pt>
                <c:pt idx="193">
                  <c:v>3.0001780242451033</c:v>
                </c:pt>
                <c:pt idx="194">
                  <c:v>3.0001910475446594</c:v>
                </c:pt>
                <c:pt idx="195">
                  <c:v>3.0002040704536936</c:v>
                </c:pt>
                <c:pt idx="196">
                  <c:v>3.00021709297223</c:v>
                </c:pt>
                <c:pt idx="197">
                  <c:v>3.0002301151002921</c:v>
                </c:pt>
                <c:pt idx="198">
                  <c:v>3.0002431368379034</c:v>
                </c:pt>
                <c:pt idx="199">
                  <c:v>3.0002561581850871</c:v>
                </c:pt>
                <c:pt idx="200">
                  <c:v>3.0002691791418661</c:v>
                </c:pt>
                <c:pt idx="201">
                  <c:v>3.0002821997082645</c:v>
                </c:pt>
                <c:pt idx="202">
                  <c:v>3.0002952198843054</c:v>
                </c:pt>
                <c:pt idx="203">
                  <c:v>3.0003082396700127</c:v>
                </c:pt>
                <c:pt idx="204">
                  <c:v>3.0003212590654087</c:v>
                </c:pt>
                <c:pt idx="205">
                  <c:v>3.0003342780705182</c:v>
                </c:pt>
                <c:pt idx="206">
                  <c:v>3.0003472966853635</c:v>
                </c:pt>
                <c:pt idx="207">
                  <c:v>3.0003603149099685</c:v>
                </c:pt>
                <c:pt idx="208">
                  <c:v>3.0003733327443567</c:v>
                </c:pt>
                <c:pt idx="209">
                  <c:v>3.0003863501885508</c:v>
                </c:pt>
                <c:pt idx="210">
                  <c:v>3.0003993672425753</c:v>
                </c:pt>
                <c:pt idx="211">
                  <c:v>3.0004123839064527</c:v>
                </c:pt>
                <c:pt idx="212">
                  <c:v>3.0004254001802062</c:v>
                </c:pt>
                <c:pt idx="213">
                  <c:v>3.0004340774793188</c:v>
                </c:pt>
                <c:pt idx="214">
                  <c:v>3.0004384160638602</c:v>
                </c:pt>
                <c:pt idx="215">
                  <c:v>3.0004514315574373</c:v>
                </c:pt>
                <c:pt idx="216">
                  <c:v>3.0004644466609611</c:v>
                </c:pt>
                <c:pt idx="217">
                  <c:v>3.0004774613744551</c:v>
                </c:pt>
                <c:pt idx="218">
                  <c:v>3.0004904756979425</c:v>
                </c:pt>
                <c:pt idx="219">
                  <c:v>3.0005034896314466</c:v>
                </c:pt>
                <c:pt idx="220">
                  <c:v>3.0005165031749912</c:v>
                </c:pt>
                <c:pt idx="221">
                  <c:v>3.0005295163285992</c:v>
                </c:pt>
                <c:pt idx="222">
                  <c:v>3.0005425290922942</c:v>
                </c:pt>
                <c:pt idx="223">
                  <c:v>3.0005555414660994</c:v>
                </c:pt>
                <c:pt idx="224">
                  <c:v>3.0005685534500381</c:v>
                </c:pt>
                <c:pt idx="225">
                  <c:v>3.0005815650441341</c:v>
                </c:pt>
                <c:pt idx="226">
                  <c:v>3.0005945762484103</c:v>
                </c:pt>
                <c:pt idx="227">
                  <c:v>3.0006075870628903</c:v>
                </c:pt>
                <c:pt idx="228">
                  <c:v>3.0006162607226683</c:v>
                </c:pt>
                <c:pt idx="229">
                  <c:v>3.0006205974875972</c:v>
                </c:pt>
                <c:pt idx="230">
                  <c:v>3.000633607522555</c:v>
                </c:pt>
                <c:pt idx="231">
                  <c:v>3.0006466171677864</c:v>
                </c:pt>
                <c:pt idx="232">
                  <c:v>3.0006596264233147</c:v>
                </c:pt>
                <c:pt idx="233">
                  <c:v>3.0006726352891637</c:v>
                </c:pt>
                <c:pt idx="234">
                  <c:v>3.0006856437653568</c:v>
                </c:pt>
                <c:pt idx="235">
                  <c:v>3.0006856437653568</c:v>
                </c:pt>
                <c:pt idx="236">
                  <c:v>3.0006986518519168</c:v>
                </c:pt>
                <c:pt idx="237">
                  <c:v>3.0007116595488674</c:v>
                </c:pt>
                <c:pt idx="238">
                  <c:v>3.0007246668562315</c:v>
                </c:pt>
                <c:pt idx="239">
                  <c:v>3.000737673774033</c:v>
                </c:pt>
                <c:pt idx="240">
                  <c:v>3.0007506803022954</c:v>
                </c:pt>
                <c:pt idx="241">
                  <c:v>3.0007636864410414</c:v>
                </c:pt>
                <c:pt idx="242">
                  <c:v>3.0007766921902945</c:v>
                </c:pt>
                <c:pt idx="243">
                  <c:v>3.0007896975500783</c:v>
                </c:pt>
                <c:pt idx="244">
                  <c:v>3.0008027025204154</c:v>
                </c:pt>
                <c:pt idx="245">
                  <c:v>3.0008157071013302</c:v>
                </c:pt>
                <c:pt idx="246">
                  <c:v>3.0008287112928453</c:v>
                </c:pt>
                <c:pt idx="247">
                  <c:v>3.0008417150949844</c:v>
                </c:pt>
                <c:pt idx="248">
                  <c:v>3.0008547185077705</c:v>
                </c:pt>
                <c:pt idx="249">
                  <c:v>3.0008677215312267</c:v>
                </c:pt>
                <c:pt idx="250">
                  <c:v>3.0011406951299526</c:v>
                </c:pt>
                <c:pt idx="251">
                  <c:v>3.0016644970176509</c:v>
                </c:pt>
                <c:pt idx="252">
                  <c:v>3.0018029175708238</c:v>
                </c:pt>
                <c:pt idx="253">
                  <c:v>3.0021876679096877</c:v>
                </c:pt>
                <c:pt idx="254">
                  <c:v>3.0027102093244857</c:v>
                </c:pt>
                <c:pt idx="255">
                  <c:v>3.0029173244315541</c:v>
                </c:pt>
                <c:pt idx="256">
                  <c:v>3.0032321227749947</c:v>
                </c:pt>
                <c:pt idx="257">
                  <c:v>3.0037534097687151</c:v>
                </c:pt>
                <c:pt idx="258">
                  <c:v>3.0040288790231617</c:v>
                </c:pt>
                <c:pt idx="259">
                  <c:v>3.0042740718077265</c:v>
                </c:pt>
                <c:pt idx="260">
                  <c:v>3.0047941103887119</c:v>
                </c:pt>
                <c:pt idx="261">
                  <c:v>3.005137595908864</c:v>
                </c:pt>
                <c:pt idx="262">
                  <c:v>3.0053135270029849</c:v>
                </c:pt>
                <c:pt idx="263">
                  <c:v>3.0058323231365138</c:v>
                </c:pt>
                <c:pt idx="264">
                  <c:v>3.0060379549973173</c:v>
                </c:pt>
                <c:pt idx="265">
                  <c:v>3.0062434895406249</c:v>
                </c:pt>
                <c:pt idx="266">
                  <c:v>3.0063505002699484</c:v>
                </c:pt>
                <c:pt idx="267">
                  <c:v>3.0068680598786446</c:v>
                </c:pt>
                <c:pt idx="268">
                  <c:v>3.0073465742602878</c:v>
                </c:pt>
                <c:pt idx="269">
                  <c:v>3.0073850034326908</c:v>
                </c:pt>
                <c:pt idx="270">
                  <c:v>3.00774777800074</c:v>
                </c:pt>
                <c:pt idx="271">
                  <c:v>3.0079013323969312</c:v>
                </c:pt>
                <c:pt idx="272">
                  <c:v>3.0084170482309918</c:v>
                </c:pt>
                <c:pt idx="273">
                  <c:v>3.0084468643006903</c:v>
                </c:pt>
                <c:pt idx="274">
                  <c:v>3.0089321523893049</c:v>
                </c:pt>
                <c:pt idx="275">
                  <c:v>3.009446646321134</c:v>
                </c:pt>
                <c:pt idx="276">
                  <c:v>3.0095443737867651</c:v>
                </c:pt>
                <c:pt idx="277">
                  <c:v>3.0099605314705977</c:v>
                </c:pt>
                <c:pt idx="278">
                  <c:v>3.0102999566398121</c:v>
                </c:pt>
                <c:pt idx="279">
                  <c:v>3.0104738092766943</c:v>
                </c:pt>
                <c:pt idx="280">
                  <c:v>3.01063911673663</c:v>
                </c:pt>
                <c:pt idx="281">
                  <c:v>3.0107238653917729</c:v>
                </c:pt>
                <c:pt idx="282">
                  <c:v>3.0109864811733269</c:v>
                </c:pt>
                <c:pt idx="283">
                  <c:v>3.0114985485893251</c:v>
                </c:pt>
                <c:pt idx="284">
                  <c:v>3.0117311070626598</c:v>
                </c:pt>
                <c:pt idx="285">
                  <c:v>3.0120100129484713</c:v>
                </c:pt>
                <c:pt idx="286">
                  <c:v>3.0124153747624329</c:v>
                </c:pt>
                <c:pt idx="287">
                  <c:v>3.0125208756695239</c:v>
                </c:pt>
                <c:pt idx="288">
                  <c:v>3.0128203585725499</c:v>
                </c:pt>
                <c:pt idx="289">
                  <c:v>3.012837224705172</c:v>
                </c:pt>
                <c:pt idx="290">
                  <c:v>3.0130311381662387</c:v>
                </c:pt>
                <c:pt idx="291">
                  <c:v>3.0135408018473964</c:v>
                </c:pt>
                <c:pt idx="292">
                  <c:v>3.0139068849703614</c:v>
                </c:pt>
                <c:pt idx="293">
                  <c:v>3.014049868116822</c:v>
                </c:pt>
                <c:pt idx="294">
                  <c:v>3.0141003215196207</c:v>
                </c:pt>
                <c:pt idx="295">
                  <c:v>3.0145583383734103</c:v>
                </c:pt>
                <c:pt idx="296">
                  <c:v>3.0149906998575577</c:v>
                </c:pt>
                <c:pt idx="297">
                  <c:v>3.0150662140111493</c:v>
                </c:pt>
                <c:pt idx="298">
                  <c:v>3.0155734964191407</c:v>
                </c:pt>
                <c:pt idx="299">
                  <c:v>3.0160718167340241</c:v>
                </c:pt>
                <c:pt idx="300">
                  <c:v>3.0160801869816254</c:v>
                </c:pt>
                <c:pt idx="301">
                  <c:v>3.0165862870780038</c:v>
                </c:pt>
                <c:pt idx="302">
                  <c:v>3.0170333392987803</c:v>
                </c:pt>
                <c:pt idx="303">
                  <c:v>3.0170917980828604</c:v>
                </c:pt>
                <c:pt idx="304">
                  <c:v>3.0171502489990778</c:v>
                </c:pt>
                <c:pt idx="305">
                  <c:v>3.0174507295105362</c:v>
                </c:pt>
                <c:pt idx="306">
                  <c:v>3.0175967213659853</c:v>
                </c:pt>
                <c:pt idx="307">
                  <c:v>3.0181010582923964</c:v>
                </c:pt>
                <c:pt idx="308">
                  <c:v>3.0182260099524649</c:v>
                </c:pt>
                <c:pt idx="309">
                  <c:v>3.0182843084265309</c:v>
                </c:pt>
                <c:pt idx="310">
                  <c:v>3.0182843084265309</c:v>
                </c:pt>
                <c:pt idx="311">
                  <c:v>3.0186048102223615</c:v>
                </c:pt>
                <c:pt idx="312">
                  <c:v>3.0191079785114194</c:v>
                </c:pt>
                <c:pt idx="313">
                  <c:v>3.0192991127953435</c:v>
                </c:pt>
                <c:pt idx="314">
                  <c:v>3.0196105645104052</c:v>
                </c:pt>
                <c:pt idx="315">
                  <c:v>3.0201125695654669</c:v>
                </c:pt>
                <c:pt idx="316">
                  <c:v>3.0203695706312561</c:v>
                </c:pt>
                <c:pt idx="317">
                  <c:v>3.0206139950180924</c:v>
                </c:pt>
                <c:pt idx="318">
                  <c:v>3.0211148422051268</c:v>
                </c:pt>
                <c:pt idx="319">
                  <c:v>3.02143739646709</c:v>
                </c:pt>
                <c:pt idx="320">
                  <c:v>3.0216151124587953</c:v>
                </c:pt>
                <c:pt idx="321">
                  <c:v>3.0221148071067261</c:v>
                </c:pt>
                <c:pt idx="322">
                  <c:v>3.0225026032140243</c:v>
                </c:pt>
                <c:pt idx="323">
                  <c:v>3.0226139274719679</c:v>
                </c:pt>
                <c:pt idx="324">
                  <c:v>3.0231124748730149</c:v>
                </c:pt>
                <c:pt idx="325">
                  <c:v>3.0235652036884688</c:v>
                </c:pt>
                <c:pt idx="326">
                  <c:v>3.0236104506238246</c:v>
                </c:pt>
                <c:pt idx="327">
                  <c:v>3.0241078560338406</c:v>
                </c:pt>
                <c:pt idx="328">
                  <c:v>3.0246046924080114</c:v>
                </c:pt>
                <c:pt idx="329">
                  <c:v>3.0246252106129874</c:v>
                </c:pt>
                <c:pt idx="330">
                  <c:v>3.0251009610468134</c:v>
                </c:pt>
                <c:pt idx="331">
                  <c:v>3.0255966632462687</c:v>
                </c:pt>
                <c:pt idx="332">
                  <c:v>3.0256826366172125</c:v>
                </c:pt>
                <c:pt idx="333">
                  <c:v>3.0260918002979675</c:v>
                </c:pt>
                <c:pt idx="334">
                  <c:v>3.0265863734890872</c:v>
                </c:pt>
                <c:pt idx="335">
                  <c:v>3.0267374942387479</c:v>
                </c:pt>
                <c:pt idx="336">
                  <c:v>3.0270803841024119</c:v>
                </c:pt>
                <c:pt idx="337">
                  <c:v>3.027573833416354</c:v>
                </c:pt>
                <c:pt idx="338">
                  <c:v>3.0277897959240612</c:v>
                </c:pt>
                <c:pt idx="339">
                  <c:v>3.0280667227049736</c:v>
                </c:pt>
                <c:pt idx="340">
                  <c:v>3.0285590532379967</c:v>
                </c:pt>
                <c:pt idx="341">
                  <c:v>3.0288395540293647</c:v>
                </c:pt>
                <c:pt idx="342">
                  <c:v>3.0290508262808369</c:v>
                </c:pt>
                <c:pt idx="343">
                  <c:v>3.0295420430946134</c:v>
                </c:pt>
                <c:pt idx="344">
                  <c:v>3.029886780821486</c:v>
                </c:pt>
                <c:pt idx="345">
                  <c:v>3.0300327049361711</c:v>
                </c:pt>
                <c:pt idx="346">
                  <c:v>3.0305228130581008</c:v>
                </c:pt>
                <c:pt idx="347">
                  <c:v>3.0309314884787275</c:v>
                </c:pt>
                <c:pt idx="348">
                  <c:v>3.0310123687087556</c:v>
                </c:pt>
                <c:pt idx="349">
                  <c:v>3.0315013731322731</c:v>
                </c:pt>
                <c:pt idx="350">
                  <c:v>3.0319736890917168</c:v>
                </c:pt>
                <c:pt idx="351">
                  <c:v>3.0319898275685921</c:v>
                </c:pt>
                <c:pt idx="352">
                  <c:v>3.0324777332534736</c:v>
                </c:pt>
                <c:pt idx="353">
                  <c:v>3.0329650914185176</c:v>
                </c:pt>
                <c:pt idx="354">
                  <c:v>3.0330133946642466</c:v>
                </c:pt>
                <c:pt idx="355">
                  <c:v>3.0334519032911818</c:v>
                </c:pt>
                <c:pt idx="356">
                  <c:v>3.0339381700948023</c:v>
                </c:pt>
                <c:pt idx="357">
                  <c:v>3.0340506171141031</c:v>
                </c:pt>
                <c:pt idx="358">
                  <c:v>3.0344238930486096</c:v>
                </c:pt>
                <c:pt idx="359">
                  <c:v>3.0349090733677482</c:v>
                </c:pt>
                <c:pt idx="360">
                  <c:v>3.0350853682738865</c:v>
                </c:pt>
                <c:pt idx="361">
                  <c:v>3.0353937122632946</c:v>
                </c:pt>
                <c:pt idx="362">
                  <c:v>3.0358778109422757</c:v>
                </c:pt>
                <c:pt idx="363">
                  <c:v>3.0361176598918211</c:v>
                </c:pt>
                <c:pt idx="364">
                  <c:v>3.0363613706076857</c:v>
                </c:pt>
                <c:pt idx="365">
                  <c:v>3.0368443924585065</c:v>
                </c:pt>
                <c:pt idx="366">
                  <c:v>3.0371475036325548</c:v>
                </c:pt>
                <c:pt idx="367">
                  <c:v>3.0373268776897215</c:v>
                </c:pt>
                <c:pt idx="368">
                  <c:v>3.0378088274923383</c:v>
                </c:pt>
                <c:pt idx="369">
                  <c:v>3.038174911077951</c:v>
                </c:pt>
                <c:pt idx="370">
                  <c:v>3.0382902430534022</c:v>
                </c:pt>
                <c:pt idx="371">
                  <c:v>3.0387711255560155</c:v>
                </c:pt>
                <c:pt idx="372">
                  <c:v>3.0391998937278686</c:v>
                </c:pt>
                <c:pt idx="373">
                  <c:v>3.0392514761793556</c:v>
                </c:pt>
                <c:pt idx="374">
                  <c:v>3.0394141191761372</c:v>
                </c:pt>
                <c:pt idx="375">
                  <c:v>3.0397312960986911</c:v>
                </c:pt>
                <c:pt idx="376">
                  <c:v>3.040210586485399</c:v>
                </c:pt>
                <c:pt idx="377">
                  <c:v>3.0402224630009367</c:v>
                </c:pt>
                <c:pt idx="378">
                  <c:v>3.0406893485069828</c:v>
                </c:pt>
                <c:pt idx="379">
                  <c:v>3.0411675833270899</c:v>
                </c:pt>
                <c:pt idx="380">
                  <c:v>3.0412426302353155</c:v>
                </c:pt>
                <c:pt idx="381">
                  <c:v>3.0416452921055259</c:v>
                </c:pt>
                <c:pt idx="382">
                  <c:v>3.0421224759982755</c:v>
                </c:pt>
                <c:pt idx="383">
                  <c:v>3.0422604066894521</c:v>
                </c:pt>
                <c:pt idx="384">
                  <c:v>3.0425991361575151</c:v>
                </c:pt>
                <c:pt idx="385">
                  <c:v>3.0430752737316333</c:v>
                </c:pt>
                <c:pt idx="386">
                  <c:v>3.0432758035428247</c:v>
                </c:pt>
                <c:pt idx="387">
                  <c:v>3.0435508898652448</c:v>
                </c:pt>
                <c:pt idx="388">
                  <c:v>3.044025985699208</c:v>
                </c:pt>
                <c:pt idx="389">
                  <c:v>3.0442888318966808</c:v>
                </c:pt>
                <c:pt idx="390">
                  <c:v>3.0445005623706414</c:v>
                </c:pt>
                <c:pt idx="391">
                  <c:v>3.0449746210129391</c:v>
                </c:pt>
                <c:pt idx="392">
                  <c:v>3.0452995027747649</c:v>
                </c:pt>
                <c:pt idx="393">
                  <c:v>3.0454481627557892</c:v>
                </c:pt>
                <c:pt idx="394">
                  <c:v>3.0457140589408676</c:v>
                </c:pt>
                <c:pt idx="395">
                  <c:v>3.0459211887251874</c:v>
                </c:pt>
                <c:pt idx="396">
                  <c:v>3.0463078271240378</c:v>
                </c:pt>
                <c:pt idx="397">
                  <c:v>3.0463937000434536</c:v>
                </c:pt>
                <c:pt idx="398">
                  <c:v>3.0468656978292503</c:v>
                </c:pt>
                <c:pt idx="399">
                  <c:v>3.0468851908377101</c:v>
                </c:pt>
                <c:pt idx="400">
                  <c:v>3.0473138158153885</c:v>
                </c:pt>
                <c:pt idx="401">
                  <c:v>3.0473371831975955</c:v>
                </c:pt>
                <c:pt idx="402">
                  <c:v>3.0478081572598787</c:v>
                </c:pt>
                <c:pt idx="403">
                  <c:v>3.0482786211238793</c:v>
                </c:pt>
                <c:pt idx="404">
                  <c:v>3.0483174796443375</c:v>
                </c:pt>
                <c:pt idx="405">
                  <c:v>3.04874857589378</c:v>
                </c:pt>
                <c:pt idx="406">
                  <c:v>3.0492180226701815</c:v>
                </c:pt>
                <c:pt idx="407">
                  <c:v>3.0493188293317313</c:v>
                </c:pt>
                <c:pt idx="408">
                  <c:v>3.0503178755244309</c:v>
                </c:pt>
                <c:pt idx="409">
                  <c:v>3.0513146287959891</c:v>
                </c:pt>
                <c:pt idx="410">
                  <c:v>3.0519239160461065</c:v>
                </c:pt>
                <c:pt idx="411">
                  <c:v>3.0523090996473234</c:v>
                </c:pt>
                <c:pt idx="412">
                  <c:v>3.0526939419249679</c:v>
                </c:pt>
                <c:pt idx="413">
                  <c:v>3.0526939419249679</c:v>
                </c:pt>
                <c:pt idx="414">
                  <c:v>3.0533012985073791</c:v>
                </c:pt>
                <c:pt idx="415">
                  <c:v>3.0542912357337859</c:v>
                </c:pt>
                <c:pt idx="416">
                  <c:v>3.0552789216135063</c:v>
                </c:pt>
                <c:pt idx="417">
                  <c:v>3.0562643663634774</c:v>
                </c:pt>
                <c:pt idx="418">
                  <c:v>3.0572475801312451</c:v>
                </c:pt>
                <c:pt idx="419">
                  <c:v>3.0582285729955894</c:v>
                </c:pt>
                <c:pt idx="420">
                  <c:v>3.0592073549671479</c:v>
                </c:pt>
                <c:pt idx="421">
                  <c:v>3.0601839359890244</c:v>
                </c:pt>
                <c:pt idx="422">
                  <c:v>3.0611583259373987</c:v>
                </c:pt>
                <c:pt idx="423">
                  <c:v>3.0621305346221233</c:v>
                </c:pt>
                <c:pt idx="424">
                  <c:v>3.0631005717873174</c:v>
                </c:pt>
                <c:pt idx="425">
                  <c:v>3.0640684471119526</c:v>
                </c:pt>
                <c:pt idx="426">
                  <c:v>3.0650341702104309</c:v>
                </c:pt>
                <c:pt idx="427">
                  <c:v>3.0659977506331613</c:v>
                </c:pt>
                <c:pt idx="428">
                  <c:v>3.066959197867122</c:v>
                </c:pt>
                <c:pt idx="429">
                  <c:v>3.0679185213364248</c:v>
                </c:pt>
                <c:pt idx="430">
                  <c:v>3.0688757304028669</c:v>
                </c:pt>
                <c:pt idx="431">
                  <c:v>3.0696680969115957</c:v>
                </c:pt>
                <c:pt idx="432">
                  <c:v>3.0698308343664791</c:v>
                </c:pt>
                <c:pt idx="433">
                  <c:v>3.0707838424660703</c:v>
                </c:pt>
                <c:pt idx="434">
                  <c:v>3.0717347638797605</c:v>
                </c:pt>
                <c:pt idx="435">
                  <c:v>3.0726836077255135</c:v>
                </c:pt>
                <c:pt idx="436">
                  <c:v>3.0736303830616607</c:v>
                </c:pt>
                <c:pt idx="437">
                  <c:v>3.0745750988874203</c:v>
                </c:pt>
                <c:pt idx="438">
                  <c:v>3.0755177641434086</c:v>
                </c:pt>
                <c:pt idx="439">
                  <c:v>3.0764583877121514</c:v>
                </c:pt>
                <c:pt idx="440">
                  <c:v>3.0773969784185833</c:v>
                </c:pt>
                <c:pt idx="441">
                  <c:v>3.0783335450305445</c:v>
                </c:pt>
                <c:pt idx="442">
                  <c:v>3.0791812460476247</c:v>
                </c:pt>
                <c:pt idx="443">
                  <c:v>3.0792680962592738</c:v>
                </c:pt>
                <c:pt idx="444">
                  <c:v>3.0802006407598941</c:v>
                </c:pt>
                <c:pt idx="445">
                  <c:v>3.0811311871318927</c:v>
                </c:pt>
                <c:pt idx="446">
                  <c:v>3.082059743919598</c:v>
                </c:pt>
                <c:pt idx="447">
                  <c:v>3.0829863196126501</c:v>
                </c:pt>
                <c:pt idx="448">
                  <c:v>3.0839109226464654</c:v>
                </c:pt>
                <c:pt idx="449">
                  <c:v>3.0842186867392387</c:v>
                </c:pt>
                <c:pt idx="450">
                  <c:v>3.0848335614026987</c:v>
                </c:pt>
                <c:pt idx="451">
                  <c:v>3.0857542442096992</c:v>
                </c:pt>
                <c:pt idx="452">
                  <c:v>3.0866729793429606</c:v>
                </c:pt>
                <c:pt idx="453">
                  <c:v>3.0875897750255676</c:v>
                </c:pt>
                <c:pt idx="454">
                  <c:v>3.0885046394286384</c:v>
                </c:pt>
                <c:pt idx="455">
                  <c:v>3.0894175806717596</c:v>
                </c:pt>
                <c:pt idx="456">
                  <c:v>3.0903286068234221</c:v>
                </c:pt>
                <c:pt idx="457">
                  <c:v>3.0912377259014456</c:v>
                </c:pt>
                <c:pt idx="458">
                  <c:v>3.0921449458734025</c:v>
                </c:pt>
                <c:pt idx="459">
                  <c:v>3.0930502746570392</c:v>
                </c:pt>
                <c:pt idx="460">
                  <c:v>3.0939537201206884</c:v>
                </c:pt>
                <c:pt idx="461">
                  <c:v>3.0948552900836801</c:v>
                </c:pt>
                <c:pt idx="462">
                  <c:v>3.095518042323151</c:v>
                </c:pt>
                <c:pt idx="463">
                  <c:v>3.0957549923167482</c:v>
                </c:pt>
                <c:pt idx="464">
                  <c:v>3.0966528345424305</c:v>
                </c:pt>
                <c:pt idx="465">
                  <c:v>3.0975488244354699</c:v>
                </c:pt>
                <c:pt idx="466">
                  <c:v>3.0984429696232039</c:v>
                </c:pt>
                <c:pt idx="467">
                  <c:v>3.0993352776859577</c:v>
                </c:pt>
                <c:pt idx="468">
                  <c:v>3.1142772965615864</c:v>
                </c:pt>
                <c:pt idx="469">
                  <c:v>3.1199154102579909</c:v>
                </c:pt>
                <c:pt idx="470">
                  <c:v>3.1238516409670858</c:v>
                </c:pt>
                <c:pt idx="471">
                  <c:v>3.1610683854711747</c:v>
                </c:pt>
                <c:pt idx="472">
                  <c:v>3.163757523981956</c:v>
                </c:pt>
                <c:pt idx="473">
                  <c:v>3.1702617153949575</c:v>
                </c:pt>
                <c:pt idx="474">
                  <c:v>3.199480914862356</c:v>
                </c:pt>
                <c:pt idx="475">
                  <c:v>3.2161659022859932</c:v>
                </c:pt>
              </c:numCache>
            </c:numRef>
          </c:xVal>
          <c:yVal>
            <c:numRef>
              <c:f>properties!$AC$13:$AC$488</c:f>
              <c:numCache>
                <c:formatCode>General</c:formatCode>
                <c:ptCount val="476"/>
                <c:pt idx="0">
                  <c:v>2.8764711684098967</c:v>
                </c:pt>
                <c:pt idx="1">
                  <c:v>2.8994312144124965</c:v>
                </c:pt>
                <c:pt idx="2">
                  <c:v>2.9047277447572117</c:v>
                </c:pt>
                <c:pt idx="3">
                  <c:v>2.9088230638701789</c:v>
                </c:pt>
                <c:pt idx="4">
                  <c:v>2.9121867197734073</c:v>
                </c:pt>
                <c:pt idx="5">
                  <c:v>2.9150552151306921</c:v>
                </c:pt>
                <c:pt idx="6">
                  <c:v>2.9175650634027113</c:v>
                </c:pt>
                <c:pt idx="7">
                  <c:v>2.9175650634027113</c:v>
                </c:pt>
                <c:pt idx="8">
                  <c:v>2.9218255265239819</c:v>
                </c:pt>
                <c:pt idx="9">
                  <c:v>2.9236752347765296</c:v>
                </c:pt>
                <c:pt idx="10">
                  <c:v>2.9253817169725691</c:v>
                </c:pt>
                <c:pt idx="11">
                  <c:v>2.9269677487854722</c:v>
                </c:pt>
                <c:pt idx="12">
                  <c:v>2.9284509899406781</c:v>
                </c:pt>
                <c:pt idx="13">
                  <c:v>2.9298454204750763</c:v>
                </c:pt>
                <c:pt idx="14">
                  <c:v>2.931162304084538</c:v>
                </c:pt>
                <c:pt idx="15">
                  <c:v>2.9324108543248695</c:v>
                </c:pt>
                <c:pt idx="16">
                  <c:v>2.933598707536643</c:v>
                </c:pt>
                <c:pt idx="17">
                  <c:v>2.934732266263691</c:v>
                </c:pt>
                <c:pt idx="18">
                  <c:v>2.9358169536245606</c:v>
                </c:pt>
                <c:pt idx="19">
                  <c:v>2.9368574050530221</c:v>
                </c:pt>
                <c:pt idx="20">
                  <c:v>2.9368574050530221</c:v>
                </c:pt>
                <c:pt idx="21">
                  <c:v>2.9368574050530221</c:v>
                </c:pt>
                <c:pt idx="22">
                  <c:v>2.939750744183288</c:v>
                </c:pt>
                <c:pt idx="23">
                  <c:v>2.9406493577201149</c:v>
                </c:pt>
                <c:pt idx="24">
                  <c:v>2.9415192473178084</c:v>
                </c:pt>
                <c:pt idx="25">
                  <c:v>2.9423625058557246</c:v>
                </c:pt>
                <c:pt idx="26">
                  <c:v>2.9423625058557246</c:v>
                </c:pt>
                <c:pt idx="27">
                  <c:v>2.943976410139475</c:v>
                </c:pt>
                <c:pt idx="28">
                  <c:v>2.9447502391305007</c:v>
                </c:pt>
                <c:pt idx="29">
                  <c:v>2.9455038513055314</c:v>
                </c:pt>
                <c:pt idx="30">
                  <c:v>2.9462384821480772</c:v>
                </c:pt>
                <c:pt idx="31">
                  <c:v>2.9469552555161513</c:v>
                </c:pt>
                <c:pt idx="32">
                  <c:v>2.9476551968353433</c:v>
                </c:pt>
                <c:pt idx="33">
                  <c:v>2.9483392443881855</c:v>
                </c:pt>
                <c:pt idx="34">
                  <c:v>2.9490082590213289</c:v>
                </c:pt>
                <c:pt idx="35">
                  <c:v>2.9496630325302609</c:v>
                </c:pt>
                <c:pt idx="36">
                  <c:v>2.9503042949327951</c:v>
                </c:pt>
                <c:pt idx="37">
                  <c:v>2.9509327208040945</c:v>
                </c:pt>
                <c:pt idx="38">
                  <c:v>2.9515489348154031</c:v>
                </c:pt>
                <c:pt idx="39">
                  <c:v>2.9521535165940644</c:v>
                </c:pt>
                <c:pt idx="40">
                  <c:v>2.9527470050026121</c:v>
                </c:pt>
                <c:pt idx="41">
                  <c:v>2.9533299019186061</c:v>
                </c:pt>
                <c:pt idx="42">
                  <c:v>2.9533299019186061</c:v>
                </c:pt>
                <c:pt idx="43">
                  <c:v>2.9544657635802829</c:v>
                </c:pt>
                <c:pt idx="44">
                  <c:v>2.9550195754829733</c:v>
                </c:pt>
                <c:pt idx="45">
                  <c:v>2.9555644952292717</c:v>
                </c:pt>
                <c:pt idx="46">
                  <c:v>2.9561008832421098</c:v>
                </c:pt>
                <c:pt idx="47">
                  <c:v>2.9566290783362956</c:v>
                </c:pt>
                <c:pt idx="48">
                  <c:v>2.9571493994343876</c:v>
                </c:pt>
                <c:pt idx="49">
                  <c:v>2.9576621471145654</c:v>
                </c:pt>
                <c:pt idx="50">
                  <c:v>2.9581676050099279</c:v>
                </c:pt>
                <c:pt idx="51">
                  <c:v>2.9586660410760728</c:v>
                </c:pt>
                <c:pt idx="52">
                  <c:v>2.9591577087416319</c:v>
                </c:pt>
                <c:pt idx="53">
                  <c:v>2.9596428479545294</c:v>
                </c:pt>
                <c:pt idx="54">
                  <c:v>2.9601216861351651</c:v>
                </c:pt>
                <c:pt idx="55">
                  <c:v>2.9605944390463113</c:v>
                </c:pt>
                <c:pt idx="56">
                  <c:v>2.9610613115883453</c:v>
                </c:pt>
                <c:pt idx="57">
                  <c:v>2.9615224985274127</c:v>
                </c:pt>
                <c:pt idx="58">
                  <c:v>2.9619781851632192</c:v>
                </c:pt>
                <c:pt idx="59">
                  <c:v>2.9624285479423857</c:v>
                </c:pt>
                <c:pt idx="60">
                  <c:v>2.9628737550226281</c:v>
                </c:pt>
                <c:pt idx="61">
                  <c:v>2.9633139667924393</c:v>
                </c:pt>
                <c:pt idx="62">
                  <c:v>2.9637493363504346</c:v>
                </c:pt>
                <c:pt idx="63">
                  <c:v>2.9641800099480782</c:v>
                </c:pt>
                <c:pt idx="64">
                  <c:v>2.9646061273991067</c:v>
                </c:pt>
                <c:pt idx="65">
                  <c:v>2.9650278224586324</c:v>
                </c:pt>
                <c:pt idx="66">
                  <c:v>2.9654452231745845</c:v>
                </c:pt>
                <c:pt idx="67">
                  <c:v>2.9658584522138902</c:v>
                </c:pt>
                <c:pt idx="68">
                  <c:v>2.9662676271655526</c:v>
                </c:pt>
                <c:pt idx="69">
                  <c:v>2.9666728608225696</c:v>
                </c:pt>
                <c:pt idx="70">
                  <c:v>2.967074261444449</c:v>
                </c:pt>
                <c:pt idx="71">
                  <c:v>2.9674719330019106</c:v>
                </c:pt>
                <c:pt idx="72">
                  <c:v>2.9678659754052097</c:v>
                </c:pt>
                <c:pt idx="73">
                  <c:v>2.9682564847173865</c:v>
                </c:pt>
                <c:pt idx="74">
                  <c:v>2.9686435533536284</c:v>
                </c:pt>
                <c:pt idx="75">
                  <c:v>2.9690272702678171</c:v>
                </c:pt>
                <c:pt idx="76">
                  <c:v>2.9694077211272445</c:v>
                </c:pt>
                <c:pt idx="77">
                  <c:v>2.9697849884763894</c:v>
                </c:pt>
                <c:pt idx="78">
                  <c:v>2.9701591518905697</c:v>
                </c:pt>
                <c:pt idx="79">
                  <c:v>2.9705302881202176</c:v>
                </c:pt>
                <c:pt idx="80">
                  <c:v>2.9708984712264583</c:v>
                </c:pt>
                <c:pt idx="81">
                  <c:v>2.9712637727086166</c:v>
                </c:pt>
                <c:pt idx="82">
                  <c:v>2.9716262616242237</c:v>
                </c:pt>
                <c:pt idx="83">
                  <c:v>2.9719860047020519</c:v>
                </c:pt>
                <c:pt idx="84">
                  <c:v>2.9723430664486599</c:v>
                </c:pt>
                <c:pt idx="85">
                  <c:v>2.972697509248889</c:v>
                </c:pt>
                <c:pt idx="86">
                  <c:v>2.9730493934607267</c:v>
                </c:pt>
                <c:pt idx="87">
                  <c:v>2.973398777504908</c:v>
                </c:pt>
                <c:pt idx="88">
                  <c:v>2.9737457179496056</c:v>
                </c:pt>
                <c:pt idx="89">
                  <c:v>2.9740902695905298</c:v>
                </c:pt>
                <c:pt idx="90">
                  <c:v>2.9744324855267363</c:v>
                </c:pt>
                <c:pt idx="91">
                  <c:v>2.9747724172324159</c:v>
                </c:pt>
                <c:pt idx="92">
                  <c:v>2.9751101146249148</c:v>
                </c:pt>
                <c:pt idx="93">
                  <c:v>2.9754456261292348</c:v>
                </c:pt>
                <c:pt idx="94">
                  <c:v>2.9757789987392158</c:v>
                </c:pt>
                <c:pt idx="95">
                  <c:v>2.9761102780756188</c:v>
                </c:pt>
                <c:pt idx="96">
                  <c:v>2.976439508441282</c:v>
                </c:pt>
                <c:pt idx="97">
                  <c:v>2.9767667328735432</c:v>
                </c:pt>
                <c:pt idx="98">
                  <c:v>2.977091993194076</c:v>
                </c:pt>
                <c:pt idx="99">
                  <c:v>2.9774153300562998</c:v>
                </c:pt>
                <c:pt idx="100">
                  <c:v>2.9777367829905033</c:v>
                </c:pt>
                <c:pt idx="101">
                  <c:v>2.9780563904468145</c:v>
                </c:pt>
                <c:pt idx="102">
                  <c:v>2.9783741898361376</c:v>
                </c:pt>
                <c:pt idx="103">
                  <c:v>2.9786902175691741</c:v>
                </c:pt>
                <c:pt idx="104">
                  <c:v>2.979004509093635</c:v>
                </c:pt>
                <c:pt idx="105">
                  <c:v>2.9793170989297453</c:v>
                </c:pt>
                <c:pt idx="106">
                  <c:v>2.9796280207041317</c:v>
                </c:pt>
                <c:pt idx="107">
                  <c:v>2.9799373071821877</c:v>
                </c:pt>
                <c:pt idx="108">
                  <c:v>2.980244990298988</c:v>
                </c:pt>
                <c:pt idx="109">
                  <c:v>2.9805511011888446</c:v>
                </c:pt>
                <c:pt idx="110">
                  <c:v>2.9808556702135611</c:v>
                </c:pt>
                <c:pt idx="111">
                  <c:v>2.9811587269894657</c:v>
                </c:pt>
                <c:pt idx="112">
                  <c:v>2.9814603004132794</c:v>
                </c:pt>
                <c:pt idx="113">
                  <c:v>2.9817604186868807</c:v>
                </c:pt>
                <c:pt idx="114">
                  <c:v>2.9820591093410296</c:v>
                </c:pt>
                <c:pt idx="115">
                  <c:v>2.9823563992580926</c:v>
                </c:pt>
                <c:pt idx="116">
                  <c:v>2.9826523146938277</c:v>
                </c:pt>
                <c:pt idx="117">
                  <c:v>2.9829468812982749</c:v>
                </c:pt>
                <c:pt idx="118">
                  <c:v>2.9832401241357926</c:v>
                </c:pt>
                <c:pt idx="119">
                  <c:v>2.9835320677042869</c:v>
                </c:pt>
                <c:pt idx="120">
                  <c:v>2.9838227359536673</c:v>
                </c:pt>
                <c:pt idx="121">
                  <c:v>2.9841121523035734</c:v>
                </c:pt>
                <c:pt idx="122">
                  <c:v>2.9844003396604015</c:v>
                </c:pt>
                <c:pt idx="123">
                  <c:v>2.984687320433665</c:v>
                </c:pt>
                <c:pt idx="124">
                  <c:v>2.9849731165517253</c:v>
                </c:pt>
                <c:pt idx="125">
                  <c:v>2.985257749476915</c:v>
                </c:pt>
                <c:pt idx="126">
                  <c:v>2.9855412402200878</c:v>
                </c:pt>
                <c:pt idx="127">
                  <c:v>2.9858236093546182</c:v>
                </c:pt>
                <c:pt idx="128">
                  <c:v>2.9861048770298777</c:v>
                </c:pt>
                <c:pt idx="129">
                  <c:v>2.9863850629842092</c:v>
                </c:pt>
                <c:pt idx="130">
                  <c:v>2.9866641865574262</c:v>
                </c:pt>
                <c:pt idx="131">
                  <c:v>2.9869422667028527</c:v>
                </c:pt>
                <c:pt idx="132">
                  <c:v>2.9872193219989285</c:v>
                </c:pt>
                <c:pt idx="133">
                  <c:v>2.9874953706603975</c:v>
                </c:pt>
                <c:pt idx="134">
                  <c:v>2.9877704305490971</c:v>
                </c:pt>
                <c:pt idx="135">
                  <c:v>2.9880445191843656</c:v>
                </c:pt>
                <c:pt idx="136">
                  <c:v>2.9883176537530862</c:v>
                </c:pt>
                <c:pt idx="137">
                  <c:v>2.9885898511193787</c:v>
                </c:pt>
                <c:pt idx="138">
                  <c:v>2.9888611278339612</c:v>
                </c:pt>
                <c:pt idx="139">
                  <c:v>2.989131500143186</c:v>
                </c:pt>
                <c:pt idx="140">
                  <c:v>2.9894009839977747</c:v>
                </c:pt>
                <c:pt idx="141">
                  <c:v>2.9896695950612528</c:v>
                </c:pt>
                <c:pt idx="142">
                  <c:v>2.9899373487181085</c:v>
                </c:pt>
                <c:pt idx="143">
                  <c:v>2.9902042600816756</c:v>
                </c:pt>
                <c:pt idx="144">
                  <c:v>2.9904703440017628</c:v>
                </c:pt>
                <c:pt idx="145">
                  <c:v>2.9907356150720292</c:v>
                </c:pt>
                <c:pt idx="146">
                  <c:v>2.9910000876371226</c:v>
                </c:pt>
                <c:pt idx="147">
                  <c:v>2.9912637757995921</c:v>
                </c:pt>
                <c:pt idx="148">
                  <c:v>2.9915266934265747</c:v>
                </c:pt>
                <c:pt idx="149">
                  <c:v>2.9917888541562774</c:v>
                </c:pt>
                <c:pt idx="150">
                  <c:v>2.9920502714042492</c:v>
                </c:pt>
                <c:pt idx="151">
                  <c:v>2.992310958369464</c:v>
                </c:pt>
                <c:pt idx="152">
                  <c:v>2.9925709280402142</c:v>
                </c:pt>
                <c:pt idx="153">
                  <c:v>2.9928301931998225</c:v>
                </c:pt>
                <c:pt idx="154">
                  <c:v>2.9930887664321824</c:v>
                </c:pt>
                <c:pt idx="155">
                  <c:v>2.9933466601271324</c:v>
                </c:pt>
                <c:pt idx="156">
                  <c:v>2.9936038864856687</c:v>
                </c:pt>
                <c:pt idx="157">
                  <c:v>2.9938604575250043</c:v>
                </c:pt>
                <c:pt idx="158">
                  <c:v>2.9941163850834807</c:v>
                </c:pt>
                <c:pt idx="159">
                  <c:v>2.9943716808253336</c:v>
                </c:pt>
                <c:pt idx="160">
                  <c:v>2.9946263562453272</c:v>
                </c:pt>
                <c:pt idx="161">
                  <c:v>2.9948804226732508</c:v>
                </c:pt>
                <c:pt idx="162">
                  <c:v>2.9951338912782881</c:v>
                </c:pt>
                <c:pt idx="163">
                  <c:v>2.9953867730732688</c:v>
                </c:pt>
                <c:pt idx="164">
                  <c:v>2.995639078918797</c:v>
                </c:pt>
                <c:pt idx="165">
                  <c:v>2.9958908195272667</c:v>
                </c:pt>
                <c:pt idx="166">
                  <c:v>2.99614200546677</c:v>
                </c:pt>
                <c:pt idx="167">
                  <c:v>2.9963926471648956</c:v>
                </c:pt>
                <c:pt idx="168">
                  <c:v>2.9966427549124299</c:v>
                </c:pt>
                <c:pt idx="169">
                  <c:v>2.9968923388669557</c:v>
                </c:pt>
                <c:pt idx="170">
                  <c:v>2.9971414090563582</c:v>
                </c:pt>
                <c:pt idx="171">
                  <c:v>2.9973899753822391</c:v>
                </c:pt>
                <c:pt idx="172">
                  <c:v>2.9976380476232429</c:v>
                </c:pt>
                <c:pt idx="173">
                  <c:v>2.9978856354382981</c:v>
                </c:pt>
                <c:pt idx="174">
                  <c:v>2.9981327483697755</c:v>
                </c:pt>
                <c:pt idx="175">
                  <c:v>2.9983793958465692</c:v>
                </c:pt>
                <c:pt idx="176">
                  <c:v>2.9986255871870986</c:v>
                </c:pt>
                <c:pt idx="177">
                  <c:v>2.9988713316022402</c:v>
                </c:pt>
                <c:pt idx="178">
                  <c:v>2.9991166381981853</c:v>
                </c:pt>
                <c:pt idx="179">
                  <c:v>2.9993615159792291</c:v>
                </c:pt>
                <c:pt idx="180">
                  <c:v>2.9996059738504983</c:v>
                </c:pt>
                <c:pt idx="181">
                  <c:v>2.9998500206206065</c:v>
                </c:pt>
                <c:pt idx="182">
                  <c:v>3.000093665004258</c:v>
                </c:pt>
                <c:pt idx="183">
                  <c:v>3.0003369156247812</c:v>
                </c:pt>
                <c:pt idx="184">
                  <c:v>3.0005797810166155</c:v>
                </c:pt>
                <c:pt idx="185">
                  <c:v>3.0008222696277334</c:v>
                </c:pt>
                <c:pt idx="186">
                  <c:v>3.0010643898220151</c:v>
                </c:pt>
                <c:pt idx="187">
                  <c:v>3.0013061498815694</c:v>
                </c:pt>
                <c:pt idx="188">
                  <c:v>3.0015475580090043</c:v>
                </c:pt>
                <c:pt idx="189">
                  <c:v>3.0017886223296499</c:v>
                </c:pt>
                <c:pt idx="190">
                  <c:v>3.0020293508937361</c:v>
                </c:pt>
                <c:pt idx="191">
                  <c:v>3.0022697516785235</c:v>
                </c:pt>
                <c:pt idx="192">
                  <c:v>3.0025098325903912</c:v>
                </c:pt>
                <c:pt idx="193">
                  <c:v>3.0027496014668862</c:v>
                </c:pt>
                <c:pt idx="194">
                  <c:v>3.0029890660787286</c:v>
                </c:pt>
                <c:pt idx="195">
                  <c:v>3.0032282341317784</c:v>
                </c:pt>
                <c:pt idx="196">
                  <c:v>3.0034671132689681</c:v>
                </c:pt>
                <c:pt idx="197">
                  <c:v>3.0037057110721963</c:v>
                </c:pt>
                <c:pt idx="198">
                  <c:v>3.0039440350641873</c:v>
                </c:pt>
                <c:pt idx="199">
                  <c:v>3.0041820927103173</c:v>
                </c:pt>
                <c:pt idx="200">
                  <c:v>3.0044198914204081</c:v>
                </c:pt>
                <c:pt idx="201">
                  <c:v>3.0046574385504909</c:v>
                </c:pt>
                <c:pt idx="202">
                  <c:v>3.0048947414045384</c:v>
                </c:pt>
                <c:pt idx="203">
                  <c:v>3.0051318072361686</c:v>
                </c:pt>
                <c:pt idx="204">
                  <c:v>3.0053686432503217</c:v>
                </c:pt>
                <c:pt idx="205">
                  <c:v>3.0056052566049107</c:v>
                </c:pt>
                <c:pt idx="206">
                  <c:v>3.005841654412444</c:v>
                </c:pt>
                <c:pt idx="207">
                  <c:v>3.0060778437416258</c:v>
                </c:pt>
                <c:pt idx="208">
                  <c:v>3.0063138316189311</c:v>
                </c:pt>
                <c:pt idx="209">
                  <c:v>3.0065496250301602</c:v>
                </c:pt>
                <c:pt idx="210">
                  <c:v>3.0067852309219703</c:v>
                </c:pt>
                <c:pt idx="211">
                  <c:v>3.0070206562033843</c:v>
                </c:pt>
                <c:pt idx="212">
                  <c:v>3.0072559077472834</c:v>
                </c:pt>
                <c:pt idx="213">
                  <c:v>3.0074909923918773</c:v>
                </c:pt>
                <c:pt idx="214">
                  <c:v>3.0077259169421589</c:v>
                </c:pt>
                <c:pt idx="215">
                  <c:v>3.0079606881713401</c:v>
                </c:pt>
                <c:pt idx="216">
                  <c:v>3.0081953128222696</c:v>
                </c:pt>
                <c:pt idx="217">
                  <c:v>3.0084297976088394</c:v>
                </c:pt>
                <c:pt idx="218">
                  <c:v>3.0086641492173714</c:v>
                </c:pt>
                <c:pt idx="219">
                  <c:v>3.0088983743079916</c:v>
                </c:pt>
                <c:pt idx="220">
                  <c:v>3.0091324795159924</c:v>
                </c:pt>
                <c:pt idx="221">
                  <c:v>3.0093664714531809</c:v>
                </c:pt>
                <c:pt idx="222">
                  <c:v>3.0096003567092136</c:v>
                </c:pt>
                <c:pt idx="223">
                  <c:v>3.0098341418529215</c:v>
                </c:pt>
                <c:pt idx="224">
                  <c:v>3.0100678334336264</c:v>
                </c:pt>
                <c:pt idx="225">
                  <c:v>3.0103014379824424</c:v>
                </c:pt>
                <c:pt idx="226">
                  <c:v>3.0105349620135731</c:v>
                </c:pt>
                <c:pt idx="227">
                  <c:v>3.0107684120255973</c:v>
                </c:pt>
                <c:pt idx="228">
                  <c:v>3.0110017945027474</c:v>
                </c:pt>
                <c:pt idx="229">
                  <c:v>3.0112351159161816</c:v>
                </c:pt>
                <c:pt idx="230">
                  <c:v>3.0114683827252491</c:v>
                </c:pt>
                <c:pt idx="231">
                  <c:v>3.0117016013787477</c:v>
                </c:pt>
                <c:pt idx="232">
                  <c:v>3.0119347783161774</c:v>
                </c:pt>
                <c:pt idx="233">
                  <c:v>3.0121679199689915</c:v>
                </c:pt>
                <c:pt idx="234">
                  <c:v>3.0124010327618391</c:v>
                </c:pt>
                <c:pt idx="235">
                  <c:v>3.0124010327618391</c:v>
                </c:pt>
                <c:pt idx="236">
                  <c:v>3.0128671974396664</c:v>
                </c:pt>
                <c:pt idx="237">
                  <c:v>3.0131002621510903</c:v>
                </c:pt>
                <c:pt idx="238">
                  <c:v>3.0133333236579083</c:v>
                </c:pt>
                <c:pt idx="239">
                  <c:v>3.0135663883693318</c:v>
                </c:pt>
                <c:pt idx="240">
                  <c:v>3.0137994626951894</c:v>
                </c:pt>
                <c:pt idx="241">
                  <c:v>3.0140325530471594</c:v>
                </c:pt>
                <c:pt idx="242">
                  <c:v>3.0142656658400071</c:v>
                </c:pt>
                <c:pt idx="243">
                  <c:v>3.0144988074928212</c:v>
                </c:pt>
                <c:pt idx="244">
                  <c:v>3.0147319844302509</c:v>
                </c:pt>
                <c:pt idx="245">
                  <c:v>3.0149652030837495</c:v>
                </c:pt>
                <c:pt idx="246">
                  <c:v>3.0151984698928169</c:v>
                </c:pt>
                <c:pt idx="247">
                  <c:v>3.0154317913062512</c:v>
                </c:pt>
                <c:pt idx="248">
                  <c:v>3.0156651737834013</c:v>
                </c:pt>
                <c:pt idx="249">
                  <c:v>3.0158986237954255</c:v>
                </c:pt>
                <c:pt idx="250">
                  <c:v>3.0161321478265561</c:v>
                </c:pt>
                <c:pt idx="251">
                  <c:v>3.0163657523753722</c:v>
                </c:pt>
                <c:pt idx="252">
                  <c:v>3.016599443956077</c:v>
                </c:pt>
                <c:pt idx="253">
                  <c:v>3.016833229099785</c:v>
                </c:pt>
                <c:pt idx="254">
                  <c:v>3.0170671143558176</c:v>
                </c:pt>
                <c:pt idx="255">
                  <c:v>3.0173011062930062</c:v>
                </c:pt>
                <c:pt idx="256">
                  <c:v>3.017535211501007</c:v>
                </c:pt>
                <c:pt idx="257">
                  <c:v>3.0177694365916272</c:v>
                </c:pt>
                <c:pt idx="258">
                  <c:v>3.0180037882001591</c:v>
                </c:pt>
                <c:pt idx="259">
                  <c:v>3.018238272986729</c:v>
                </c:pt>
                <c:pt idx="260">
                  <c:v>3.0184728976376585</c:v>
                </c:pt>
                <c:pt idx="261">
                  <c:v>3.0187076688668397</c:v>
                </c:pt>
                <c:pt idx="262">
                  <c:v>3.0189425934171212</c:v>
                </c:pt>
                <c:pt idx="263">
                  <c:v>3.0191776780617152</c:v>
                </c:pt>
                <c:pt idx="264">
                  <c:v>3.0194129296056142</c:v>
                </c:pt>
                <c:pt idx="265">
                  <c:v>3.0196483548870283</c:v>
                </c:pt>
                <c:pt idx="266">
                  <c:v>3.0198839607788384</c:v>
                </c:pt>
                <c:pt idx="267">
                  <c:v>3.0201197541900675</c:v>
                </c:pt>
                <c:pt idx="268">
                  <c:v>3.0203557420673728</c:v>
                </c:pt>
                <c:pt idx="269">
                  <c:v>3.0205919313965546</c:v>
                </c:pt>
                <c:pt idx="270">
                  <c:v>3.0208283292040878</c:v>
                </c:pt>
                <c:pt idx="271">
                  <c:v>3.0210649425586769</c:v>
                </c:pt>
                <c:pt idx="272">
                  <c:v>3.02130177857283</c:v>
                </c:pt>
                <c:pt idx="273">
                  <c:v>3.0215388444044602</c:v>
                </c:pt>
                <c:pt idx="274">
                  <c:v>3.0217761472585076</c:v>
                </c:pt>
                <c:pt idx="275">
                  <c:v>3.0220136943885905</c:v>
                </c:pt>
                <c:pt idx="276">
                  <c:v>3.0222514930986812</c:v>
                </c:pt>
                <c:pt idx="277">
                  <c:v>3.0224895507448113</c:v>
                </c:pt>
                <c:pt idx="278">
                  <c:v>3.0227278747368023</c:v>
                </c:pt>
                <c:pt idx="279">
                  <c:v>3.0229664725400305</c:v>
                </c:pt>
                <c:pt idx="280">
                  <c:v>3.0232053516772202</c:v>
                </c:pt>
                <c:pt idx="281">
                  <c:v>3.02344451973027</c:v>
                </c:pt>
                <c:pt idx="282">
                  <c:v>3.0236839843421124</c:v>
                </c:pt>
                <c:pt idx="283">
                  <c:v>3.0239237532186074</c:v>
                </c:pt>
                <c:pt idx="284">
                  <c:v>3.0241638341304751</c:v>
                </c:pt>
                <c:pt idx="285">
                  <c:v>3.0244042349152624</c:v>
                </c:pt>
                <c:pt idx="286">
                  <c:v>3.0246449634793486</c:v>
                </c:pt>
                <c:pt idx="287">
                  <c:v>3.0248860277999943</c:v>
                </c:pt>
                <c:pt idx="288">
                  <c:v>3.0251274359274292</c:v>
                </c:pt>
                <c:pt idx="289">
                  <c:v>3.0253691959869835</c:v>
                </c:pt>
                <c:pt idx="290">
                  <c:v>3.0256113161812652</c:v>
                </c:pt>
                <c:pt idx="291">
                  <c:v>3.0258538047923831</c:v>
                </c:pt>
                <c:pt idx="292">
                  <c:v>3.0260966701842174</c:v>
                </c:pt>
                <c:pt idx="293">
                  <c:v>3.0263399208047406</c:v>
                </c:pt>
                <c:pt idx="294">
                  <c:v>3.0265835651883921</c:v>
                </c:pt>
                <c:pt idx="295">
                  <c:v>3.0268276119585003</c:v>
                </c:pt>
                <c:pt idx="296">
                  <c:v>3.0270720698297695</c:v>
                </c:pt>
                <c:pt idx="297">
                  <c:v>3.0273169476108133</c:v>
                </c:pt>
                <c:pt idx="298">
                  <c:v>3.0275622542067584</c:v>
                </c:pt>
                <c:pt idx="299">
                  <c:v>3.0278079986219</c:v>
                </c:pt>
                <c:pt idx="300">
                  <c:v>3.0280541899624294</c:v>
                </c:pt>
                <c:pt idx="301">
                  <c:v>3.0283008374392231</c:v>
                </c:pt>
                <c:pt idx="302">
                  <c:v>3.0285479503707005</c:v>
                </c:pt>
                <c:pt idx="303">
                  <c:v>3.0287955381857556</c:v>
                </c:pt>
                <c:pt idx="304">
                  <c:v>3.0290436104267595</c:v>
                </c:pt>
                <c:pt idx="305">
                  <c:v>3.0292921767526404</c:v>
                </c:pt>
                <c:pt idx="306">
                  <c:v>3.0295412469420429</c:v>
                </c:pt>
                <c:pt idx="307">
                  <c:v>3.0297908308965686</c:v>
                </c:pt>
                <c:pt idx="308">
                  <c:v>3.030040938644103</c:v>
                </c:pt>
                <c:pt idx="309">
                  <c:v>3.0302915803422286</c:v>
                </c:pt>
                <c:pt idx="310">
                  <c:v>3.0302915803422286</c:v>
                </c:pt>
                <c:pt idx="311">
                  <c:v>3.0307945068902016</c:v>
                </c:pt>
                <c:pt idx="312">
                  <c:v>3.0310468127357297</c:v>
                </c:pt>
                <c:pt idx="313">
                  <c:v>3.0312996945307105</c:v>
                </c:pt>
                <c:pt idx="314">
                  <c:v>3.0315531631357477</c:v>
                </c:pt>
                <c:pt idx="315">
                  <c:v>3.0318072295636713</c:v>
                </c:pt>
                <c:pt idx="316">
                  <c:v>3.032061904983665</c:v>
                </c:pt>
                <c:pt idx="317">
                  <c:v>3.0323172007255179</c:v>
                </c:pt>
                <c:pt idx="318">
                  <c:v>3.0325731282839943</c:v>
                </c:pt>
                <c:pt idx="319">
                  <c:v>3.0328296993233299</c:v>
                </c:pt>
                <c:pt idx="320">
                  <c:v>3.0330869256818662</c:v>
                </c:pt>
                <c:pt idx="321">
                  <c:v>3.0333448193768162</c:v>
                </c:pt>
                <c:pt idx="322">
                  <c:v>3.0336033926091761</c:v>
                </c:pt>
                <c:pt idx="323">
                  <c:v>3.0338626577687844</c:v>
                </c:pt>
                <c:pt idx="324">
                  <c:v>3.0341226274395345</c:v>
                </c:pt>
                <c:pt idx="325">
                  <c:v>3.0343833144047494</c:v>
                </c:pt>
                <c:pt idx="326">
                  <c:v>3.0346447316527212</c:v>
                </c:pt>
                <c:pt idx="327">
                  <c:v>3.0349068923824238</c:v>
                </c:pt>
                <c:pt idx="328">
                  <c:v>3.0351698100094064</c:v>
                </c:pt>
                <c:pt idx="329">
                  <c:v>3.035433498171876</c:v>
                </c:pt>
                <c:pt idx="330">
                  <c:v>3.0356979707369693</c:v>
                </c:pt>
                <c:pt idx="331">
                  <c:v>3.0359632418072358</c:v>
                </c:pt>
                <c:pt idx="332">
                  <c:v>3.036229325727323</c:v>
                </c:pt>
                <c:pt idx="333">
                  <c:v>3.0364962370908901</c:v>
                </c:pt>
                <c:pt idx="334">
                  <c:v>3.0367639907477457</c:v>
                </c:pt>
                <c:pt idx="335">
                  <c:v>3.0370326018112239</c:v>
                </c:pt>
                <c:pt idx="336">
                  <c:v>3.0373020856658126</c:v>
                </c:pt>
                <c:pt idx="337">
                  <c:v>3.0375724579750374</c:v>
                </c:pt>
                <c:pt idx="338">
                  <c:v>3.0378437346896199</c:v>
                </c:pt>
                <c:pt idx="339">
                  <c:v>3.0381159320559123</c:v>
                </c:pt>
                <c:pt idx="340">
                  <c:v>3.0383890666246329</c:v>
                </c:pt>
                <c:pt idx="341">
                  <c:v>3.0386631552599015</c:v>
                </c:pt>
                <c:pt idx="342">
                  <c:v>3.0389382151486011</c:v>
                </c:pt>
                <c:pt idx="343">
                  <c:v>3.0392142638100701</c:v>
                </c:pt>
                <c:pt idx="344">
                  <c:v>3.0394913191061459</c:v>
                </c:pt>
                <c:pt idx="345">
                  <c:v>3.0397693992515724</c:v>
                </c:pt>
                <c:pt idx="346">
                  <c:v>3.0400485228247893</c:v>
                </c:pt>
                <c:pt idx="347">
                  <c:v>3.0403287087791209</c:v>
                </c:pt>
                <c:pt idx="348">
                  <c:v>3.0406099764543804</c:v>
                </c:pt>
                <c:pt idx="349">
                  <c:v>3.0408923455889108</c:v>
                </c:pt>
                <c:pt idx="350">
                  <c:v>3.0411758363320835</c:v>
                </c:pt>
                <c:pt idx="351">
                  <c:v>3.0414604692572733</c:v>
                </c:pt>
                <c:pt idx="352">
                  <c:v>3.0417462653753335</c:v>
                </c:pt>
                <c:pt idx="353">
                  <c:v>3.042033246148597</c:v>
                </c:pt>
                <c:pt idx="354">
                  <c:v>3.0423214335054252</c:v>
                </c:pt>
                <c:pt idx="355">
                  <c:v>3.0426108498553313</c:v>
                </c:pt>
                <c:pt idx="356">
                  <c:v>3.0429015181047117</c:v>
                </c:pt>
                <c:pt idx="357">
                  <c:v>3.0431934616732059</c:v>
                </c:pt>
                <c:pt idx="358">
                  <c:v>3.0434867045107237</c:v>
                </c:pt>
                <c:pt idx="359">
                  <c:v>3.0437812711151708</c:v>
                </c:pt>
                <c:pt idx="360">
                  <c:v>3.044077186550906</c:v>
                </c:pt>
                <c:pt idx="361">
                  <c:v>3.044374476467969</c:v>
                </c:pt>
                <c:pt idx="362">
                  <c:v>3.0446731671221179</c:v>
                </c:pt>
                <c:pt idx="363">
                  <c:v>3.0449732853957192</c:v>
                </c:pt>
                <c:pt idx="364">
                  <c:v>3.0452748588195329</c:v>
                </c:pt>
                <c:pt idx="365">
                  <c:v>3.0455779155954374</c:v>
                </c:pt>
                <c:pt idx="366">
                  <c:v>3.045882484620154</c:v>
                </c:pt>
                <c:pt idx="367">
                  <c:v>3.0461885955100105</c:v>
                </c:pt>
                <c:pt idx="368">
                  <c:v>3.0464962786268108</c:v>
                </c:pt>
                <c:pt idx="369">
                  <c:v>3.0468055651048664</c:v>
                </c:pt>
                <c:pt idx="370">
                  <c:v>3.0471164868792533</c:v>
                </c:pt>
                <c:pt idx="371">
                  <c:v>3.0474290767153636</c:v>
                </c:pt>
                <c:pt idx="372">
                  <c:v>3.0477433682398245</c:v>
                </c:pt>
                <c:pt idx="373">
                  <c:v>3.048059395972861</c:v>
                </c:pt>
                <c:pt idx="374">
                  <c:v>3.0483771953621841</c:v>
                </c:pt>
                <c:pt idx="375">
                  <c:v>3.0486968028184953</c:v>
                </c:pt>
                <c:pt idx="376">
                  <c:v>3.0490182557526988</c:v>
                </c:pt>
                <c:pt idx="377">
                  <c:v>3.0493415926149225</c:v>
                </c:pt>
                <c:pt idx="378">
                  <c:v>3.0496668529354554</c:v>
                </c:pt>
                <c:pt idx="379">
                  <c:v>3.0499940773677165</c:v>
                </c:pt>
                <c:pt idx="380">
                  <c:v>3.0503233077333802</c:v>
                </c:pt>
                <c:pt idx="381">
                  <c:v>3.0506545870697828</c:v>
                </c:pt>
                <c:pt idx="382">
                  <c:v>3.0509879596797638</c:v>
                </c:pt>
                <c:pt idx="383">
                  <c:v>3.0513234711840838</c:v>
                </c:pt>
                <c:pt idx="384">
                  <c:v>3.0516611685765827</c:v>
                </c:pt>
                <c:pt idx="385">
                  <c:v>3.0520011002822622</c:v>
                </c:pt>
                <c:pt idx="386">
                  <c:v>3.0523433162184688</c:v>
                </c:pt>
                <c:pt idx="387">
                  <c:v>3.0526878678593929</c:v>
                </c:pt>
                <c:pt idx="388">
                  <c:v>3.0530348083040906</c:v>
                </c:pt>
                <c:pt idx="389">
                  <c:v>3.0533841923482719</c:v>
                </c:pt>
                <c:pt idx="390">
                  <c:v>3.0537360765601096</c:v>
                </c:pt>
                <c:pt idx="391">
                  <c:v>3.0540905193603387</c:v>
                </c:pt>
                <c:pt idx="392">
                  <c:v>3.0544475811069467</c:v>
                </c:pt>
                <c:pt idx="393">
                  <c:v>3.0548073241847749</c:v>
                </c:pt>
                <c:pt idx="394">
                  <c:v>3.0551698131003819</c:v>
                </c:pt>
                <c:pt idx="395">
                  <c:v>3.0555351145825402</c:v>
                </c:pt>
                <c:pt idx="396">
                  <c:v>3.055903297688781</c:v>
                </c:pt>
                <c:pt idx="397">
                  <c:v>3.0562744339184289</c:v>
                </c:pt>
                <c:pt idx="398">
                  <c:v>3.0566485973326092</c:v>
                </c:pt>
                <c:pt idx="399">
                  <c:v>3.0570258646817541</c:v>
                </c:pt>
                <c:pt idx="400">
                  <c:v>3.0574063155411815</c:v>
                </c:pt>
                <c:pt idx="401">
                  <c:v>3.0577900324553702</c:v>
                </c:pt>
                <c:pt idx="402">
                  <c:v>3.0581771010916121</c:v>
                </c:pt>
                <c:pt idx="403">
                  <c:v>3.0585676104037889</c:v>
                </c:pt>
                <c:pt idx="404">
                  <c:v>3.0589616528070875</c:v>
                </c:pt>
                <c:pt idx="405">
                  <c:v>3.0593593243645496</c:v>
                </c:pt>
                <c:pt idx="406">
                  <c:v>3.0597607249864289</c:v>
                </c:pt>
                <c:pt idx="407">
                  <c:v>3.060165958643446</c:v>
                </c:pt>
                <c:pt idx="408">
                  <c:v>3.0605751335951084</c:v>
                </c:pt>
                <c:pt idx="409">
                  <c:v>3.0609883626344141</c:v>
                </c:pt>
                <c:pt idx="410">
                  <c:v>3.0614057633503662</c:v>
                </c:pt>
                <c:pt idx="411">
                  <c:v>3.0618274584098919</c:v>
                </c:pt>
                <c:pt idx="412">
                  <c:v>3.0622535758609204</c:v>
                </c:pt>
                <c:pt idx="413">
                  <c:v>3.0622535758609204</c:v>
                </c:pt>
                <c:pt idx="414">
                  <c:v>3.0631196190165593</c:v>
                </c:pt>
                <c:pt idx="415">
                  <c:v>3.0635598307863705</c:v>
                </c:pt>
                <c:pt idx="416">
                  <c:v>3.0640050378666128</c:v>
                </c:pt>
                <c:pt idx="417">
                  <c:v>3.0644554006457794</c:v>
                </c:pt>
                <c:pt idx="418">
                  <c:v>3.0649110872815859</c:v>
                </c:pt>
                <c:pt idx="419">
                  <c:v>3.0653722742206533</c:v>
                </c:pt>
                <c:pt idx="420">
                  <c:v>3.0658391467626873</c:v>
                </c:pt>
                <c:pt idx="421">
                  <c:v>3.0663118996738334</c:v>
                </c:pt>
                <c:pt idx="422">
                  <c:v>3.0667907378544692</c:v>
                </c:pt>
                <c:pt idx="423">
                  <c:v>3.0672758770673667</c:v>
                </c:pt>
                <c:pt idx="424">
                  <c:v>3.0677675447329258</c:v>
                </c:pt>
                <c:pt idx="425">
                  <c:v>3.0682659807990706</c:v>
                </c:pt>
                <c:pt idx="426">
                  <c:v>3.0687714386944331</c:v>
                </c:pt>
                <c:pt idx="427">
                  <c:v>3.069284186374611</c:v>
                </c:pt>
                <c:pt idx="428">
                  <c:v>3.0698045074727029</c:v>
                </c:pt>
                <c:pt idx="429">
                  <c:v>3.0703327025668887</c:v>
                </c:pt>
                <c:pt idx="430">
                  <c:v>3.0708690905797269</c:v>
                </c:pt>
                <c:pt idx="431">
                  <c:v>3.0714140103260252</c:v>
                </c:pt>
                <c:pt idx="432">
                  <c:v>3.0719678222287157</c:v>
                </c:pt>
                <c:pt idx="433">
                  <c:v>3.072530910225221</c:v>
                </c:pt>
                <c:pt idx="434">
                  <c:v>3.0731036838903925</c:v>
                </c:pt>
                <c:pt idx="435">
                  <c:v>3.0736865808063865</c:v>
                </c:pt>
                <c:pt idx="436">
                  <c:v>3.0742800692149341</c:v>
                </c:pt>
                <c:pt idx="437">
                  <c:v>3.0748846509935954</c:v>
                </c:pt>
                <c:pt idx="438">
                  <c:v>3.075500865004904</c:v>
                </c:pt>
                <c:pt idx="439">
                  <c:v>3.0761292908762039</c:v>
                </c:pt>
                <c:pt idx="440">
                  <c:v>3.0767705532787377</c:v>
                </c:pt>
                <c:pt idx="441">
                  <c:v>3.0774253267876701</c:v>
                </c:pt>
                <c:pt idx="442">
                  <c:v>3.0780943414208131</c:v>
                </c:pt>
                <c:pt idx="443">
                  <c:v>3.0787783889736553</c:v>
                </c:pt>
                <c:pt idx="444">
                  <c:v>3.0794783302928472</c:v>
                </c:pt>
                <c:pt idx="445">
                  <c:v>3.0801951036609214</c:v>
                </c:pt>
                <c:pt idx="446">
                  <c:v>3.0809297345034672</c:v>
                </c:pt>
                <c:pt idx="447">
                  <c:v>3.0816833466784979</c:v>
                </c:pt>
                <c:pt idx="448">
                  <c:v>3.0824571756695236</c:v>
                </c:pt>
                <c:pt idx="449">
                  <c:v>3.0832525840830138</c:v>
                </c:pt>
                <c:pt idx="450">
                  <c:v>3.084071079953274</c:v>
                </c:pt>
                <c:pt idx="451">
                  <c:v>3.0849143384911901</c:v>
                </c:pt>
                <c:pt idx="452">
                  <c:v>3.0857842280888836</c:v>
                </c:pt>
                <c:pt idx="453">
                  <c:v>3.0866828416257106</c:v>
                </c:pt>
                <c:pt idx="454">
                  <c:v>3.0876125344345824</c:v>
                </c:pt>
                <c:pt idx="455">
                  <c:v>3.0885759707137832</c:v>
                </c:pt>
                <c:pt idx="456">
                  <c:v>3.0895761807559765</c:v>
                </c:pt>
                <c:pt idx="457">
                  <c:v>3.0906166321844379</c:v>
                </c:pt>
                <c:pt idx="458">
                  <c:v>3.0917013195453076</c:v>
                </c:pt>
                <c:pt idx="459">
                  <c:v>3.0928348782723556</c:v>
                </c:pt>
                <c:pt idx="460">
                  <c:v>3.0940227314841291</c:v>
                </c:pt>
                <c:pt idx="461">
                  <c:v>3.0952712817244605</c:v>
                </c:pt>
                <c:pt idx="462">
                  <c:v>3.0965881653339222</c:v>
                </c:pt>
                <c:pt idx="463">
                  <c:v>3.09798259586832</c:v>
                </c:pt>
                <c:pt idx="464">
                  <c:v>3.0994658370235264</c:v>
                </c:pt>
                <c:pt idx="465">
                  <c:v>3.1010518688364295</c:v>
                </c:pt>
                <c:pt idx="466">
                  <c:v>3.102758351032469</c:v>
                </c:pt>
                <c:pt idx="467">
                  <c:v>3.1046080592850167</c:v>
                </c:pt>
                <c:pt idx="468">
                  <c:v>3.1066311054394218</c:v>
                </c:pt>
                <c:pt idx="469">
                  <c:v>3.1088685224062873</c:v>
                </c:pt>
                <c:pt idx="470">
                  <c:v>3.1113783706783065</c:v>
                </c:pt>
                <c:pt idx="471">
                  <c:v>3.1142468660355913</c:v>
                </c:pt>
                <c:pt idx="472">
                  <c:v>3.1176105219388197</c:v>
                </c:pt>
                <c:pt idx="473">
                  <c:v>3.1217058410517868</c:v>
                </c:pt>
                <c:pt idx="474">
                  <c:v>3.1270023713965021</c:v>
                </c:pt>
                <c:pt idx="475">
                  <c:v>3.1346805379609632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5-CA4A-AAB7-7646F927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68304"/>
        <c:axId val="332570032"/>
      </c:scatterChart>
      <c:valAx>
        <c:axId val="332568304"/>
        <c:scaling>
          <c:orientation val="minMax"/>
          <c:max val="3.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70032"/>
        <c:crosses val="autoZero"/>
        <c:crossBetween val="midCat"/>
      </c:valAx>
      <c:valAx>
        <c:axId val="332570032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325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properties!$AI$13:$AI$488</c:f>
              <c:numCache>
                <c:formatCode>General</c:formatCode>
                <c:ptCount val="476"/>
                <c:pt idx="0">
                  <c:v>2.2000000000000001E-4</c:v>
                </c:pt>
                <c:pt idx="1">
                  <c:v>3.1E-4</c:v>
                </c:pt>
                <c:pt idx="2">
                  <c:v>3.3E-4</c:v>
                </c:pt>
                <c:pt idx="3">
                  <c:v>3.4000000000000002E-4</c:v>
                </c:pt>
                <c:pt idx="4">
                  <c:v>3.6000000000000002E-4</c:v>
                </c:pt>
                <c:pt idx="5">
                  <c:v>3.6999999999999999E-4</c:v>
                </c:pt>
                <c:pt idx="6">
                  <c:v>3.8999999999999999E-4</c:v>
                </c:pt>
                <c:pt idx="7">
                  <c:v>4.0999999999999999E-4</c:v>
                </c:pt>
                <c:pt idx="8">
                  <c:v>4.0999999999999999E-4</c:v>
                </c:pt>
                <c:pt idx="9">
                  <c:v>4.2000000000000002E-4</c:v>
                </c:pt>
                <c:pt idx="10">
                  <c:v>4.6000000000000001E-4</c:v>
                </c:pt>
                <c:pt idx="11">
                  <c:v>5.1999999999999995E-4</c:v>
                </c:pt>
                <c:pt idx="12">
                  <c:v>5.4000000000000001E-4</c:v>
                </c:pt>
                <c:pt idx="13">
                  <c:v>5.4000000000000001E-4</c:v>
                </c:pt>
                <c:pt idx="14">
                  <c:v>5.4000000000000001E-4</c:v>
                </c:pt>
                <c:pt idx="15">
                  <c:v>5.5000000000000003E-4</c:v>
                </c:pt>
                <c:pt idx="16">
                  <c:v>5.5000000000000003E-4</c:v>
                </c:pt>
                <c:pt idx="17">
                  <c:v>5.5999999999999995E-4</c:v>
                </c:pt>
                <c:pt idx="18">
                  <c:v>5.6999999999999998E-4</c:v>
                </c:pt>
                <c:pt idx="19">
                  <c:v>5.9999999999999995E-4</c:v>
                </c:pt>
                <c:pt idx="20">
                  <c:v>5.9999999999999995E-4</c:v>
                </c:pt>
                <c:pt idx="21">
                  <c:v>6.3000000000000003E-4</c:v>
                </c:pt>
                <c:pt idx="22">
                  <c:v>6.3000000000000003E-4</c:v>
                </c:pt>
                <c:pt idx="23">
                  <c:v>6.8000000000000005E-4</c:v>
                </c:pt>
                <c:pt idx="24">
                  <c:v>6.8999999999999997E-4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7.6000000000000004E-4</c:v>
                </c:pt>
                <c:pt idx="28">
                  <c:v>7.7999999999999999E-4</c:v>
                </c:pt>
                <c:pt idx="29">
                  <c:v>7.9000000000000001E-4</c:v>
                </c:pt>
                <c:pt idx="30">
                  <c:v>7.9000000000000001E-4</c:v>
                </c:pt>
                <c:pt idx="31">
                  <c:v>8.8000000000000003E-4</c:v>
                </c:pt>
                <c:pt idx="32">
                  <c:v>8.8000000000000003E-4</c:v>
                </c:pt>
                <c:pt idx="33">
                  <c:v>8.8999999999999995E-4</c:v>
                </c:pt>
                <c:pt idx="34">
                  <c:v>8.8999999999999995E-4</c:v>
                </c:pt>
                <c:pt idx="35">
                  <c:v>9.1E-4</c:v>
                </c:pt>
                <c:pt idx="36">
                  <c:v>9.309513937201645E-4</c:v>
                </c:pt>
                <c:pt idx="37">
                  <c:v>9.3287110591615372E-4</c:v>
                </c:pt>
                <c:pt idx="38">
                  <c:v>9.5004084990093986E-4</c:v>
                </c:pt>
                <c:pt idx="39">
                  <c:v>9.5411247733696099E-4</c:v>
                </c:pt>
                <c:pt idx="40">
                  <c:v>9.7378707580844713E-4</c:v>
                </c:pt>
                <c:pt idx="41">
                  <c:v>9.7780730365531316E-4</c:v>
                </c:pt>
                <c:pt idx="42">
                  <c:v>1.0141321533488777E-3</c:v>
                </c:pt>
                <c:pt idx="43">
                  <c:v>1.0185937476523122E-3</c:v>
                </c:pt>
                <c:pt idx="44">
                  <c:v>1.0228433925955898E-3</c:v>
                </c:pt>
                <c:pt idx="45">
                  <c:v>1.0249080682402524E-3</c:v>
                </c:pt>
                <c:pt idx="46">
                  <c:v>1.06E-3</c:v>
                </c:pt>
                <c:pt idx="47">
                  <c:v>1.0654621000129954E-3</c:v>
                </c:pt>
                <c:pt idx="48">
                  <c:v>1.07E-3</c:v>
                </c:pt>
                <c:pt idx="49">
                  <c:v>1.07E-3</c:v>
                </c:pt>
                <c:pt idx="50">
                  <c:v>1.0742776663839016E-3</c:v>
                </c:pt>
                <c:pt idx="51">
                  <c:v>1.082547160538694E-3</c:v>
                </c:pt>
                <c:pt idx="52">
                  <c:v>1.096525441839461E-3</c:v>
                </c:pt>
                <c:pt idx="53">
                  <c:v>1.1000000000000001E-3</c:v>
                </c:pt>
                <c:pt idx="54">
                  <c:v>1.1144869965877661E-3</c:v>
                </c:pt>
                <c:pt idx="55">
                  <c:v>1.1260253873040184E-3</c:v>
                </c:pt>
                <c:pt idx="56">
                  <c:v>1.1555775555685734E-3</c:v>
                </c:pt>
                <c:pt idx="57">
                  <c:v>1.1657676660184061E-3</c:v>
                </c:pt>
                <c:pt idx="58">
                  <c:v>1.1755152873892754E-3</c:v>
                </c:pt>
                <c:pt idx="59">
                  <c:v>1.1800000000000001E-3</c:v>
                </c:pt>
                <c:pt idx="60">
                  <c:v>1.1802657846561408E-3</c:v>
                </c:pt>
                <c:pt idx="61">
                  <c:v>1.2194079027345382E-3</c:v>
                </c:pt>
                <c:pt idx="62">
                  <c:v>1.2335347000211453E-3</c:v>
                </c:pt>
                <c:pt idx="63">
                  <c:v>1.2371189301204173E-3</c:v>
                </c:pt>
                <c:pt idx="64">
                  <c:v>1.25E-3</c:v>
                </c:pt>
                <c:pt idx="65">
                  <c:v>1.2601952842679243E-3</c:v>
                </c:pt>
                <c:pt idx="66">
                  <c:v>1.2700000000000001E-3</c:v>
                </c:pt>
                <c:pt idx="67">
                  <c:v>1.2755162770383163E-3</c:v>
                </c:pt>
                <c:pt idx="68">
                  <c:v>1.2967106792036438E-3</c:v>
                </c:pt>
                <c:pt idx="69">
                  <c:v>1.3167509604386407E-3</c:v>
                </c:pt>
                <c:pt idx="70">
                  <c:v>1.32E-3</c:v>
                </c:pt>
                <c:pt idx="71">
                  <c:v>1.3342063548557042E-3</c:v>
                </c:pt>
                <c:pt idx="72">
                  <c:v>1.3509753310126142E-3</c:v>
                </c:pt>
                <c:pt idx="73">
                  <c:v>1.359172949844933E-3</c:v>
                </c:pt>
                <c:pt idx="74">
                  <c:v>1.3955969275991221E-3</c:v>
                </c:pt>
                <c:pt idx="75">
                  <c:v>1.4E-3</c:v>
                </c:pt>
                <c:pt idx="76">
                  <c:v>1.4055811253516903E-3</c:v>
                </c:pt>
                <c:pt idx="77">
                  <c:v>1.4246440144417573E-3</c:v>
                </c:pt>
                <c:pt idx="78">
                  <c:v>1.4482948538129964E-3</c:v>
                </c:pt>
                <c:pt idx="79">
                  <c:v>1.4598122526067235E-3</c:v>
                </c:pt>
                <c:pt idx="80">
                  <c:v>1.4932688059428232E-3</c:v>
                </c:pt>
                <c:pt idx="81">
                  <c:v>1.5004039179031907E-3</c:v>
                </c:pt>
                <c:pt idx="82">
                  <c:v>1.5269823046449469E-3</c:v>
                </c:pt>
                <c:pt idx="83">
                  <c:v>1.5526249335796518E-3</c:v>
                </c:pt>
                <c:pt idx="84">
                  <c:v>1.5651992386853653E-3</c:v>
                </c:pt>
                <c:pt idx="85">
                  <c:v>1.5972430389834173E-3</c:v>
                </c:pt>
                <c:pt idx="86">
                  <c:v>1.6016236105162336E-3</c:v>
                </c:pt>
                <c:pt idx="87">
                  <c:v>1.6100000000000001E-3</c:v>
                </c:pt>
                <c:pt idx="88">
                  <c:v>1.6405945446871224E-3</c:v>
                </c:pt>
                <c:pt idx="89">
                  <c:v>1.6644705862391214E-3</c:v>
                </c:pt>
                <c:pt idx="90">
                  <c:v>1.67E-3</c:v>
                </c:pt>
                <c:pt idx="91">
                  <c:v>1.6707366665746563E-3</c:v>
                </c:pt>
                <c:pt idx="92">
                  <c:v>1.6800000000000001E-3</c:v>
                </c:pt>
                <c:pt idx="93">
                  <c:v>1.6999999999999999E-3</c:v>
                </c:pt>
                <c:pt idx="94">
                  <c:v>1.709671748490174E-3</c:v>
                </c:pt>
                <c:pt idx="95">
                  <c:v>1.719621626137399E-3</c:v>
                </c:pt>
                <c:pt idx="96">
                  <c:v>1.7476119418955731E-3</c:v>
                </c:pt>
                <c:pt idx="97">
                  <c:v>1.7843732072933848E-3</c:v>
                </c:pt>
                <c:pt idx="98">
                  <c:v>1.8024554248675642E-3</c:v>
                </c:pt>
                <c:pt idx="99">
                  <c:v>1.8250089898732937E-3</c:v>
                </c:pt>
                <c:pt idx="100">
                  <c:v>1.828024464033357E-3</c:v>
                </c:pt>
                <c:pt idx="101">
                  <c:v>1.8892793096188492E-3</c:v>
                </c:pt>
                <c:pt idx="102">
                  <c:v>1.9121369916251811E-3</c:v>
                </c:pt>
                <c:pt idx="103">
                  <c:v>1.9129131924768468E-3</c:v>
                </c:pt>
                <c:pt idx="104">
                  <c:v>1.94812706945627E-3</c:v>
                </c:pt>
                <c:pt idx="105">
                  <c:v>1.9499999999999999E-3</c:v>
                </c:pt>
                <c:pt idx="106">
                  <c:v>1.9802854819647685E-3</c:v>
                </c:pt>
                <c:pt idx="107">
                  <c:v>1.99E-3</c:v>
                </c:pt>
                <c:pt idx="108">
                  <c:v>2.0001197722891522E-3</c:v>
                </c:pt>
                <c:pt idx="109">
                  <c:v>2.0200000000000001E-3</c:v>
                </c:pt>
                <c:pt idx="110">
                  <c:v>2.0200000000000001E-3</c:v>
                </c:pt>
                <c:pt idx="111">
                  <c:v>2.0400000000000001E-3</c:v>
                </c:pt>
                <c:pt idx="112">
                  <c:v>2.0507127471962247E-3</c:v>
                </c:pt>
                <c:pt idx="113">
                  <c:v>2.0756754017867162E-3</c:v>
                </c:pt>
                <c:pt idx="114">
                  <c:v>2.0795508952598457E-3</c:v>
                </c:pt>
                <c:pt idx="115">
                  <c:v>2.0921508872133094E-3</c:v>
                </c:pt>
                <c:pt idx="116">
                  <c:v>2.0999999999999999E-3</c:v>
                </c:pt>
                <c:pt idx="117">
                  <c:v>2.1756602332446422E-3</c:v>
                </c:pt>
                <c:pt idx="118">
                  <c:v>2.1884166116001233E-3</c:v>
                </c:pt>
                <c:pt idx="119">
                  <c:v>2.1984388983526709E-3</c:v>
                </c:pt>
                <c:pt idx="120">
                  <c:v>2.2198407864549717E-3</c:v>
                </c:pt>
                <c:pt idx="121">
                  <c:v>2.2804613122300284E-3</c:v>
                </c:pt>
                <c:pt idx="122">
                  <c:v>2.2891117916960628E-3</c:v>
                </c:pt>
                <c:pt idx="123">
                  <c:v>2.33E-3</c:v>
                </c:pt>
                <c:pt idx="124">
                  <c:v>2.3568067231249518E-3</c:v>
                </c:pt>
                <c:pt idx="125">
                  <c:v>2.3695948622566884E-3</c:v>
                </c:pt>
                <c:pt idx="126">
                  <c:v>2.3903106363359914E-3</c:v>
                </c:pt>
                <c:pt idx="127">
                  <c:v>2.3944402391693409E-3</c:v>
                </c:pt>
                <c:pt idx="128">
                  <c:v>2.5000000000000001E-3</c:v>
                </c:pt>
                <c:pt idx="129">
                  <c:v>2.5046151436340933E-3</c:v>
                </c:pt>
                <c:pt idx="130">
                  <c:v>2.5054513784291033E-3</c:v>
                </c:pt>
                <c:pt idx="131">
                  <c:v>2.5265828103428738E-3</c:v>
                </c:pt>
                <c:pt idx="132">
                  <c:v>2.5294515919766806E-3</c:v>
                </c:pt>
                <c:pt idx="133">
                  <c:v>2.5400000000000002E-3</c:v>
                </c:pt>
                <c:pt idx="134">
                  <c:v>2.6198595041559461E-3</c:v>
                </c:pt>
                <c:pt idx="135">
                  <c:v>2.626138424959899E-3</c:v>
                </c:pt>
                <c:pt idx="136">
                  <c:v>2.7000925171065302E-3</c:v>
                </c:pt>
                <c:pt idx="137">
                  <c:v>2.7085889712058667E-3</c:v>
                </c:pt>
                <c:pt idx="138">
                  <c:v>2.7404065806123576E-3</c:v>
                </c:pt>
                <c:pt idx="139">
                  <c:v>2.7526389402036519E-3</c:v>
                </c:pt>
                <c:pt idx="140">
                  <c:v>2.8665003658213326E-3</c:v>
                </c:pt>
                <c:pt idx="141">
                  <c:v>2.8822451570371423E-3</c:v>
                </c:pt>
                <c:pt idx="142">
                  <c:v>2.8852329576805067E-3</c:v>
                </c:pt>
                <c:pt idx="143">
                  <c:v>2.903706217308765E-3</c:v>
                </c:pt>
                <c:pt idx="144">
                  <c:v>2.9983960793940833E-3</c:v>
                </c:pt>
                <c:pt idx="145">
                  <c:v>3.0242140000642137E-3</c:v>
                </c:pt>
                <c:pt idx="146">
                  <c:v>3.0766861108027341E-3</c:v>
                </c:pt>
                <c:pt idx="147">
                  <c:v>3.0999999999999999E-3</c:v>
                </c:pt>
                <c:pt idx="148">
                  <c:v>3.1128790252305679E-3</c:v>
                </c:pt>
                <c:pt idx="149">
                  <c:v>3.1363606843112361E-3</c:v>
                </c:pt>
                <c:pt idx="150">
                  <c:v>3.1698897289517097E-3</c:v>
                </c:pt>
                <c:pt idx="151">
                  <c:v>3.2806734272681748E-3</c:v>
                </c:pt>
                <c:pt idx="152">
                  <c:v>3.2842443680735365E-3</c:v>
                </c:pt>
                <c:pt idx="153">
                  <c:v>3.3225826259319509E-3</c:v>
                </c:pt>
                <c:pt idx="154">
                  <c:v>3.3371199083292165E-3</c:v>
                </c:pt>
                <c:pt idx="155">
                  <c:v>3.3400000000000001E-3</c:v>
                </c:pt>
                <c:pt idx="156">
                  <c:v>3.4316264038831657E-3</c:v>
                </c:pt>
                <c:pt idx="157">
                  <c:v>3.4826307064617285E-3</c:v>
                </c:pt>
                <c:pt idx="158">
                  <c:v>3.50580484351344E-3</c:v>
                </c:pt>
                <c:pt idx="159">
                  <c:v>3.5775143178724549E-3</c:v>
                </c:pt>
                <c:pt idx="160">
                  <c:v>3.589525149912304E-3</c:v>
                </c:pt>
                <c:pt idx="161">
                  <c:v>3.6503882681286656E-3</c:v>
                </c:pt>
                <c:pt idx="162">
                  <c:v>3.7423121495711699E-3</c:v>
                </c:pt>
                <c:pt idx="163">
                  <c:v>3.7546892596679138E-3</c:v>
                </c:pt>
                <c:pt idx="164">
                  <c:v>3.8262266749579128E-3</c:v>
                </c:pt>
                <c:pt idx="165">
                  <c:v>3.8352258972289216E-3</c:v>
                </c:pt>
                <c:pt idx="166">
                  <c:v>3.8500000000000001E-3</c:v>
                </c:pt>
                <c:pt idx="167">
                  <c:v>3.9274530328921109E-3</c:v>
                </c:pt>
                <c:pt idx="168">
                  <c:v>3.9500000000000004E-3</c:v>
                </c:pt>
                <c:pt idx="169">
                  <c:v>3.9947746237901189E-3</c:v>
                </c:pt>
                <c:pt idx="170">
                  <c:v>4.0105351794987379E-3</c:v>
                </c:pt>
                <c:pt idx="171">
                  <c:v>4.0800000000000003E-3</c:v>
                </c:pt>
                <c:pt idx="172">
                  <c:v>4.1081661513948341E-3</c:v>
                </c:pt>
                <c:pt idx="173">
                  <c:v>4.1115021145527644E-3</c:v>
                </c:pt>
                <c:pt idx="174">
                  <c:v>4.2037217845108197E-3</c:v>
                </c:pt>
                <c:pt idx="175">
                  <c:v>4.2642686278070519E-3</c:v>
                </c:pt>
                <c:pt idx="176">
                  <c:v>4.2971943868258689E-3</c:v>
                </c:pt>
                <c:pt idx="177">
                  <c:v>4.4062141461577936E-3</c:v>
                </c:pt>
                <c:pt idx="178">
                  <c:v>4.4076803012270708E-3</c:v>
                </c:pt>
                <c:pt idx="179">
                  <c:v>4.4949203410135008E-3</c:v>
                </c:pt>
                <c:pt idx="180">
                  <c:v>4.5519431363682328E-3</c:v>
                </c:pt>
                <c:pt idx="181">
                  <c:v>4.618460520707442E-3</c:v>
                </c:pt>
                <c:pt idx="182">
                  <c:v>4.62E-3</c:v>
                </c:pt>
                <c:pt idx="183">
                  <c:v>4.7017442203681325E-3</c:v>
                </c:pt>
                <c:pt idx="184">
                  <c:v>4.7251941252956049E-3</c:v>
                </c:pt>
                <c:pt idx="185">
                  <c:v>4.8409307568342119E-3</c:v>
                </c:pt>
                <c:pt idx="186">
                  <c:v>4.8590246359281209E-3</c:v>
                </c:pt>
                <c:pt idx="187">
                  <c:v>4.9180846459184711E-3</c:v>
                </c:pt>
                <c:pt idx="188">
                  <c:v>5.0200000000000002E-3</c:v>
                </c:pt>
                <c:pt idx="189">
                  <c:v>5.0655805312178085E-3</c:v>
                </c:pt>
                <c:pt idx="190">
                  <c:v>5.0741173357207363E-3</c:v>
                </c:pt>
                <c:pt idx="191">
                  <c:v>5.1443795006197125E-3</c:v>
                </c:pt>
                <c:pt idx="192">
                  <c:v>5.1868223537154586E-3</c:v>
                </c:pt>
                <c:pt idx="193">
                  <c:v>5.3185364612608225E-3</c:v>
                </c:pt>
                <c:pt idx="194">
                  <c:v>5.3810868156487319E-3</c:v>
                </c:pt>
                <c:pt idx="195">
                  <c:v>5.4304871795394427E-3</c:v>
                </c:pt>
                <c:pt idx="196">
                  <c:v>5.47E-3</c:v>
                </c:pt>
                <c:pt idx="197">
                  <c:v>5.5367338395607077E-3</c:v>
                </c:pt>
                <c:pt idx="198">
                  <c:v>5.574729202777272E-3</c:v>
                </c:pt>
                <c:pt idx="199">
                  <c:v>5.6286856974802103E-3</c:v>
                </c:pt>
                <c:pt idx="200">
                  <c:v>5.8216804224910049E-3</c:v>
                </c:pt>
                <c:pt idx="201">
                  <c:v>5.8432626927841774E-3</c:v>
                </c:pt>
                <c:pt idx="202">
                  <c:v>5.8876772976201855E-3</c:v>
                </c:pt>
                <c:pt idx="203">
                  <c:v>5.9102509242826406E-3</c:v>
                </c:pt>
                <c:pt idx="204">
                  <c:v>6.1247313824451411E-3</c:v>
                </c:pt>
                <c:pt idx="205">
                  <c:v>6.1585858269596469E-3</c:v>
                </c:pt>
                <c:pt idx="206">
                  <c:v>6.2410538541202033E-3</c:v>
                </c:pt>
                <c:pt idx="207">
                  <c:v>6.2700000000000004E-3</c:v>
                </c:pt>
                <c:pt idx="208">
                  <c:v>6.3089660800374186E-3</c:v>
                </c:pt>
                <c:pt idx="209">
                  <c:v>6.4000000000000003E-3</c:v>
                </c:pt>
                <c:pt idx="210">
                  <c:v>6.4197583575067172E-3</c:v>
                </c:pt>
                <c:pt idx="211">
                  <c:v>6.4419596168015028E-3</c:v>
                </c:pt>
                <c:pt idx="212">
                  <c:v>6.6906374763460929E-3</c:v>
                </c:pt>
                <c:pt idx="213">
                  <c:v>6.7289967176199532E-3</c:v>
                </c:pt>
                <c:pt idx="214">
                  <c:v>6.7345792097471312E-3</c:v>
                </c:pt>
                <c:pt idx="215">
                  <c:v>6.7383722287082904E-3</c:v>
                </c:pt>
                <c:pt idx="216">
                  <c:v>7.0484236154171268E-3</c:v>
                </c:pt>
                <c:pt idx="217">
                  <c:v>7.0531310221037041E-3</c:v>
                </c:pt>
                <c:pt idx="218">
                  <c:v>7.1726075253034736E-3</c:v>
                </c:pt>
                <c:pt idx="219">
                  <c:v>7.1889048945543441E-3</c:v>
                </c:pt>
                <c:pt idx="220">
                  <c:v>7.3727413351715705E-3</c:v>
                </c:pt>
                <c:pt idx="221">
                  <c:v>7.392878805349906E-3</c:v>
                </c:pt>
                <c:pt idx="222">
                  <c:v>7.6738801302016161E-3</c:v>
                </c:pt>
                <c:pt idx="223">
                  <c:v>7.6892970055427289E-3</c:v>
                </c:pt>
                <c:pt idx="224">
                  <c:v>7.7119818219283627E-3</c:v>
                </c:pt>
                <c:pt idx="225">
                  <c:v>7.7489921652256948E-3</c:v>
                </c:pt>
                <c:pt idx="226">
                  <c:v>8.0668317140098721E-3</c:v>
                </c:pt>
                <c:pt idx="227">
                  <c:v>8.1222594279884344E-3</c:v>
                </c:pt>
                <c:pt idx="228">
                  <c:v>8.1915725853198736E-3</c:v>
                </c:pt>
                <c:pt idx="229">
                  <c:v>8.2432069830764704E-3</c:v>
                </c:pt>
                <c:pt idx="230">
                  <c:v>8.4380092438915925E-3</c:v>
                </c:pt>
                <c:pt idx="231">
                  <c:v>8.5135068933994158E-3</c:v>
                </c:pt>
                <c:pt idx="232">
                  <c:v>8.7441894168342922E-3</c:v>
                </c:pt>
                <c:pt idx="233">
                  <c:v>8.8262656919376545E-3</c:v>
                </c:pt>
                <c:pt idx="234">
                  <c:v>8.8370186919375614E-3</c:v>
                </c:pt>
                <c:pt idx="235">
                  <c:v>8.9236006638992293E-3</c:v>
                </c:pt>
                <c:pt idx="236">
                  <c:v>9.2323869070267822E-3</c:v>
                </c:pt>
                <c:pt idx="237">
                  <c:v>9.3340866800719832E-3</c:v>
                </c:pt>
                <c:pt idx="238">
                  <c:v>9.3534485618941652E-3</c:v>
                </c:pt>
                <c:pt idx="239">
                  <c:v>9.473606512851231E-3</c:v>
                </c:pt>
                <c:pt idx="240">
                  <c:v>9.6571948971465003E-3</c:v>
                </c:pt>
                <c:pt idx="241">
                  <c:v>9.8040021393978327E-3</c:v>
                </c:pt>
                <c:pt idx="242">
                  <c:v>9.9637793736905983E-3</c:v>
                </c:pt>
                <c:pt idx="243">
                  <c:v>1.0101549493175054E-2</c:v>
                </c:pt>
                <c:pt idx="244">
                  <c:v>1.0156051886845003E-2</c:v>
                </c:pt>
                <c:pt idx="245">
                  <c:v>1.027625878447685E-2</c:v>
                </c:pt>
                <c:pt idx="246">
                  <c:v>1.0566350089218596E-2</c:v>
                </c:pt>
                <c:pt idx="247">
                  <c:v>1.0635952162254464E-2</c:v>
                </c:pt>
                <c:pt idx="248">
                  <c:v>1.0771263929163496E-2</c:v>
                </c:pt>
                <c:pt idx="249">
                  <c:v>1.0887658231146543E-2</c:v>
                </c:pt>
                <c:pt idx="250">
                  <c:v>1.1052537463026113E-2</c:v>
                </c:pt>
                <c:pt idx="251">
                  <c:v>1.1290113363723066E-2</c:v>
                </c:pt>
                <c:pt idx="252">
                  <c:v>1.1353470822172994E-2</c:v>
                </c:pt>
                <c:pt idx="253">
                  <c:v>1.156109568016685E-2</c:v>
                </c:pt>
                <c:pt idx="254">
                  <c:v>1.1671966929570097E-2</c:v>
                </c:pt>
                <c:pt idx="255">
                  <c:v>1.1833955662398974E-2</c:v>
                </c:pt>
                <c:pt idx="256">
                  <c:v>1.2093054085824164E-2</c:v>
                </c:pt>
                <c:pt idx="257">
                  <c:v>1.2119394459800863E-2</c:v>
                </c:pt>
                <c:pt idx="258">
                  <c:v>1.2403994726005466E-2</c:v>
                </c:pt>
                <c:pt idx="259">
                  <c:v>1.2512774474794632E-2</c:v>
                </c:pt>
                <c:pt idx="260">
                  <c:v>1.2649489388237463E-2</c:v>
                </c:pt>
                <c:pt idx="261">
                  <c:v>1.29E-2</c:v>
                </c:pt>
                <c:pt idx="262">
                  <c:v>1.2936988553790951E-2</c:v>
                </c:pt>
                <c:pt idx="263">
                  <c:v>1.3001492446996473E-2</c:v>
                </c:pt>
                <c:pt idx="264">
                  <c:v>1.3231527838009103E-2</c:v>
                </c:pt>
                <c:pt idx="265">
                  <c:v>1.3414150845511237E-2</c:v>
                </c:pt>
                <c:pt idx="266">
                  <c:v>1.362777150291025E-2</c:v>
                </c:pt>
                <c:pt idx="267">
                  <c:v>1.3809738877305956E-2</c:v>
                </c:pt>
                <c:pt idx="268">
                  <c:v>1.3840347507687343E-2</c:v>
                </c:pt>
                <c:pt idx="269">
                  <c:v>1.4284218284373634E-2</c:v>
                </c:pt>
                <c:pt idx="270">
                  <c:v>1.4380459207395991E-2</c:v>
                </c:pt>
                <c:pt idx="271">
                  <c:v>1.4477180676239274E-2</c:v>
                </c:pt>
                <c:pt idx="272">
                  <c:v>1.4741366359444726E-2</c:v>
                </c:pt>
                <c:pt idx="273">
                  <c:v>1.4972285964147618E-2</c:v>
                </c:pt>
                <c:pt idx="274">
                  <c:v>1.5143316323239991E-2</c:v>
                </c:pt>
                <c:pt idx="275">
                  <c:v>1.5416377033271578E-2</c:v>
                </c:pt>
                <c:pt idx="276">
                  <c:v>1.56934977140082E-2</c:v>
                </c:pt>
                <c:pt idx="277">
                  <c:v>1.5735842949244926E-2</c:v>
                </c:pt>
                <c:pt idx="278">
                  <c:v>1.584010273782651E-2</c:v>
                </c:pt>
                <c:pt idx="279">
                  <c:v>1.61E-2</c:v>
                </c:pt>
                <c:pt idx="280">
                  <c:v>1.6449450076583685E-2</c:v>
                </c:pt>
                <c:pt idx="281">
                  <c:v>1.6526918744691452E-2</c:v>
                </c:pt>
                <c:pt idx="282">
                  <c:v>1.6568950247696841E-2</c:v>
                </c:pt>
                <c:pt idx="283">
                  <c:v>1.66E-2</c:v>
                </c:pt>
                <c:pt idx="284">
                  <c:v>1.6797408549897055E-2</c:v>
                </c:pt>
                <c:pt idx="285">
                  <c:v>1.7241816499612567E-2</c:v>
                </c:pt>
                <c:pt idx="286">
                  <c:v>1.7331334073678029E-2</c:v>
                </c:pt>
                <c:pt idx="287">
                  <c:v>1.771745998454409E-2</c:v>
                </c:pt>
                <c:pt idx="288">
                  <c:v>1.7930589095367998E-2</c:v>
                </c:pt>
                <c:pt idx="289">
                  <c:v>1.8072351040446032E-2</c:v>
                </c:pt>
                <c:pt idx="290">
                  <c:v>1.8128797315640835E-2</c:v>
                </c:pt>
                <c:pt idx="291">
                  <c:v>1.8942892248995341E-2</c:v>
                </c:pt>
                <c:pt idx="292">
                  <c:v>1.8962954075804742E-2</c:v>
                </c:pt>
                <c:pt idx="293">
                  <c:v>1.899376363817061E-2</c:v>
                </c:pt>
                <c:pt idx="294">
                  <c:v>1.9140215846503297E-2</c:v>
                </c:pt>
                <c:pt idx="295">
                  <c:v>1.9835492725754952E-2</c:v>
                </c:pt>
                <c:pt idx="296">
                  <c:v>1.985536723772002E-2</c:v>
                </c:pt>
                <c:pt idx="297">
                  <c:v>2.0362007728952441E-2</c:v>
                </c:pt>
                <c:pt idx="298">
                  <c:v>2.0431445988875779E-2</c:v>
                </c:pt>
                <c:pt idx="299">
                  <c:v>2.0748179323784005E-2</c:v>
                </c:pt>
                <c:pt idx="300">
                  <c:v>2.0811795947666589E-2</c:v>
                </c:pt>
                <c:pt idx="301">
                  <c:v>2.1100000000000001E-2</c:v>
                </c:pt>
                <c:pt idx="302">
                  <c:v>2.1702861189474874E-2</c:v>
                </c:pt>
                <c:pt idx="303">
                  <c:v>2.180978462019853E-2</c:v>
                </c:pt>
                <c:pt idx="304">
                  <c:v>2.1814295620001187E-2</c:v>
                </c:pt>
                <c:pt idx="305">
                  <c:v>2.1828815323399083E-2</c:v>
                </c:pt>
                <c:pt idx="306">
                  <c:v>2.2701470642760572E-2</c:v>
                </c:pt>
                <c:pt idx="307">
                  <c:v>2.2865085482935296E-2</c:v>
                </c:pt>
                <c:pt idx="308">
                  <c:v>2.3281108221044806E-2</c:v>
                </c:pt>
                <c:pt idx="309">
                  <c:v>2.340128659049363E-2</c:v>
                </c:pt>
                <c:pt idx="310">
                  <c:v>2.374602891502851E-2</c:v>
                </c:pt>
                <c:pt idx="311">
                  <c:v>2.3966491664419391E-2</c:v>
                </c:pt>
                <c:pt idx="312">
                  <c:v>2.4838650240185535E-2</c:v>
                </c:pt>
                <c:pt idx="313">
                  <c:v>2.4851689708940642E-2</c:v>
                </c:pt>
                <c:pt idx="314">
                  <c:v>2.5087033170481023E-2</c:v>
                </c:pt>
                <c:pt idx="315">
                  <c:v>2.5120952341480016E-2</c:v>
                </c:pt>
                <c:pt idx="316">
                  <c:v>2.5981546133964532E-2</c:v>
                </c:pt>
                <c:pt idx="317">
                  <c:v>2.6331023137599396E-2</c:v>
                </c:pt>
                <c:pt idx="318">
                  <c:v>2.652822518264766E-2</c:v>
                </c:pt>
                <c:pt idx="319">
                  <c:v>2.6894215019463128E-2</c:v>
                </c:pt>
                <c:pt idx="320">
                  <c:v>2.7177029870133755E-2</c:v>
                </c:pt>
                <c:pt idx="321">
                  <c:v>2.7599382780085602E-2</c:v>
                </c:pt>
                <c:pt idx="322">
                  <c:v>2.8317862470658546E-2</c:v>
                </c:pt>
                <c:pt idx="323">
                  <c:v>2.8427521162669181E-2</c:v>
                </c:pt>
                <c:pt idx="324">
                  <c:v>2.883157990814933E-2</c:v>
                </c:pt>
                <c:pt idx="325">
                  <c:v>2.8928839029956983E-2</c:v>
                </c:pt>
                <c:pt idx="326">
                  <c:v>2.9735551063366707E-2</c:v>
                </c:pt>
                <c:pt idx="327">
                  <c:v>3.0200000000000001E-2</c:v>
                </c:pt>
                <c:pt idx="328">
                  <c:v>3.0228231605620656E-2</c:v>
                </c:pt>
                <c:pt idx="329">
                  <c:v>3.0322334897467832E-2</c:v>
                </c:pt>
                <c:pt idx="330">
                  <c:v>3.0908505765958348E-2</c:v>
                </c:pt>
                <c:pt idx="331">
                  <c:v>3.1103767084807169E-2</c:v>
                </c:pt>
                <c:pt idx="332">
                  <c:v>3.1782955157034616E-2</c:v>
                </c:pt>
                <c:pt idx="333">
                  <c:v>3.2267477354613834E-2</c:v>
                </c:pt>
                <c:pt idx="334">
                  <c:v>3.2534938559043401E-2</c:v>
                </c:pt>
                <c:pt idx="335">
                  <c:v>3.3135046075440773E-2</c:v>
                </c:pt>
                <c:pt idx="336">
                  <c:v>3.3313933175984752E-2</c:v>
                </c:pt>
                <c:pt idx="337">
                  <c:v>3.4031962242855492E-2</c:v>
                </c:pt>
                <c:pt idx="338">
                  <c:v>3.4444293943973796E-2</c:v>
                </c:pt>
                <c:pt idx="339">
                  <c:v>3.4918658072244674E-2</c:v>
                </c:pt>
                <c:pt idx="340">
                  <c:v>3.5521978536756385E-2</c:v>
                </c:pt>
                <c:pt idx="341">
                  <c:v>3.5597868180919492E-2</c:v>
                </c:pt>
                <c:pt idx="342">
                  <c:v>3.6600682216812279E-2</c:v>
                </c:pt>
                <c:pt idx="343">
                  <c:v>3.6767962126708589E-2</c:v>
                </c:pt>
                <c:pt idx="344">
                  <c:v>3.7235825838756967E-2</c:v>
                </c:pt>
                <c:pt idx="345">
                  <c:v>3.8080857237769682E-2</c:v>
                </c:pt>
                <c:pt idx="346">
                  <c:v>3.8363729097621778E-2</c:v>
                </c:pt>
                <c:pt idx="347">
                  <c:v>3.8949150517878811E-2</c:v>
                </c:pt>
                <c:pt idx="348">
                  <c:v>3.9248388750543602E-2</c:v>
                </c:pt>
                <c:pt idx="349">
                  <c:v>4.0211701562209178E-2</c:v>
                </c:pt>
                <c:pt idx="350">
                  <c:v>4.0399999999999998E-2</c:v>
                </c:pt>
                <c:pt idx="351">
                  <c:v>4.0741310066107594E-2</c:v>
                </c:pt>
                <c:pt idx="352">
                  <c:v>4.0824068582296202E-2</c:v>
                </c:pt>
                <c:pt idx="353">
                  <c:v>4.1896148995290948E-2</c:v>
                </c:pt>
                <c:pt idx="354">
                  <c:v>4.2148690457425184E-2</c:v>
                </c:pt>
                <c:pt idx="355">
                  <c:v>4.2615931896660957E-2</c:v>
                </c:pt>
                <c:pt idx="356">
                  <c:v>4.3764891247223228E-2</c:v>
                </c:pt>
                <c:pt idx="357">
                  <c:v>4.4178983685321215E-2</c:v>
                </c:pt>
                <c:pt idx="358">
                  <c:v>4.4576810330202436E-2</c:v>
                </c:pt>
                <c:pt idx="359">
                  <c:v>4.4722531459620941E-2</c:v>
                </c:pt>
                <c:pt idx="360">
                  <c:v>4.6307075695255419E-2</c:v>
                </c:pt>
                <c:pt idx="361">
                  <c:v>4.6627914274720676E-2</c:v>
                </c:pt>
                <c:pt idx="362">
                  <c:v>4.6917560458731293E-2</c:v>
                </c:pt>
                <c:pt idx="363">
                  <c:v>4.7739586289460463E-2</c:v>
                </c:pt>
                <c:pt idx="364">
                  <c:v>4.8537677433231438E-2</c:v>
                </c:pt>
                <c:pt idx="365">
                  <c:v>4.8773395258781577E-2</c:v>
                </c:pt>
                <c:pt idx="366">
                  <c:v>5.0297336898749184E-2</c:v>
                </c:pt>
                <c:pt idx="367">
                  <c:v>5.0875726770494567E-2</c:v>
                </c:pt>
                <c:pt idx="368">
                  <c:v>5.0960176553211584E-2</c:v>
                </c:pt>
                <c:pt idx="369">
                  <c:v>5.101759583441258E-2</c:v>
                </c:pt>
                <c:pt idx="370">
                  <c:v>5.3326399434471206E-2</c:v>
                </c:pt>
                <c:pt idx="371">
                  <c:v>5.3365058366627492E-2</c:v>
                </c:pt>
                <c:pt idx="372">
                  <c:v>5.3920580575188073E-2</c:v>
                </c:pt>
                <c:pt idx="373">
                  <c:v>5.4398033082825925E-2</c:v>
                </c:pt>
                <c:pt idx="374">
                  <c:v>5.5820534227381834E-2</c:v>
                </c:pt>
                <c:pt idx="375">
                  <c:v>5.5895120466249129E-2</c:v>
                </c:pt>
                <c:pt idx="376">
                  <c:v>5.7500000000000002E-2</c:v>
                </c:pt>
                <c:pt idx="377">
                  <c:v>5.7804830013528034E-2</c:v>
                </c:pt>
                <c:pt idx="378">
                  <c:v>5.8067813014547671E-2</c:v>
                </c:pt>
                <c:pt idx="379">
                  <c:v>5.8388993412567716E-2</c:v>
                </c:pt>
                <c:pt idx="380">
                  <c:v>5.8587576229962364E-2</c:v>
                </c:pt>
                <c:pt idx="381">
                  <c:v>6.1075634601513981E-2</c:v>
                </c:pt>
                <c:pt idx="382">
                  <c:v>6.1409727000665132E-2</c:v>
                </c:pt>
                <c:pt idx="383">
                  <c:v>6.1968887153089007E-2</c:v>
                </c:pt>
                <c:pt idx="384">
                  <c:v>6.1985162278909829E-2</c:v>
                </c:pt>
                <c:pt idx="385">
                  <c:v>6.3885895679351656E-2</c:v>
                </c:pt>
                <c:pt idx="386">
                  <c:v>6.4367820158561337E-2</c:v>
                </c:pt>
                <c:pt idx="387">
                  <c:v>6.6166782306408073E-2</c:v>
                </c:pt>
                <c:pt idx="388">
                  <c:v>6.6432908358930787E-2</c:v>
                </c:pt>
                <c:pt idx="389">
                  <c:v>6.6825464743543242E-2</c:v>
                </c:pt>
                <c:pt idx="390">
                  <c:v>6.7468404018796918E-2</c:v>
                </c:pt>
                <c:pt idx="391">
                  <c:v>6.9900291616853197E-2</c:v>
                </c:pt>
                <c:pt idx="392">
                  <c:v>7.0630501233247669E-2</c:v>
                </c:pt>
                <c:pt idx="393">
                  <c:v>7.0718342327430295E-2</c:v>
                </c:pt>
                <c:pt idx="394">
                  <c:v>7.1218501989931252E-2</c:v>
                </c:pt>
                <c:pt idx="395">
                  <c:v>7.3116599890062334E-2</c:v>
                </c:pt>
                <c:pt idx="396">
                  <c:v>7.4124829455670838E-2</c:v>
                </c:pt>
                <c:pt idx="397">
                  <c:v>7.539534991074609E-2</c:v>
                </c:pt>
                <c:pt idx="398">
                  <c:v>7.6348832995326604E-2</c:v>
                </c:pt>
                <c:pt idx="399">
                  <c:v>7.6480899518801299E-2</c:v>
                </c:pt>
                <c:pt idx="400">
                  <c:v>7.7695406326020219E-2</c:v>
                </c:pt>
                <c:pt idx="401">
                  <c:v>0.08</c:v>
                </c:pt>
                <c:pt idx="402">
                  <c:v>8.0481643042453851E-2</c:v>
                </c:pt>
                <c:pt idx="403">
                  <c:v>8.1437977105572351E-2</c:v>
                </c:pt>
                <c:pt idx="404">
                  <c:v>8.184873504601918E-2</c:v>
                </c:pt>
                <c:pt idx="405">
                  <c:v>8.5360826703426679E-2</c:v>
                </c:pt>
                <c:pt idx="406">
                  <c:v>8.5911065794917946E-2</c:v>
                </c:pt>
                <c:pt idx="407">
                  <c:v>8.7744830743431382E-2</c:v>
                </c:pt>
                <c:pt idx="408">
                  <c:v>8.9472639110947036E-2</c:v>
                </c:pt>
                <c:pt idx="409">
                  <c:v>9.1706766251347688E-2</c:v>
                </c:pt>
                <c:pt idx="410">
                  <c:v>9.378251662546748E-2</c:v>
                </c:pt>
                <c:pt idx="411">
                  <c:v>9.4065660487783989E-2</c:v>
                </c:pt>
                <c:pt idx="412">
                  <c:v>9.789345410235642E-2</c:v>
                </c:pt>
                <c:pt idx="413">
                  <c:v>9.8299999999999998E-2</c:v>
                </c:pt>
                <c:pt idx="414">
                  <c:v>9.9400000000000002E-2</c:v>
                </c:pt>
                <c:pt idx="415">
                  <c:v>0.10084182062959229</c:v>
                </c:pt>
                <c:pt idx="416">
                  <c:v>0.10449750599454087</c:v>
                </c:pt>
                <c:pt idx="417">
                  <c:v>0.10810611157311213</c:v>
                </c:pt>
                <c:pt idx="418">
                  <c:v>0.11154707798604742</c:v>
                </c:pt>
                <c:pt idx="419">
                  <c:v>0.11589369654863826</c:v>
                </c:pt>
                <c:pt idx="420">
                  <c:v>0.1190722255885741</c:v>
                </c:pt>
                <c:pt idx="421">
                  <c:v>0.12424227182220159</c:v>
                </c:pt>
                <c:pt idx="422">
                  <c:v>0.12710503190760158</c:v>
                </c:pt>
                <c:pt idx="423">
                  <c:v>0.13319224916657635</c:v>
                </c:pt>
                <c:pt idx="424">
                  <c:v>0.13567974442717298</c:v>
                </c:pt>
                <c:pt idx="425">
                  <c:v>0.14278695147685849</c:v>
                </c:pt>
                <c:pt idx="426">
                  <c:v>0.14483292102239753</c:v>
                </c:pt>
                <c:pt idx="427">
                  <c:v>0.15307282247750342</c:v>
                </c:pt>
                <c:pt idx="428">
                  <c:v>0.15460358582219583</c:v>
                </c:pt>
                <c:pt idx="429">
                  <c:v>0.16409965153592332</c:v>
                </c:pt>
                <c:pt idx="430">
                  <c:v>0.16503339558679986</c:v>
                </c:pt>
                <c:pt idx="431">
                  <c:v>0.17592081467086743</c:v>
                </c:pt>
                <c:pt idx="432">
                  <c:v>0.17616681730934991</c:v>
                </c:pt>
                <c:pt idx="433">
                  <c:v>0.18805131779878465</c:v>
                </c:pt>
                <c:pt idx="434">
                  <c:v>0.18859353292219985</c:v>
                </c:pt>
                <c:pt idx="435">
                  <c:v>0.20073756605230242</c:v>
                </c:pt>
                <c:pt idx="436">
                  <c:v>0.2021791493327304</c:v>
                </c:pt>
                <c:pt idx="437">
                  <c:v>0.21427964928019727</c:v>
                </c:pt>
                <c:pt idx="438">
                  <c:v>0.21674342588284376</c:v>
                </c:pt>
                <c:pt idx="439">
                  <c:v>0.22873530350408314</c:v>
                </c:pt>
                <c:pt idx="440">
                  <c:v>0.23235686181525872</c:v>
                </c:pt>
                <c:pt idx="441">
                  <c:v>0.24416615971165018</c:v>
                </c:pt>
                <c:pt idx="442">
                  <c:v>0.24909503489078499</c:v>
                </c:pt>
                <c:pt idx="443">
                  <c:v>0.26063800661742115</c:v>
                </c:pt>
                <c:pt idx="444">
                  <c:v>0.26703896722694798</c:v>
                </c:pt>
                <c:pt idx="445">
                  <c:v>0.27822107114977712</c:v>
                </c:pt>
                <c:pt idx="446">
                  <c:v>0.28627551749034502</c:v>
                </c:pt>
                <c:pt idx="447">
                  <c:v>0.29699031786009472</c:v>
                </c:pt>
                <c:pt idx="448">
                  <c:v>0.30689780134116174</c:v>
                </c:pt>
                <c:pt idx="449">
                  <c:v>0.31702576853051095</c:v>
                </c:pt>
                <c:pt idx="450">
                  <c:v>0.32900564216503664</c:v>
                </c:pt>
                <c:pt idx="451">
                  <c:v>0.33841284334294991</c:v>
                </c:pt>
                <c:pt idx="452">
                  <c:v>0.3527060542740687</c:v>
                </c:pt>
                <c:pt idx="453">
                  <c:v>0.36124272506396615</c:v>
                </c:pt>
                <c:pt idx="454">
                  <c:v>0.37811376091592885</c:v>
                </c:pt>
                <c:pt idx="455">
                  <c:v>0.38561274779809224</c:v>
                </c:pt>
                <c:pt idx="456">
                  <c:v>0.40535174959853099</c:v>
                </c:pt>
                <c:pt idx="457">
                  <c:v>0.41162681196711931</c:v>
                </c:pt>
                <c:pt idx="458">
                  <c:v>0.43455186741834423</c:v>
                </c:pt>
                <c:pt idx="459">
                  <c:v>0.43939582728455789</c:v>
                </c:pt>
                <c:pt idx="460">
                  <c:v>0.46585545927406674</c:v>
                </c:pt>
                <c:pt idx="461">
                  <c:v>0.46903818561387428</c:v>
                </c:pt>
                <c:pt idx="462">
                  <c:v>0.49941405205497535</c:v>
                </c:pt>
                <c:pt idx="463">
                  <c:v>0.50068026572651692</c:v>
                </c:pt>
                <c:pt idx="464">
                  <c:v>0.53445697211174026</c:v>
                </c:pt>
                <c:pt idx="465">
                  <c:v>0.53539008811580113</c:v>
                </c:pt>
                <c:pt idx="466">
                  <c:v>0.57051231013541659</c:v>
                </c:pt>
                <c:pt idx="467">
                  <c:v>0.57395771158856335</c:v>
                </c:pt>
                <c:pt idx="468">
                  <c:v>0.60899999999999999</c:v>
                </c:pt>
                <c:pt idx="469">
                  <c:v>0.61530361133754752</c:v>
                </c:pt>
                <c:pt idx="470">
                  <c:v>0.65962792463780517</c:v>
                </c:pt>
                <c:pt idx="471">
                  <c:v>0.70714520595147778</c:v>
                </c:pt>
                <c:pt idx="472">
                  <c:v>0.75808546549137146</c:v>
                </c:pt>
                <c:pt idx="473">
                  <c:v>0.81269528259900725</c:v>
                </c:pt>
                <c:pt idx="474">
                  <c:v>0.87123899932651816</c:v>
                </c:pt>
                <c:pt idx="475">
                  <c:v>0.93400000000000005</c:v>
                </c:pt>
              </c:numCache>
            </c:numRef>
          </c:xVal>
          <c:yVal>
            <c:numRef>
              <c:f>properties!$AA$13:$AA$488</c:f>
              <c:numCache>
                <c:formatCode>General</c:formatCode>
                <c:ptCount val="476"/>
                <c:pt idx="0">
                  <c:v>-586.78952402509003</c:v>
                </c:pt>
                <c:pt idx="1">
                  <c:v>-486.8508511400164</c:v>
                </c:pt>
                <c:pt idx="2">
                  <c:v>-463.79833101049712</c:v>
                </c:pt>
                <c:pt idx="3">
                  <c:v>-445.97450155327567</c:v>
                </c:pt>
                <c:pt idx="4">
                  <c:v>-431.33544654582181</c:v>
                </c:pt>
                <c:pt idx="5">
                  <c:v>-418.85169571784041</c:v>
                </c:pt>
                <c:pt idx="6">
                  <c:v>-407.92902691302277</c:v>
                </c:pt>
                <c:pt idx="7">
                  <c:v>-398.19215935711048</c:v>
                </c:pt>
                <c:pt idx="8">
                  <c:v>-398.19215935711048</c:v>
                </c:pt>
                <c:pt idx="9">
                  <c:v>-381.33904952483584</c:v>
                </c:pt>
                <c:pt idx="10">
                  <c:v>-373.91313317481064</c:v>
                </c:pt>
                <c:pt idx="11">
                  <c:v>-367.01148430786225</c:v>
                </c:pt>
                <c:pt idx="12">
                  <c:v>-360.55723602878851</c:v>
                </c:pt>
                <c:pt idx="13">
                  <c:v>-360.55723602878851</c:v>
                </c:pt>
                <c:pt idx="14">
                  <c:v>-360.55723602878851</c:v>
                </c:pt>
                <c:pt idx="15">
                  <c:v>-343.32661115886242</c:v>
                </c:pt>
                <c:pt idx="16">
                  <c:v>-343.32661115886242</c:v>
                </c:pt>
                <c:pt idx="17">
                  <c:v>-333.22578674423067</c:v>
                </c:pt>
                <c:pt idx="18">
                  <c:v>-328.50624353283627</c:v>
                </c:pt>
                <c:pt idx="19">
                  <c:v>-323.97923565242814</c:v>
                </c:pt>
                <c:pt idx="20">
                  <c:v>-323.97923565242814</c:v>
                </c:pt>
                <c:pt idx="21">
                  <c:v>-315.435574086587</c:v>
                </c:pt>
                <c:pt idx="22">
                  <c:v>-315.435574086587</c:v>
                </c:pt>
                <c:pt idx="23">
                  <c:v>-307.48097349059913</c:v>
                </c:pt>
                <c:pt idx="24">
                  <c:v>-303.69632826517687</c:v>
                </c:pt>
                <c:pt idx="25">
                  <c:v>-300.02759346057047</c:v>
                </c:pt>
                <c:pt idx="26">
                  <c:v>-296.46663703612609</c:v>
                </c:pt>
                <c:pt idx="27">
                  <c:v>-293.0061677812285</c:v>
                </c:pt>
                <c:pt idx="28">
                  <c:v>-289.63962212706826</c:v>
                </c:pt>
                <c:pt idx="29">
                  <c:v>-286.36106948297248</c:v>
                </c:pt>
                <c:pt idx="30">
                  <c:v>-286.36106948297248</c:v>
                </c:pt>
                <c:pt idx="31">
                  <c:v>-280.04691993049607</c:v>
                </c:pt>
                <c:pt idx="32">
                  <c:v>-280.04691993049607</c:v>
                </c:pt>
                <c:pt idx="33">
                  <c:v>-274.02619478234232</c:v>
                </c:pt>
                <c:pt idx="34">
                  <c:v>-274.02619478234232</c:v>
                </c:pt>
                <c:pt idx="35">
                  <c:v>-268.26749368178321</c:v>
                </c:pt>
                <c:pt idx="36">
                  <c:v>-265.47794298201256</c:v>
                </c:pt>
                <c:pt idx="37">
                  <c:v>-262.74426382127172</c:v>
                </c:pt>
                <c:pt idx="38">
                  <c:v>-260.06373746046569</c:v>
                </c:pt>
                <c:pt idx="39">
                  <c:v>-257.43384121120761</c:v>
                </c:pt>
                <c:pt idx="40">
                  <c:v>-254.85222981106526</c:v>
                </c:pt>
                <c:pt idx="41">
                  <c:v>-252.31671897182579</c:v>
                </c:pt>
                <c:pt idx="42">
                  <c:v>-249.82527080236471</c:v>
                </c:pt>
                <c:pt idx="43">
                  <c:v>-247.37598085457054</c:v>
                </c:pt>
                <c:pt idx="44">
                  <c:v>-244.96706657938478</c:v>
                </c:pt>
                <c:pt idx="45">
                  <c:v>-242.59685701200027</c:v>
                </c:pt>
                <c:pt idx="46">
                  <c:v>-240.2637835318545</c:v>
                </c:pt>
                <c:pt idx="47">
                  <c:v>-237.96637156525631</c:v>
                </c:pt>
                <c:pt idx="48">
                  <c:v>-235.70323311712266</c:v>
                </c:pt>
                <c:pt idx="49">
                  <c:v>-235.70323311712266</c:v>
                </c:pt>
                <c:pt idx="50">
                  <c:v>-231.27461791358354</c:v>
                </c:pt>
                <c:pt idx="51">
                  <c:v>-229.10674058791167</c:v>
                </c:pt>
                <c:pt idx="52">
                  <c:v>-226.96832511551648</c:v>
                </c:pt>
                <c:pt idx="53">
                  <c:v>-224.85832722777891</c:v>
                </c:pt>
                <c:pt idx="54">
                  <c:v>-222.77575718028132</c:v>
                </c:pt>
                <c:pt idx="55">
                  <c:v>-220.71967596665851</c:v>
                </c:pt>
                <c:pt idx="56">
                  <c:v>-218.68919185742598</c:v>
                </c:pt>
                <c:pt idx="57">
                  <c:v>-216.68345723073779</c:v>
                </c:pt>
                <c:pt idx="58">
                  <c:v>-214.70166566589933</c:v>
                </c:pt>
                <c:pt idx="59">
                  <c:v>-212.74304927381314</c:v>
                </c:pt>
                <c:pt idx="60">
                  <c:v>-210.80687624145702</c:v>
                </c:pt>
                <c:pt idx="61">
                  <c:v>-208.892448570043</c:v>
                </c:pt>
                <c:pt idx="62">
                  <c:v>-206.99909998873224</c:v>
                </c:pt>
                <c:pt idx="63">
                  <c:v>-205.12619402773683</c:v>
                </c:pt>
                <c:pt idx="64">
                  <c:v>-203.27312223635676</c:v>
                </c:pt>
                <c:pt idx="65">
                  <c:v>-201.43930253300411</c:v>
                </c:pt>
                <c:pt idx="66">
                  <c:v>-199.62417767560973</c:v>
                </c:pt>
                <c:pt idx="67">
                  <c:v>-197.8272138419745</c:v>
                </c:pt>
                <c:pt idx="68">
                  <c:v>-196.04789931067884</c:v>
                </c:pt>
                <c:pt idx="69">
                  <c:v>-194.28574323408242</c:v>
                </c:pt>
                <c:pt idx="70">
                  <c:v>-192.54027449577373</c:v>
                </c:pt>
                <c:pt idx="71">
                  <c:v>-190.81104064555601</c:v>
                </c:pt>
                <c:pt idx="72">
                  <c:v>-189.097606905719</c:v>
                </c:pt>
                <c:pt idx="73">
                  <c:v>-187.39955524290423</c:v>
                </c:pt>
                <c:pt idx="74">
                  <c:v>-185.71648350043668</c:v>
                </c:pt>
                <c:pt idx="75">
                  <c:v>-184.04800458640884</c:v>
                </c:pt>
                <c:pt idx="76">
                  <c:v>-182.39374571327684</c:v>
                </c:pt>
                <c:pt idx="77">
                  <c:v>-180.75334768506093</c:v>
                </c:pt>
                <c:pt idx="78">
                  <c:v>-179.12646422860578</c:v>
                </c:pt>
                <c:pt idx="79">
                  <c:v>-177.51276136566372</c:v>
                </c:pt>
                <c:pt idx="80">
                  <c:v>-175.91191682282283</c:v>
                </c:pt>
                <c:pt idx="81">
                  <c:v>-174.3236194765685</c:v>
                </c:pt>
                <c:pt idx="82">
                  <c:v>-172.74756883098138</c:v>
                </c:pt>
                <c:pt idx="83">
                  <c:v>-171.18347452579002</c:v>
                </c:pt>
                <c:pt idx="84">
                  <c:v>-169.63105587266415</c:v>
                </c:pt>
                <c:pt idx="85">
                  <c:v>-168.09004141782873</c:v>
                </c:pt>
                <c:pt idx="86">
                  <c:v>-166.56016852920575</c:v>
                </c:pt>
                <c:pt idx="87">
                  <c:v>-165.04118300644993</c:v>
                </c:pt>
                <c:pt idx="88">
                  <c:v>-163.53283871235959</c:v>
                </c:pt>
                <c:pt idx="89">
                  <c:v>-162.03489722426761</c:v>
                </c:pt>
                <c:pt idx="90">
                  <c:v>-160.54712750411673</c:v>
                </c:pt>
                <c:pt idx="91">
                  <c:v>-159.06930558602443</c:v>
                </c:pt>
                <c:pt idx="92">
                  <c:v>-157.60121428023444</c:v>
                </c:pt>
                <c:pt idx="93">
                  <c:v>-156.14264289241956</c:v>
                </c:pt>
                <c:pt idx="94">
                  <c:v>-154.69338695739489</c:v>
                </c:pt>
                <c:pt idx="95">
                  <c:v>-153.25324798634907</c:v>
                </c:pt>
                <c:pt idx="96">
                  <c:v>-151.8220332267787</c:v>
                </c:pt>
                <c:pt idx="97">
                  <c:v>-150.39955543436116</c:v>
                </c:pt>
                <c:pt idx="98">
                  <c:v>-148.98563265605532</c:v>
                </c:pt>
                <c:pt idx="99">
                  <c:v>-147.58008802377034</c:v>
                </c:pt>
                <c:pt idx="100">
                  <c:v>-146.18274955798438</c:v>
                </c:pt>
                <c:pt idx="101">
                  <c:v>-144.79344998074342</c:v>
                </c:pt>
                <c:pt idx="102">
                  <c:v>-143.41202653749838</c:v>
                </c:pt>
                <c:pt idx="103">
                  <c:v>-142.0383208272865</c:v>
                </c:pt>
                <c:pt idx="104">
                  <c:v>-140.67217864078279</c:v>
                </c:pt>
                <c:pt idx="105">
                  <c:v>-139.31344980578967</c:v>
                </c:pt>
                <c:pt idx="106">
                  <c:v>-137.9619880397529</c:v>
                </c:pt>
                <c:pt idx="107">
                  <c:v>-136.61765080892181</c:v>
                </c:pt>
                <c:pt idx="108">
                  <c:v>-135.28029919379472</c:v>
                </c:pt>
                <c:pt idx="109">
                  <c:v>-133.94979776051207</c:v>
                </c:pt>
                <c:pt idx="110">
                  <c:v>-133.94979776051207</c:v>
                </c:pt>
                <c:pt idx="111">
                  <c:v>-131.3088203997568</c:v>
                </c:pt>
                <c:pt idx="112">
                  <c:v>-129.99808995243185</c:v>
                </c:pt>
                <c:pt idx="113">
                  <c:v>-128.69370042689187</c:v>
                </c:pt>
                <c:pt idx="114">
                  <c:v>-127.39553207557155</c:v>
                </c:pt>
                <c:pt idx="115">
                  <c:v>-126.1034679734526</c:v>
                </c:pt>
                <c:pt idx="116">
                  <c:v>-124.81739392326246</c:v>
                </c:pt>
                <c:pt idx="117">
                  <c:v>-123.53719836457033</c:v>
                </c:pt>
                <c:pt idx="118">
                  <c:v>-122.26277228659085</c:v>
                </c:pt>
                <c:pt idx="119">
                  <c:v>-120.99400914450983</c:v>
                </c:pt>
                <c:pt idx="120">
                  <c:v>-119.73080477916376</c:v>
                </c:pt>
                <c:pt idx="121">
                  <c:v>-118.47305733990905</c:v>
                </c:pt>
                <c:pt idx="122">
                  <c:v>-117.22066721052941</c:v>
                </c:pt>
                <c:pt idx="123">
                  <c:v>-115.97353693803603</c:v>
                </c:pt>
                <c:pt idx="124">
                  <c:v>-114.7315711642251</c:v>
                </c:pt>
                <c:pt idx="125">
                  <c:v>-113.49467655986304</c:v>
                </c:pt>
                <c:pt idx="126">
                  <c:v>-112.26276176137758</c:v>
                </c:pt>
                <c:pt idx="127">
                  <c:v>-111.03573730993985</c:v>
                </c:pt>
                <c:pt idx="128">
                  <c:v>-109.81351559282702</c:v>
                </c:pt>
                <c:pt idx="129">
                  <c:v>-108.59601078696348</c:v>
                </c:pt>
                <c:pt idx="130">
                  <c:v>-107.38313880454082</c:v>
                </c:pt>
                <c:pt idx="131">
                  <c:v>-106.17481724062553</c:v>
                </c:pt>
                <c:pt idx="132">
                  <c:v>-104.97096532266424</c:v>
                </c:pt>
                <c:pt idx="133">
                  <c:v>-103.77150386180499</c:v>
                </c:pt>
                <c:pt idx="134">
                  <c:v>-102.57635520595286</c:v>
                </c:pt>
                <c:pt idx="135">
                  <c:v>-101.38544319448694</c:v>
                </c:pt>
                <c:pt idx="136">
                  <c:v>-100.19869311456506</c:v>
                </c:pt>
                <c:pt idx="137">
                  <c:v>-99.016031658949387</c:v>
                </c:pt>
                <c:pt idx="138">
                  <c:v>-97.837386885287813</c:v>
                </c:pt>
                <c:pt idx="139">
                  <c:v>-96.662688176790198</c:v>
                </c:pt>
                <c:pt idx="140">
                  <c:v>-95.491866204239571</c:v>
                </c:pt>
                <c:pt idx="141">
                  <c:v>-94.324852889284273</c:v>
                </c:pt>
                <c:pt idx="142">
                  <c:v>-93.16158136895713</c:v>
                </c:pt>
                <c:pt idx="143">
                  <c:v>-92.001985961371247</c:v>
                </c:pt>
                <c:pt idx="144">
                  <c:v>-90.846002132544214</c:v>
                </c:pt>
                <c:pt idx="145">
                  <c:v>-89.693566464305647</c:v>
                </c:pt>
                <c:pt idx="146">
                  <c:v>-88.544616623243144</c:v>
                </c:pt>
                <c:pt idx="147">
                  <c:v>-87.399091330646058</c:v>
                </c:pt>
                <c:pt idx="148">
                  <c:v>-86.256930333406672</c:v>
                </c:pt>
                <c:pt idx="149">
                  <c:v>-85.118074375841175</c:v>
                </c:pt>
                <c:pt idx="150">
                  <c:v>-83.982465172393987</c:v>
                </c:pt>
                <c:pt idx="151">
                  <c:v>-82.850045381191038</c:v>
                </c:pt>
                <c:pt idx="152">
                  <c:v>-81.720758578408649</c:v>
                </c:pt>
                <c:pt idx="153">
                  <c:v>-80.594549233426619</c:v>
                </c:pt>
                <c:pt idx="154">
                  <c:v>-79.47136268473578</c:v>
                </c:pt>
                <c:pt idx="155">
                  <c:v>-78.351145116569839</c:v>
                </c:pt>
                <c:pt idx="156">
                  <c:v>-77.233843536235511</c:v>
                </c:pt>
                <c:pt idx="157">
                  <c:v>-76.119405752113295</c:v>
                </c:pt>
                <c:pt idx="158">
                  <c:v>-75.007780352304167</c:v>
                </c:pt>
                <c:pt idx="159">
                  <c:v>-73.898916683897895</c:v>
                </c:pt>
                <c:pt idx="160">
                  <c:v>-72.792764832839566</c:v>
                </c:pt>
                <c:pt idx="161">
                  <c:v>-71.689275604372483</c:v>
                </c:pt>
                <c:pt idx="162">
                  <c:v>-70.588400504035718</c:v>
                </c:pt>
                <c:pt idx="163">
                  <c:v>-69.490091719196229</c:v>
                </c:pt>
                <c:pt idx="164">
                  <c:v>-68.394302101095931</c:v>
                </c:pt>
                <c:pt idx="165">
                  <c:v>-67.300985147394485</c:v>
                </c:pt>
                <c:pt idx="166">
                  <c:v>-66.210094985190807</c:v>
                </c:pt>
                <c:pt idx="167">
                  <c:v>-65.121586354504686</c:v>
                </c:pt>
                <c:pt idx="168">
                  <c:v>-64.035414592203082</c:v>
                </c:pt>
                <c:pt idx="169">
                  <c:v>-62.951535616354647</c:v>
                </c:pt>
                <c:pt idx="170">
                  <c:v>-61.869905910996721</c:v>
                </c:pt>
                <c:pt idx="171">
                  <c:v>-60.790482511301178</c:v>
                </c:pt>
                <c:pt idx="172">
                  <c:v>-59.713222989124063</c:v>
                </c:pt>
                <c:pt idx="173">
                  <c:v>-58.638085438925529</c:v>
                </c:pt>
                <c:pt idx="174">
                  <c:v>-57.5650284640477</c:v>
                </c:pt>
                <c:pt idx="175">
                  <c:v>-56.494011163336936</c:v>
                </c:pt>
                <c:pt idx="176">
                  <c:v>-55.424993118098925</c:v>
                </c:pt>
                <c:pt idx="177">
                  <c:v>-54.357934379374953</c:v>
                </c:pt>
                <c:pt idx="178">
                  <c:v>-53.292795455527937</c:v>
                </c:pt>
                <c:pt idx="179">
                  <c:v>-52.229537300127561</c:v>
                </c:pt>
                <c:pt idx="180">
                  <c:v>-51.168121300123943</c:v>
                </c:pt>
                <c:pt idx="181">
                  <c:v>-50.108509264300039</c:v>
                </c:pt>
                <c:pt idx="182">
                  <c:v>-49.050663411992744</c:v>
                </c:pt>
                <c:pt idx="183">
                  <c:v>-47.994546362073862</c:v>
                </c:pt>
                <c:pt idx="184">
                  <c:v>-46.940121122181466</c:v>
                </c:pt>
                <c:pt idx="185">
                  <c:v>-45.887351078193078</c:v>
                </c:pt>
                <c:pt idx="186">
                  <c:v>-44.836199983932588</c:v>
                </c:pt>
                <c:pt idx="187">
                  <c:v>-43.786631951102336</c:v>
                </c:pt>
                <c:pt idx="188">
                  <c:v>-42.738611439432958</c:v>
                </c:pt>
                <c:pt idx="189">
                  <c:v>-41.692103247043221</c:v>
                </c:pt>
                <c:pt idx="190">
                  <c:v>-40.647072501002341</c:v>
                </c:pt>
                <c:pt idx="191">
                  <c:v>-39.603484648088468</c:v>
                </c:pt>
                <c:pt idx="192">
                  <c:v>-38.561305445735357</c:v>
                </c:pt>
                <c:pt idx="193">
                  <c:v>-37.520500953161672</c:v>
                </c:pt>
                <c:pt idx="194">
                  <c:v>-36.481037522675948</c:v>
                </c:pt>
                <c:pt idx="195">
                  <c:v>-35.442881791151208</c:v>
                </c:pt>
                <c:pt idx="196">
                  <c:v>-34.406000671663008</c:v>
                </c:pt>
                <c:pt idx="197">
                  <c:v>-33.370361345285573</c:v>
                </c:pt>
                <c:pt idx="198">
                  <c:v>-32.335931253039604</c:v>
                </c:pt>
                <c:pt idx="199">
                  <c:v>-31.302678087987299</c:v>
                </c:pt>
                <c:pt idx="200">
                  <c:v>-30.270569787468151</c:v>
                </c:pt>
                <c:pt idx="201">
                  <c:v>-29.239574525471358</c:v>
                </c:pt>
                <c:pt idx="202">
                  <c:v>-28.209660705139239</c:v>
                </c:pt>
                <c:pt idx="203">
                  <c:v>-27.180796951396996</c:v>
                </c:pt>
                <c:pt idx="204">
                  <c:v>-26.152952103704035</c:v>
                </c:pt>
                <c:pt idx="205">
                  <c:v>-25.126095208922298</c:v>
                </c:pt>
                <c:pt idx="206">
                  <c:v>-24.100195514297258</c:v>
                </c:pt>
                <c:pt idx="207">
                  <c:v>-23.075222460546744</c:v>
                </c:pt>
                <c:pt idx="208">
                  <c:v>-22.051145675054009</c:v>
                </c:pt>
                <c:pt idx="209">
                  <c:v>-21.027934965160409</c:v>
                </c:pt>
                <c:pt idx="210">
                  <c:v>-20.005560311553925</c:v>
                </c:pt>
                <c:pt idx="211">
                  <c:v>-18.983991861749431</c:v>
                </c:pt>
                <c:pt idx="212">
                  <c:v>-17.963199923657033</c:v>
                </c:pt>
                <c:pt idx="213">
                  <c:v>-16.943154959234523</c:v>
                </c:pt>
                <c:pt idx="214">
                  <c:v>-15.923827578220664</c:v>
                </c:pt>
                <c:pt idx="215">
                  <c:v>-14.905188531945068</c:v>
                </c:pt>
                <c:pt idx="216">
                  <c:v>-13.887208707211961</c:v>
                </c:pt>
                <c:pt idx="217">
                  <c:v>-12.869859120253796</c:v>
                </c:pt>
                <c:pt idx="218">
                  <c:v>-11.853110910751568</c:v>
                </c:pt>
                <c:pt idx="219">
                  <c:v>-10.836935335918639</c:v>
                </c:pt>
                <c:pt idx="220">
                  <c:v>-9.8213037646446324</c:v>
                </c:pt>
                <c:pt idx="221">
                  <c:v>-8.8061876716964385</c:v>
                </c:pt>
                <c:pt idx="222">
                  <c:v>-7.7915586319728973</c:v>
                </c:pt>
                <c:pt idx="223">
                  <c:v>-6.7773883148105352</c:v>
                </c:pt>
                <c:pt idx="224">
                  <c:v>-5.7636484783369397</c:v>
                </c:pt>
                <c:pt idx="225">
                  <c:v>-4.7503109638690333</c:v>
                </c:pt>
                <c:pt idx="226">
                  <c:v>-3.7373476903532268</c:v>
                </c:pt>
                <c:pt idx="227">
                  <c:v>-2.7247306488445826</c:v>
                </c:pt>
                <c:pt idx="228">
                  <c:v>-1.7124318970221299</c:v>
                </c:pt>
                <c:pt idx="229">
                  <c:v>-0.7004235537376573</c:v>
                </c:pt>
                <c:pt idx="230">
                  <c:v>0.31132220640519748</c:v>
                </c:pt>
                <c:pt idx="231">
                  <c:v>1.3228331584437676</c:v>
                </c:pt>
                <c:pt idx="232">
                  <c:v>2.3341370324242243</c:v>
                </c:pt>
                <c:pt idx="233">
                  <c:v>3.3452615187470487</c:v>
                </c:pt>
                <c:pt idx="234">
                  <c:v>4.3562342734927872</c:v>
                </c:pt>
                <c:pt idx="235">
                  <c:v>5.3670829237308055</c:v>
                </c:pt>
                <c:pt idx="236">
                  <c:v>6.3778350728135189</c:v>
                </c:pt>
                <c:pt idx="237">
                  <c:v>7.3885183056591339</c:v>
                </c:pt>
                <c:pt idx="238">
                  <c:v>8.3991601940250025</c:v>
                </c:pt>
                <c:pt idx="239">
                  <c:v>9.4097883017746025</c:v>
                </c:pt>
                <c:pt idx="240">
                  <c:v>10.42043019014047</c:v>
                </c:pt>
                <c:pt idx="241">
                  <c:v>11.431113422986085</c:v>
                </c:pt>
                <c:pt idx="242">
                  <c:v>12.441865572068798</c:v>
                </c:pt>
                <c:pt idx="243">
                  <c:v>13.452714222306788</c:v>
                </c:pt>
                <c:pt idx="244">
                  <c:v>14.463686977052529</c:v>
                </c:pt>
                <c:pt idx="245">
                  <c:v>15.474811463375353</c:v>
                </c:pt>
                <c:pt idx="246">
                  <c:v>16.486115337355809</c:v>
                </c:pt>
                <c:pt idx="247">
                  <c:v>17.497626289394379</c:v>
                </c:pt>
                <c:pt idx="248">
                  <c:v>18.509372049537234</c:v>
                </c:pt>
                <c:pt idx="249">
                  <c:v>19.521380392821705</c:v>
                </c:pt>
                <c:pt idx="250">
                  <c:v>20.533679144644132</c:v>
                </c:pt>
                <c:pt idx="251">
                  <c:v>21.546296186152777</c:v>
                </c:pt>
                <c:pt idx="252">
                  <c:v>22.559259459668581</c:v>
                </c:pt>
                <c:pt idx="253">
                  <c:v>23.572596974136488</c:v>
                </c:pt>
                <c:pt idx="254">
                  <c:v>24.586336810610142</c:v>
                </c:pt>
                <c:pt idx="255">
                  <c:v>25.600507127772502</c:v>
                </c:pt>
                <c:pt idx="256">
                  <c:v>26.61513616749604</c:v>
                </c:pt>
                <c:pt idx="257">
                  <c:v>27.630252260444237</c:v>
                </c:pt>
                <c:pt idx="258">
                  <c:v>28.645883831718216</c:v>
                </c:pt>
                <c:pt idx="259">
                  <c:v>29.662059406551144</c:v>
                </c:pt>
                <c:pt idx="260">
                  <c:v>30.678807616053373</c:v>
                </c:pt>
                <c:pt idx="261">
                  <c:v>31.696157203011538</c:v>
                </c:pt>
                <c:pt idx="262">
                  <c:v>32.714137027744641</c:v>
                </c:pt>
                <c:pt idx="263">
                  <c:v>33.732776074020236</c:v>
                </c:pt>
                <c:pt idx="264">
                  <c:v>34.752103455034103</c:v>
                </c:pt>
                <c:pt idx="265">
                  <c:v>35.772148419456585</c:v>
                </c:pt>
                <c:pt idx="266">
                  <c:v>36.792940357548986</c:v>
                </c:pt>
                <c:pt idx="267">
                  <c:v>37.814508807353477</c:v>
                </c:pt>
                <c:pt idx="268">
                  <c:v>38.83688346095996</c:v>
                </c:pt>
                <c:pt idx="269">
                  <c:v>39.860094170853614</c:v>
                </c:pt>
                <c:pt idx="270">
                  <c:v>40.884170956346352</c:v>
                </c:pt>
                <c:pt idx="271">
                  <c:v>41.909144010096867</c:v>
                </c:pt>
                <c:pt idx="272">
                  <c:v>42.935043704721892</c:v>
                </c:pt>
                <c:pt idx="273">
                  <c:v>43.961900599503608</c:v>
                </c:pt>
                <c:pt idx="274">
                  <c:v>44.989745447196569</c:v>
                </c:pt>
                <c:pt idx="275">
                  <c:v>46.018609200938812</c:v>
                </c:pt>
                <c:pt idx="276">
                  <c:v>47.048523021270938</c:v>
                </c:pt>
                <c:pt idx="277">
                  <c:v>48.079518283267731</c:v>
                </c:pt>
                <c:pt idx="278">
                  <c:v>49.111626583786872</c:v>
                </c:pt>
                <c:pt idx="279">
                  <c:v>50.144879748839173</c:v>
                </c:pt>
                <c:pt idx="280">
                  <c:v>51.179309841085129</c:v>
                </c:pt>
                <c:pt idx="281">
                  <c:v>52.214949167462564</c:v>
                </c:pt>
                <c:pt idx="282">
                  <c:v>53.251830286950749</c:v>
                </c:pt>
                <c:pt idx="283">
                  <c:v>54.289986018475489</c:v>
                </c:pt>
                <c:pt idx="284">
                  <c:v>55.329449448961284</c:v>
                </c:pt>
                <c:pt idx="285">
                  <c:v>56.370253941534969</c:v>
                </c:pt>
                <c:pt idx="286">
                  <c:v>57.41243314388808</c:v>
                </c:pt>
                <c:pt idx="287">
                  <c:v>58.456020996801954</c:v>
                </c:pt>
                <c:pt idx="288">
                  <c:v>59.50105174284279</c:v>
                </c:pt>
                <c:pt idx="289">
                  <c:v>60.547559935232542</c:v>
                </c:pt>
                <c:pt idx="290">
                  <c:v>61.595580446901906</c:v>
                </c:pt>
                <c:pt idx="291">
                  <c:v>62.645148479732157</c:v>
                </c:pt>
                <c:pt idx="292">
                  <c:v>63.696299573992661</c:v>
                </c:pt>
                <c:pt idx="293">
                  <c:v>64.74906961798105</c:v>
                </c:pt>
                <c:pt idx="294">
                  <c:v>65.803494857873446</c:v>
                </c:pt>
                <c:pt idx="295">
                  <c:v>66.859611907792285</c:v>
                </c:pt>
                <c:pt idx="296">
                  <c:v>67.917457760099566</c:v>
                </c:pt>
                <c:pt idx="297">
                  <c:v>68.977069795923484</c:v>
                </c:pt>
                <c:pt idx="298">
                  <c:v>70.038485795927102</c:v>
                </c:pt>
                <c:pt idx="299">
                  <c:v>71.101743951327535</c:v>
                </c:pt>
                <c:pt idx="300">
                  <c:v>72.166882875174551</c:v>
                </c:pt>
                <c:pt idx="301">
                  <c:v>73.233941613898509</c:v>
                </c:pt>
                <c:pt idx="302">
                  <c:v>74.302959659136505</c:v>
                </c:pt>
                <c:pt idx="303">
                  <c:v>75.373976959847269</c:v>
                </c:pt>
                <c:pt idx="304">
                  <c:v>76.447033934725098</c:v>
                </c:pt>
                <c:pt idx="305">
                  <c:v>77.522171484923632</c:v>
                </c:pt>
                <c:pt idx="306">
                  <c:v>78.599431007100748</c:v>
                </c:pt>
                <c:pt idx="307">
                  <c:v>79.67885440679629</c:v>
                </c:pt>
                <c:pt idx="308">
                  <c:v>80.760484112154217</c:v>
                </c:pt>
                <c:pt idx="309">
                  <c:v>81.844363088002652</c:v>
                </c:pt>
                <c:pt idx="310">
                  <c:v>82.930534850304198</c:v>
                </c:pt>
                <c:pt idx="311">
                  <c:v>84.019043480990334</c:v>
                </c:pt>
                <c:pt idx="312">
                  <c:v>85.109933643194012</c:v>
                </c:pt>
                <c:pt idx="313">
                  <c:v>86.203250596895458</c:v>
                </c:pt>
                <c:pt idx="314">
                  <c:v>87.299040214995841</c:v>
                </c:pt>
                <c:pt idx="315">
                  <c:v>88.397348999835316</c:v>
                </c:pt>
                <c:pt idx="316">
                  <c:v>89.498224100172095</c:v>
                </c:pt>
                <c:pt idx="317">
                  <c:v>90.60171332863915</c:v>
                </c:pt>
                <c:pt idx="318">
                  <c:v>91.707865179697464</c:v>
                </c:pt>
                <c:pt idx="319">
                  <c:v>92.816728848103736</c:v>
                </c:pt>
                <c:pt idx="320">
                  <c:v>93.928354247912864</c:v>
                </c:pt>
                <c:pt idx="321">
                  <c:v>95.042792032035081</c:v>
                </c:pt>
                <c:pt idx="322">
                  <c:v>96.160093612369408</c:v>
                </c:pt>
                <c:pt idx="323">
                  <c:v>97.28031118053535</c:v>
                </c:pt>
                <c:pt idx="324">
                  <c:v>98.403497729226189</c:v>
                </c:pt>
                <c:pt idx="325">
                  <c:v>99.529707074208176</c:v>
                </c:pt>
                <c:pt idx="326">
                  <c:v>100.65899387699058</c:v>
                </c:pt>
                <c:pt idx="327">
                  <c:v>101.79141366819356</c:v>
                </c:pt>
                <c:pt idx="328">
                  <c:v>102.9270228716407</c:v>
                </c:pt>
                <c:pt idx="329">
                  <c:v>104.06587882920628</c:v>
                </c:pt>
                <c:pt idx="330">
                  <c:v>105.20803982644564</c:v>
                </c:pt>
                <c:pt idx="331">
                  <c:v>106.35356511904273</c:v>
                </c:pt>
                <c:pt idx="332">
                  <c:v>107.50251496010523</c:v>
                </c:pt>
                <c:pt idx="333">
                  <c:v>108.65495062834378</c:v>
                </c:pt>
                <c:pt idx="334">
                  <c:v>109.81093445717082</c:v>
                </c:pt>
                <c:pt idx="335">
                  <c:v>110.9705298647567</c:v>
                </c:pt>
                <c:pt idx="336">
                  <c:v>112.13380138508384</c:v>
                </c:pt>
                <c:pt idx="337">
                  <c:v>113.30081470003914</c:v>
                </c:pt>
                <c:pt idx="338">
                  <c:v>114.47163667258977</c:v>
                </c:pt>
                <c:pt idx="339">
                  <c:v>115.64633538108738</c:v>
                </c:pt>
                <c:pt idx="340">
                  <c:v>116.82498015474887</c:v>
                </c:pt>
                <c:pt idx="341">
                  <c:v>118.00764161036459</c:v>
                </c:pt>
                <c:pt idx="342">
                  <c:v>119.19439169028651</c:v>
                </c:pt>
                <c:pt idx="343">
                  <c:v>120.38530370175239</c:v>
                </c:pt>
                <c:pt idx="344">
                  <c:v>121.58045235760457</c:v>
                </c:pt>
                <c:pt idx="345">
                  <c:v>122.77991381846388</c:v>
                </c:pt>
                <c:pt idx="346">
                  <c:v>123.98376573642507</c:v>
                </c:pt>
                <c:pt idx="347">
                  <c:v>125.19208730034046</c:v>
                </c:pt>
                <c:pt idx="348">
                  <c:v>126.40495928276304</c:v>
                </c:pt>
                <c:pt idx="349">
                  <c:v>127.62246408862659</c:v>
                </c:pt>
                <c:pt idx="350">
                  <c:v>128.84468580573943</c:v>
                </c:pt>
                <c:pt idx="351">
                  <c:v>130.07171025717716</c:v>
                </c:pt>
                <c:pt idx="352">
                  <c:v>131.30362505566262</c:v>
                </c:pt>
                <c:pt idx="353">
                  <c:v>132.54051966002467</c:v>
                </c:pt>
                <c:pt idx="354">
                  <c:v>133.7824854338356</c:v>
                </c:pt>
                <c:pt idx="355">
                  <c:v>135.02961570632897</c:v>
                </c:pt>
                <c:pt idx="356">
                  <c:v>136.28200583570859</c:v>
                </c:pt>
                <c:pt idx="357">
                  <c:v>137.53975327496326</c:v>
                </c:pt>
                <c:pt idx="358">
                  <c:v>138.80295764030933</c:v>
                </c:pt>
                <c:pt idx="359">
                  <c:v>140.0717207823904</c:v>
                </c:pt>
                <c:pt idx="360">
                  <c:v>141.34614686036991</c:v>
                </c:pt>
                <c:pt idx="361">
                  <c:v>142.62634241906204</c:v>
                </c:pt>
                <c:pt idx="362">
                  <c:v>143.91241646925218</c:v>
                </c:pt>
                <c:pt idx="363">
                  <c:v>145.20448057137114</c:v>
                </c:pt>
                <c:pt idx="364">
                  <c:v>146.50264892269146</c:v>
                </c:pt>
                <c:pt idx="365">
                  <c:v>147.80703844823145</c:v>
                </c:pt>
                <c:pt idx="366">
                  <c:v>149.1177688955564</c:v>
                </c:pt>
                <c:pt idx="367">
                  <c:v>150.43496293368403</c:v>
                </c:pt>
                <c:pt idx="368">
                  <c:v>151.75874625631167</c:v>
                </c:pt>
                <c:pt idx="369">
                  <c:v>153.08924768959432</c:v>
                </c:pt>
                <c:pt idx="370">
                  <c:v>154.42659930472141</c:v>
                </c:pt>
                <c:pt idx="371">
                  <c:v>155.77093653555249</c:v>
                </c:pt>
                <c:pt idx="372">
                  <c:v>157.12239830158919</c:v>
                </c:pt>
                <c:pt idx="373">
                  <c:v>158.48112713658219</c:v>
                </c:pt>
                <c:pt idx="374">
                  <c:v>159.84726932308615</c:v>
                </c:pt>
                <c:pt idx="375">
                  <c:v>161.220975033298</c:v>
                </c:pt>
                <c:pt idx="376">
                  <c:v>162.60239847654302</c:v>
                </c:pt>
                <c:pt idx="377">
                  <c:v>163.99169805378398</c:v>
                </c:pt>
                <c:pt idx="378">
                  <c:v>165.38903651956994</c:v>
                </c:pt>
                <c:pt idx="379">
                  <c:v>166.79458115185491</c:v>
                </c:pt>
                <c:pt idx="380">
                  <c:v>168.20850393016076</c:v>
                </c:pt>
                <c:pt idx="381">
                  <c:v>169.6309817225783</c:v>
                </c:pt>
                <c:pt idx="382">
                  <c:v>171.06219648214866</c:v>
                </c:pt>
                <c:pt idx="383">
                  <c:v>172.50233545319449</c:v>
                </c:pt>
                <c:pt idx="384">
                  <c:v>173.95159138821916</c:v>
                </c:pt>
                <c:pt idx="385">
                  <c:v>175.41016277603404</c:v>
                </c:pt>
                <c:pt idx="386">
                  <c:v>176.87825408182402</c:v>
                </c:pt>
                <c:pt idx="387">
                  <c:v>178.35607599991613</c:v>
                </c:pt>
                <c:pt idx="388">
                  <c:v>179.84384572006735</c:v>
                </c:pt>
                <c:pt idx="389">
                  <c:v>181.34178720815945</c:v>
                </c:pt>
                <c:pt idx="390">
                  <c:v>182.8501315022497</c:v>
                </c:pt>
                <c:pt idx="391">
                  <c:v>184.36911702500535</c:v>
                </c:pt>
                <c:pt idx="392">
                  <c:v>185.89898991362833</c:v>
                </c:pt>
                <c:pt idx="393">
                  <c:v>187.44000436846375</c:v>
                </c:pt>
                <c:pt idx="394">
                  <c:v>188.99242302158962</c:v>
                </c:pt>
                <c:pt idx="395">
                  <c:v>190.55651732678098</c:v>
                </c:pt>
                <c:pt idx="396">
                  <c:v>192.13256797236809</c:v>
                </c:pt>
                <c:pt idx="397">
                  <c:v>193.72086531862243</c:v>
                </c:pt>
                <c:pt idx="398">
                  <c:v>195.32170986146332</c:v>
                </c:pt>
                <c:pt idx="399">
                  <c:v>196.93541272440538</c:v>
                </c:pt>
                <c:pt idx="400">
                  <c:v>198.56229618086053</c:v>
                </c:pt>
                <c:pt idx="401">
                  <c:v>200.20269420907644</c:v>
                </c:pt>
                <c:pt idx="402">
                  <c:v>201.85695308220772</c:v>
                </c:pt>
                <c:pt idx="403">
                  <c:v>203.52543199623551</c:v>
                </c:pt>
                <c:pt idx="404">
                  <c:v>205.20850373870385</c:v>
                </c:pt>
                <c:pt idx="405">
                  <c:v>206.90655540151889</c:v>
                </c:pt>
                <c:pt idx="406">
                  <c:v>208.6199891413556</c:v>
                </c:pt>
                <c:pt idx="407">
                  <c:v>210.34922299157333</c:v>
                </c:pt>
                <c:pt idx="408">
                  <c:v>212.09469172988202</c:v>
                </c:pt>
                <c:pt idx="409">
                  <c:v>213.85684780647844</c:v>
                </c:pt>
                <c:pt idx="410">
                  <c:v>215.6361623377741</c:v>
                </c:pt>
                <c:pt idx="411">
                  <c:v>217.43312617140933</c:v>
                </c:pt>
                <c:pt idx="412">
                  <c:v>219.24825102880371</c:v>
                </c:pt>
                <c:pt idx="413">
                  <c:v>221.08207073215635</c:v>
                </c:pt>
                <c:pt idx="414">
                  <c:v>222.93514252353643</c:v>
                </c:pt>
                <c:pt idx="415">
                  <c:v>224.80804848453184</c:v>
                </c:pt>
                <c:pt idx="416">
                  <c:v>226.7013970658426</c:v>
                </c:pt>
                <c:pt idx="417">
                  <c:v>228.61582473725662</c:v>
                </c:pt>
                <c:pt idx="418">
                  <c:v>230.55199776961268</c:v>
                </c:pt>
                <c:pt idx="419">
                  <c:v>232.51061416169901</c:v>
                </c:pt>
                <c:pt idx="420">
                  <c:v>234.49240572653744</c:v>
                </c:pt>
                <c:pt idx="421">
                  <c:v>236.49814035322561</c:v>
                </c:pt>
                <c:pt idx="422">
                  <c:v>238.52862446245811</c:v>
                </c:pt>
                <c:pt idx="423">
                  <c:v>240.58470567608092</c:v>
                </c:pt>
                <c:pt idx="424">
                  <c:v>242.66727572357851</c:v>
                </c:pt>
                <c:pt idx="425">
                  <c:v>244.77727361131608</c:v>
                </c:pt>
                <c:pt idx="426">
                  <c:v>246.91568908371127</c:v>
                </c:pt>
                <c:pt idx="427">
                  <c:v>249.08356640938314</c:v>
                </c:pt>
                <c:pt idx="428">
                  <c:v>251.28200852977369</c:v>
                </c:pt>
                <c:pt idx="429">
                  <c:v>253.51218161292226</c:v>
                </c:pt>
                <c:pt idx="430">
                  <c:v>255.77532006105591</c:v>
                </c:pt>
                <c:pt idx="431">
                  <c:v>258.07273202765407</c:v>
                </c:pt>
                <c:pt idx="432">
                  <c:v>260.40580550779964</c:v>
                </c:pt>
                <c:pt idx="433">
                  <c:v>262.77601507518426</c:v>
                </c:pt>
                <c:pt idx="434">
                  <c:v>265.18492935037023</c:v>
                </c:pt>
                <c:pt idx="435">
                  <c:v>267.63421929816423</c:v>
                </c:pt>
                <c:pt idx="436">
                  <c:v>270.12566746762519</c:v>
                </c:pt>
                <c:pt idx="437">
                  <c:v>272.66117830686483</c:v>
                </c:pt>
                <c:pt idx="438">
                  <c:v>275.24278970700715</c:v>
                </c:pt>
                <c:pt idx="439">
                  <c:v>277.87268595626523</c:v>
                </c:pt>
                <c:pt idx="440">
                  <c:v>280.55321231707126</c:v>
                </c:pt>
                <c:pt idx="441">
                  <c:v>283.28689147781211</c:v>
                </c:pt>
                <c:pt idx="442">
                  <c:v>286.07644217758275</c:v>
                </c:pt>
                <c:pt idx="443">
                  <c:v>288.92480035950115</c:v>
                </c:pt>
                <c:pt idx="444">
                  <c:v>291.83514327814186</c:v>
                </c:pt>
                <c:pt idx="445">
                  <c:v>294.81091707293677</c:v>
                </c:pt>
                <c:pt idx="446">
                  <c:v>297.85586842629561</c:v>
                </c:pt>
                <c:pt idx="447">
                  <c:v>300.97408105851184</c:v>
                </c:pt>
                <c:pt idx="448">
                  <c:v>304.17001797877197</c:v>
                </c:pt>
                <c:pt idx="449">
                  <c:v>307.44857062286792</c:v>
                </c:pt>
                <c:pt idx="450">
                  <c:v>310.81511627702804</c:v>
                </c:pt>
                <c:pt idx="451">
                  <c:v>314.27558553192574</c:v>
                </c:pt>
                <c:pt idx="452">
                  <c:v>317.83654195637013</c:v>
                </c:pt>
                <c:pt idx="453">
                  <c:v>321.50527676097641</c:v>
                </c:pt>
                <c:pt idx="454">
                  <c:v>325.28992198639867</c:v>
                </c:pt>
                <c:pt idx="455">
                  <c:v>329.19958676658916</c:v>
                </c:pt>
                <c:pt idx="456">
                  <c:v>333.24452258238654</c:v>
                </c:pt>
                <c:pt idx="457">
                  <c:v>337.43632527577194</c:v>
                </c:pt>
                <c:pt idx="458">
                  <c:v>341.78818414822769</c:v>
                </c:pt>
                <c:pt idx="459">
                  <c:v>346.31519202863581</c:v>
                </c:pt>
                <c:pt idx="460">
                  <c:v>351.03473524003022</c:v>
                </c:pt>
                <c:pt idx="461">
                  <c:v>355.96698965369183</c:v>
                </c:pt>
                <c:pt idx="462">
                  <c:v>361.1355596546619</c:v>
                </c:pt>
                <c:pt idx="463">
                  <c:v>366.56831273544816</c:v>
                </c:pt>
                <c:pt idx="464">
                  <c:v>372.29848670881938</c:v>
                </c:pt>
                <c:pt idx="465">
                  <c:v>378.36618452458822</c:v>
                </c:pt>
                <c:pt idx="466">
                  <c:v>384.82043280366184</c:v>
                </c:pt>
                <c:pt idx="467">
                  <c:v>391.72208167061024</c:v>
                </c:pt>
                <c:pt idx="468">
                  <c:v>399.14799802063538</c:v>
                </c:pt>
                <c:pt idx="469">
                  <c:v>407.19731730937167</c:v>
                </c:pt>
                <c:pt idx="470">
                  <c:v>416.00110785291002</c:v>
                </c:pt>
                <c:pt idx="471">
                  <c:v>425.73797540882231</c:v>
                </c:pt>
                <c:pt idx="472">
                  <c:v>436.66064421363996</c:v>
                </c:pt>
                <c:pt idx="473">
                  <c:v>449.14439504162112</c:v>
                </c:pt>
                <c:pt idx="474">
                  <c:v>463.78345004907499</c:v>
                </c:pt>
                <c:pt idx="475">
                  <c:v>504.65979963581566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9-9F40-A4C2-EDBA7093B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76799"/>
        <c:axId val="2080878511"/>
      </c:scatterChart>
      <c:valAx>
        <c:axId val="208087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8511"/>
        <c:crosses val="autoZero"/>
        <c:crossBetween val="midCat"/>
      </c:valAx>
      <c:valAx>
        <c:axId val="2080878511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7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kinematic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properties!$AJ$13:$AJ$488</c:f>
              <c:numCache>
                <c:formatCode>General</c:formatCode>
                <c:ptCount val="476"/>
                <c:pt idx="0">
                  <c:v>3.1073446327683617E-7</c:v>
                </c:pt>
                <c:pt idx="1">
                  <c:v>3.1107738998482547E-7</c:v>
                </c:pt>
                <c:pt idx="2">
                  <c:v>3.6486486486486486E-7</c:v>
                </c:pt>
                <c:pt idx="3">
                  <c:v>3.7722908093278465E-7</c:v>
                </c:pt>
                <c:pt idx="4">
                  <c:v>3.8641686182669789E-7</c:v>
                </c:pt>
                <c:pt idx="5">
                  <c:v>3.8834951456310681E-7</c:v>
                </c:pt>
                <c:pt idx="6">
                  <c:v>3.9440203562340969E-7</c:v>
                </c:pt>
                <c:pt idx="7">
                  <c:v>4.2446941323345819E-7</c:v>
                </c:pt>
                <c:pt idx="8">
                  <c:v>4.6979865771812082E-7</c:v>
                </c:pt>
                <c:pt idx="9">
                  <c:v>4.7496790757381257E-7</c:v>
                </c:pt>
                <c:pt idx="10">
                  <c:v>5.1314142678347936E-7</c:v>
                </c:pt>
                <c:pt idx="11">
                  <c:v>5.2272727272727279E-7</c:v>
                </c:pt>
                <c:pt idx="12">
                  <c:v>5.5801594331266614E-7</c:v>
                </c:pt>
                <c:pt idx="13">
                  <c:v>5.7184750733137828E-7</c:v>
                </c:pt>
                <c:pt idx="14">
                  <c:v>5.7485786481364495E-7</c:v>
                </c:pt>
                <c:pt idx="15">
                  <c:v>5.93984962406015E-7</c:v>
                </c:pt>
                <c:pt idx="16">
                  <c:v>5.9701492537313431E-7</c:v>
                </c:pt>
                <c:pt idx="17">
                  <c:v>6.0832443970117397E-7</c:v>
                </c:pt>
                <c:pt idx="18">
                  <c:v>6.1155152887882223E-7</c:v>
                </c:pt>
                <c:pt idx="19">
                  <c:v>6.2600321027287316E-7</c:v>
                </c:pt>
                <c:pt idx="20">
                  <c:v>6.4739884393063581E-7</c:v>
                </c:pt>
                <c:pt idx="21">
                  <c:v>6.8614993646759847E-7</c:v>
                </c:pt>
                <c:pt idx="22">
                  <c:v>6.8728522336769758E-7</c:v>
                </c:pt>
                <c:pt idx="23">
                  <c:v>6.9095477386934674E-7</c:v>
                </c:pt>
                <c:pt idx="24">
                  <c:v>6.9686411149825781E-7</c:v>
                </c:pt>
                <c:pt idx="25">
                  <c:v>7.2832369942196532E-7</c:v>
                </c:pt>
                <c:pt idx="26">
                  <c:v>7.7777777777777779E-7</c:v>
                </c:pt>
                <c:pt idx="27">
                  <c:v>7.8250863060989654E-7</c:v>
                </c:pt>
                <c:pt idx="28">
                  <c:v>7.8767123287671227E-7</c:v>
                </c:pt>
                <c:pt idx="29">
                  <c:v>8.3597883597883594E-7</c:v>
                </c:pt>
                <c:pt idx="30">
                  <c:v>8.6266390614216702E-7</c:v>
                </c:pt>
                <c:pt idx="31">
                  <c:v>8.6757990867579912E-7</c:v>
                </c:pt>
                <c:pt idx="32">
                  <c:v>8.7546239210850807E-7</c:v>
                </c:pt>
                <c:pt idx="33">
                  <c:v>8.9089089089089084E-7</c:v>
                </c:pt>
                <c:pt idx="34">
                  <c:v>8.9887640449438205E-7</c:v>
                </c:pt>
                <c:pt idx="35">
                  <c:v>9.1141396933560475E-7</c:v>
                </c:pt>
                <c:pt idx="36">
                  <c:v>9.2631578947368425E-7</c:v>
                </c:pt>
                <c:pt idx="37">
                  <c:v>9.320605457696304E-7</c:v>
                </c:pt>
                <c:pt idx="38">
                  <c:v>9.3377686947954888E-7</c:v>
                </c:pt>
                <c:pt idx="39">
                  <c:v>9.4984138321046564E-7</c:v>
                </c:pt>
                <c:pt idx="40">
                  <c:v>9.526073577117764E-7</c:v>
                </c:pt>
                <c:pt idx="41">
                  <c:v>9.7513275901588899E-7</c:v>
                </c:pt>
                <c:pt idx="42">
                  <c:v>9.7872730732419794E-7</c:v>
                </c:pt>
                <c:pt idx="43">
                  <c:v>1.0126941276875615E-6</c:v>
                </c:pt>
                <c:pt idx="44">
                  <c:v>1.0146041506533436E-6</c:v>
                </c:pt>
                <c:pt idx="45">
                  <c:v>1.0162991371045061E-6</c:v>
                </c:pt>
                <c:pt idx="46">
                  <c:v>1.0186059916702416E-6</c:v>
                </c:pt>
                <c:pt idx="47">
                  <c:v>1.0201954545159022E-6</c:v>
                </c:pt>
                <c:pt idx="48">
                  <c:v>1.0258415840817669E-6</c:v>
                </c:pt>
                <c:pt idx="49">
                  <c:v>1.0673406195033212E-6</c:v>
                </c:pt>
                <c:pt idx="50">
                  <c:v>1.0752238633836792E-6</c:v>
                </c:pt>
                <c:pt idx="51">
                  <c:v>1.0797075297354896E-6</c:v>
                </c:pt>
                <c:pt idx="52">
                  <c:v>1.0891843393919591E-6</c:v>
                </c:pt>
                <c:pt idx="53">
                  <c:v>1.1166644923478444E-6</c:v>
                </c:pt>
                <c:pt idx="54">
                  <c:v>1.1269833231286778E-6</c:v>
                </c:pt>
                <c:pt idx="55">
                  <c:v>1.1467444120505345E-6</c:v>
                </c:pt>
                <c:pt idx="56">
                  <c:v>1.1511571122575047E-6</c:v>
                </c:pt>
                <c:pt idx="57">
                  <c:v>1.1513583441138421E-6</c:v>
                </c:pt>
                <c:pt idx="58">
                  <c:v>1.1646606501300632E-6</c:v>
                </c:pt>
                <c:pt idx="59">
                  <c:v>1.1682677590227148E-6</c:v>
                </c:pt>
                <c:pt idx="60">
                  <c:v>1.1812343968615675E-6</c:v>
                </c:pt>
                <c:pt idx="61">
                  <c:v>1.222255758652198E-6</c:v>
                </c:pt>
                <c:pt idx="62">
                  <c:v>1.2273366499389538E-6</c:v>
                </c:pt>
                <c:pt idx="63">
                  <c:v>1.2380970267715668E-6</c:v>
                </c:pt>
                <c:pt idx="64">
                  <c:v>1.2453753179839157E-6</c:v>
                </c:pt>
                <c:pt idx="65">
                  <c:v>1.2687312687312689E-6</c:v>
                </c:pt>
                <c:pt idx="66">
                  <c:v>1.2716763005780348E-6</c:v>
                </c:pt>
                <c:pt idx="67">
                  <c:v>1.2787386985586842E-6</c:v>
                </c:pt>
                <c:pt idx="68">
                  <c:v>1.2976969288695847E-6</c:v>
                </c:pt>
                <c:pt idx="69">
                  <c:v>1.3085593787278047E-6</c:v>
                </c:pt>
                <c:pt idx="70">
                  <c:v>1.3261943986820429E-6</c:v>
                </c:pt>
                <c:pt idx="71">
                  <c:v>1.3316924247029162E-6</c:v>
                </c:pt>
                <c:pt idx="72">
                  <c:v>1.3378318792484674E-6</c:v>
                </c:pt>
                <c:pt idx="73">
                  <c:v>1.3461538461538462E-6</c:v>
                </c:pt>
                <c:pt idx="74">
                  <c:v>1.3595933926302415E-6</c:v>
                </c:pt>
                <c:pt idx="75">
                  <c:v>1.3601658709307124E-6</c:v>
                </c:pt>
                <c:pt idx="76">
                  <c:v>1.395159285489087E-6</c:v>
                </c:pt>
                <c:pt idx="77">
                  <c:v>1.3996559297955291E-6</c:v>
                </c:pt>
                <c:pt idx="78">
                  <c:v>1.4240013900979259E-6</c:v>
                </c:pt>
                <c:pt idx="79">
                  <c:v>1.4256419638164288E-6</c:v>
                </c:pt>
                <c:pt idx="80">
                  <c:v>1.4643370541039045E-6</c:v>
                </c:pt>
                <c:pt idx="81">
                  <c:v>1.4874924831494533E-6</c:v>
                </c:pt>
                <c:pt idx="82">
                  <c:v>1.494269966820593E-6</c:v>
                </c:pt>
                <c:pt idx="83">
                  <c:v>1.522718737573704E-6</c:v>
                </c:pt>
                <c:pt idx="84">
                  <c:v>1.5320072885513954E-6</c:v>
                </c:pt>
                <c:pt idx="85">
                  <c:v>1.5662016077143024E-6</c:v>
                </c:pt>
                <c:pt idx="86">
                  <c:v>1.5859386770006968E-6</c:v>
                </c:pt>
                <c:pt idx="87">
                  <c:v>1.6028047715406634E-6</c:v>
                </c:pt>
                <c:pt idx="88">
                  <c:v>1.6282899828208423E-6</c:v>
                </c:pt>
                <c:pt idx="89">
                  <c:v>1.6292682926829269E-6</c:v>
                </c:pt>
                <c:pt idx="90">
                  <c:v>1.6406250000000001E-6</c:v>
                </c:pt>
                <c:pt idx="91">
                  <c:v>1.6415959181972228E-6</c:v>
                </c:pt>
                <c:pt idx="92">
                  <c:v>1.6768740255080155E-6</c:v>
                </c:pt>
                <c:pt idx="93">
                  <c:v>1.6909027282070753E-6</c:v>
                </c:pt>
                <c:pt idx="94">
                  <c:v>1.7206195854969874E-6</c:v>
                </c:pt>
                <c:pt idx="95">
                  <c:v>1.7411916542675497E-6</c:v>
                </c:pt>
                <c:pt idx="96">
                  <c:v>1.7543662519656408E-6</c:v>
                </c:pt>
                <c:pt idx="97">
                  <c:v>1.7708333333333332E-6</c:v>
                </c:pt>
                <c:pt idx="98">
                  <c:v>1.8028163209622483E-6</c:v>
                </c:pt>
                <c:pt idx="99">
                  <c:v>1.8034473208940561E-6</c:v>
                </c:pt>
                <c:pt idx="100">
                  <c:v>1.8173515981735159E-6</c:v>
                </c:pt>
                <c:pt idx="101">
                  <c:v>1.8354396401796828E-6</c:v>
                </c:pt>
                <c:pt idx="102">
                  <c:v>1.8619334544928327E-6</c:v>
                </c:pt>
                <c:pt idx="103">
                  <c:v>1.8902622459867623E-6</c:v>
                </c:pt>
                <c:pt idx="104">
                  <c:v>1.9202596901143649E-6</c:v>
                </c:pt>
                <c:pt idx="105">
                  <c:v>1.9221397401691825E-6</c:v>
                </c:pt>
                <c:pt idx="106">
                  <c:v>1.9812562975505682E-6</c:v>
                </c:pt>
                <c:pt idx="107">
                  <c:v>1.9910605724457498E-6</c:v>
                </c:pt>
                <c:pt idx="108">
                  <c:v>2.0089995503014849E-6</c:v>
                </c:pt>
                <c:pt idx="109">
                  <c:v>2.0260782347041122E-6</c:v>
                </c:pt>
                <c:pt idx="110">
                  <c:v>2.0493637669723433E-6</c:v>
                </c:pt>
                <c:pt idx="111">
                  <c:v>2.0766306518865839E-6</c:v>
                </c:pt>
                <c:pt idx="112">
                  <c:v>2.0833333333333334E-6</c:v>
                </c:pt>
                <c:pt idx="113">
                  <c:v>2.1018403713251179E-6</c:v>
                </c:pt>
                <c:pt idx="114">
                  <c:v>2.1291561570037684E-6</c:v>
                </c:pt>
                <c:pt idx="115">
                  <c:v>2.1443736730360936E-6</c:v>
                </c:pt>
                <c:pt idx="116">
                  <c:v>2.1765961695975691E-6</c:v>
                </c:pt>
                <c:pt idx="117">
                  <c:v>2.1850116999576466E-6</c:v>
                </c:pt>
                <c:pt idx="118">
                  <c:v>2.1989716756432104E-6</c:v>
                </c:pt>
                <c:pt idx="119">
                  <c:v>2.27027027027027E-6</c:v>
                </c:pt>
                <c:pt idx="120">
                  <c:v>2.2768439631394931E-6</c:v>
                </c:pt>
                <c:pt idx="121">
                  <c:v>2.2813738617747381E-6</c:v>
                </c:pt>
                <c:pt idx="122">
                  <c:v>2.3005917445011235E-6</c:v>
                </c:pt>
                <c:pt idx="123">
                  <c:v>2.3296415103541154E-6</c:v>
                </c:pt>
                <c:pt idx="124">
                  <c:v>2.3911953786260832E-6</c:v>
                </c:pt>
                <c:pt idx="125">
                  <c:v>2.4069080227270671E-6</c:v>
                </c:pt>
                <c:pt idx="126">
                  <c:v>2.4314214463840399E-6</c:v>
                </c:pt>
                <c:pt idx="127">
                  <c:v>2.4347911827530825E-6</c:v>
                </c:pt>
                <c:pt idx="128">
                  <c:v>2.4838481401240039E-6</c:v>
                </c:pt>
                <c:pt idx="129">
                  <c:v>2.5063035216264563E-6</c:v>
                </c:pt>
                <c:pt idx="130">
                  <c:v>2.5181375422359001E-6</c:v>
                </c:pt>
                <c:pt idx="131">
                  <c:v>2.5326086956521739E-6</c:v>
                </c:pt>
                <c:pt idx="132">
                  <c:v>2.6037114730705834E-6</c:v>
                </c:pt>
                <c:pt idx="133">
                  <c:v>2.6053639846743296E-6</c:v>
                </c:pt>
                <c:pt idx="134">
                  <c:v>2.6269527803217986E-6</c:v>
                </c:pt>
                <c:pt idx="135">
                  <c:v>2.6345073651059349E-6</c:v>
                </c:pt>
                <c:pt idx="136">
                  <c:v>2.6482659524177158E-6</c:v>
                </c:pt>
                <c:pt idx="137">
                  <c:v>2.7534098949742445E-6</c:v>
                </c:pt>
                <c:pt idx="138">
                  <c:v>2.7562550471333745E-6</c:v>
                </c:pt>
                <c:pt idx="139">
                  <c:v>2.7843681964106066E-6</c:v>
                </c:pt>
                <c:pt idx="140">
                  <c:v>2.8235713444984638E-6</c:v>
                </c:pt>
                <c:pt idx="141">
                  <c:v>2.8836291228108288E-6</c:v>
                </c:pt>
                <c:pt idx="142">
                  <c:v>2.8859544462920795E-6</c:v>
                </c:pt>
                <c:pt idx="143">
                  <c:v>2.9583702391496903E-6</c:v>
                </c:pt>
                <c:pt idx="144">
                  <c:v>2.9775778860867842E-6</c:v>
                </c:pt>
                <c:pt idx="145">
                  <c:v>3.010485533912009E-6</c:v>
                </c:pt>
                <c:pt idx="146">
                  <c:v>3.0168896127200571E-6</c:v>
                </c:pt>
                <c:pt idx="147">
                  <c:v>3.0248794735483946E-6</c:v>
                </c:pt>
                <c:pt idx="148">
                  <c:v>3.1513647642679903E-6</c:v>
                </c:pt>
                <c:pt idx="149">
                  <c:v>3.156308554374885E-6</c:v>
                </c:pt>
                <c:pt idx="150">
                  <c:v>3.1704921224549765E-6</c:v>
                </c:pt>
                <c:pt idx="151">
                  <c:v>3.1842139542463087E-6</c:v>
                </c:pt>
                <c:pt idx="152">
                  <c:v>3.2097775293916501E-6</c:v>
                </c:pt>
                <c:pt idx="153">
                  <c:v>3.3021705575981388E-6</c:v>
                </c:pt>
                <c:pt idx="154">
                  <c:v>3.3231143242238271E-6</c:v>
                </c:pt>
                <c:pt idx="155">
                  <c:v>3.4052106585498327E-6</c:v>
                </c:pt>
                <c:pt idx="156">
                  <c:v>3.4222672987509294E-6</c:v>
                </c:pt>
                <c:pt idx="157">
                  <c:v>3.4547733855664612E-6</c:v>
                </c:pt>
                <c:pt idx="158">
                  <c:v>3.4830835073176803E-6</c:v>
                </c:pt>
                <c:pt idx="159">
                  <c:v>3.614428562709372E-6</c:v>
                </c:pt>
                <c:pt idx="160">
                  <c:v>3.6415673457803236E-6</c:v>
                </c:pt>
                <c:pt idx="161">
                  <c:v>3.6488291468294004E-6</c:v>
                </c:pt>
                <c:pt idx="162">
                  <c:v>3.6507533434630125E-6</c:v>
                </c:pt>
                <c:pt idx="163">
                  <c:v>3.7814620107036961E-6</c:v>
                </c:pt>
                <c:pt idx="164">
                  <c:v>3.7819253438113952E-6</c:v>
                </c:pt>
                <c:pt idx="165">
                  <c:v>3.8264945295749834E-6</c:v>
                </c:pt>
                <c:pt idx="166">
                  <c:v>3.8509316770186333E-6</c:v>
                </c:pt>
                <c:pt idx="167">
                  <c:v>3.8903953174236426E-6</c:v>
                </c:pt>
                <c:pt idx="168">
                  <c:v>3.8943529917336938E-6</c:v>
                </c:pt>
                <c:pt idx="169">
                  <c:v>3.9562147138618872E-6</c:v>
                </c:pt>
                <c:pt idx="170">
                  <c:v>4.0106956073230315E-6</c:v>
                </c:pt>
                <c:pt idx="171">
                  <c:v>4.0993788819875778E-6</c:v>
                </c:pt>
                <c:pt idx="172">
                  <c:v>4.1390434152727693E-6</c:v>
                </c:pt>
                <c:pt idx="173">
                  <c:v>4.1479598340600094E-6</c:v>
                </c:pt>
                <c:pt idx="174">
                  <c:v>4.1647110580976529E-6</c:v>
                </c:pt>
                <c:pt idx="175">
                  <c:v>4.2037638221490411E-6</c:v>
                </c:pt>
                <c:pt idx="176">
                  <c:v>4.3303213451160059E-6</c:v>
                </c:pt>
                <c:pt idx="177">
                  <c:v>4.4061260236373212E-6</c:v>
                </c:pt>
                <c:pt idx="178">
                  <c:v>4.4225825954512825E-6</c:v>
                </c:pt>
                <c:pt idx="179">
                  <c:v>4.4538646884737816E-6</c:v>
                </c:pt>
                <c:pt idx="180">
                  <c:v>4.5304389826373771E-6</c:v>
                </c:pt>
                <c:pt idx="181">
                  <c:v>4.6182296092269805E-6</c:v>
                </c:pt>
                <c:pt idx="182">
                  <c:v>4.6258503401360546E-6</c:v>
                </c:pt>
                <c:pt idx="183">
                  <c:v>4.7153937425306375E-6</c:v>
                </c:pt>
                <c:pt idx="184">
                  <c:v>4.7398048533404561E-6</c:v>
                </c:pt>
                <c:pt idx="185">
                  <c:v>4.7631222672475866E-6</c:v>
                </c:pt>
                <c:pt idx="186">
                  <c:v>4.8405435133531435E-6</c:v>
                </c:pt>
                <c:pt idx="187">
                  <c:v>4.9560853199498124E-6</c:v>
                </c:pt>
                <c:pt idx="188">
                  <c:v>4.9588463630225163E-6</c:v>
                </c:pt>
                <c:pt idx="189">
                  <c:v>5.0275983150769706E-6</c:v>
                </c:pt>
                <c:pt idx="190">
                  <c:v>5.073559244203874E-6</c:v>
                </c:pt>
                <c:pt idx="191">
                  <c:v>5.093883366669896E-6</c:v>
                </c:pt>
                <c:pt idx="192">
                  <c:v>5.1880106703574192E-6</c:v>
                </c:pt>
                <c:pt idx="193">
                  <c:v>5.2545629202689726E-6</c:v>
                </c:pt>
                <c:pt idx="194">
                  <c:v>5.3177919703849685E-6</c:v>
                </c:pt>
                <c:pt idx="195">
                  <c:v>5.3604812171411078E-6</c:v>
                </c:pt>
                <c:pt idx="196">
                  <c:v>5.4277655998070727E-6</c:v>
                </c:pt>
                <c:pt idx="197">
                  <c:v>5.4476451092873358E-6</c:v>
                </c:pt>
                <c:pt idx="198">
                  <c:v>5.5592469545957919E-6</c:v>
                </c:pt>
                <c:pt idx="199">
                  <c:v>5.5737816598950897E-6</c:v>
                </c:pt>
                <c:pt idx="200">
                  <c:v>5.6786005967254263E-6</c:v>
                </c:pt>
                <c:pt idx="201">
                  <c:v>5.7154125117568499E-6</c:v>
                </c:pt>
                <c:pt idx="202">
                  <c:v>5.8260089747584142E-6</c:v>
                </c:pt>
                <c:pt idx="203">
                  <c:v>5.842094273929391E-6</c:v>
                </c:pt>
                <c:pt idx="204">
                  <c:v>5.9410277266050995E-6</c:v>
                </c:pt>
                <c:pt idx="205">
                  <c:v>6.0938530667800818E-6</c:v>
                </c:pt>
                <c:pt idx="206">
                  <c:v>6.1233230181509664E-6</c:v>
                </c:pt>
                <c:pt idx="207">
                  <c:v>6.2155827205066928E-6</c:v>
                </c:pt>
                <c:pt idx="208">
                  <c:v>6.2306880821237203E-6</c:v>
                </c:pt>
                <c:pt idx="209">
                  <c:v>6.4180896541966264E-6</c:v>
                </c:pt>
                <c:pt idx="210">
                  <c:v>6.4973605751484608E-6</c:v>
                </c:pt>
                <c:pt idx="211">
                  <c:v>6.5028260688055215E-6</c:v>
                </c:pt>
                <c:pt idx="212">
                  <c:v>6.6635149807724588E-6</c:v>
                </c:pt>
                <c:pt idx="213">
                  <c:v>6.727045874316401E-6</c:v>
                </c:pt>
                <c:pt idx="214">
                  <c:v>6.8033441654887073E-6</c:v>
                </c:pt>
                <c:pt idx="215">
                  <c:v>6.927595974399977E-6</c:v>
                </c:pt>
                <c:pt idx="216">
                  <c:v>7.0508747421862039E-6</c:v>
                </c:pt>
                <c:pt idx="217">
                  <c:v>7.1177505053391302E-6</c:v>
                </c:pt>
                <c:pt idx="218">
                  <c:v>7.1264499856741819E-6</c:v>
                </c:pt>
                <c:pt idx="219">
                  <c:v>7.1428571428571436E-6</c:v>
                </c:pt>
                <c:pt idx="220">
                  <c:v>7.3863302919365285E-6</c:v>
                </c:pt>
                <c:pt idx="221">
                  <c:v>7.3902922030788274E-6</c:v>
                </c:pt>
                <c:pt idx="222">
                  <c:v>7.4466869364505244E-6</c:v>
                </c:pt>
                <c:pt idx="223">
                  <c:v>7.5542168674698796E-6</c:v>
                </c:pt>
                <c:pt idx="224">
                  <c:v>7.62159009493368E-6</c:v>
                </c:pt>
                <c:pt idx="225">
                  <c:v>7.7460486667323364E-6</c:v>
                </c:pt>
                <c:pt idx="226">
                  <c:v>7.7908249706311503E-6</c:v>
                </c:pt>
                <c:pt idx="227">
                  <c:v>7.8754519442766109E-6</c:v>
                </c:pt>
                <c:pt idx="228">
                  <c:v>8.1189306664152041E-6</c:v>
                </c:pt>
                <c:pt idx="229">
                  <c:v>8.1508671543714411E-6</c:v>
                </c:pt>
                <c:pt idx="230">
                  <c:v>8.1511785303905057E-6</c:v>
                </c:pt>
                <c:pt idx="231">
                  <c:v>8.3969745204151268E-6</c:v>
                </c:pt>
                <c:pt idx="232">
                  <c:v>8.5097625978563579E-6</c:v>
                </c:pt>
                <c:pt idx="233">
                  <c:v>8.5275485031749288E-6</c:v>
                </c:pt>
                <c:pt idx="234">
                  <c:v>8.7176149448351281E-6</c:v>
                </c:pt>
                <c:pt idx="235">
                  <c:v>8.9194085418845439E-6</c:v>
                </c:pt>
                <c:pt idx="236">
                  <c:v>8.9216380021809693E-6</c:v>
                </c:pt>
                <c:pt idx="237">
                  <c:v>8.9530450814072899E-6</c:v>
                </c:pt>
                <c:pt idx="238">
                  <c:v>9.3234663424630524E-6</c:v>
                </c:pt>
                <c:pt idx="239">
                  <c:v>9.3339401761432203E-6</c:v>
                </c:pt>
                <c:pt idx="240">
                  <c:v>9.3487741748067615E-6</c:v>
                </c:pt>
                <c:pt idx="241">
                  <c:v>9.5459530104243256E-6</c:v>
                </c:pt>
                <c:pt idx="242">
                  <c:v>9.7652967319694017E-6</c:v>
                </c:pt>
                <c:pt idx="243">
                  <c:v>9.7988087707493365E-6</c:v>
                </c:pt>
                <c:pt idx="244">
                  <c:v>9.9714787624524138E-6</c:v>
                </c:pt>
                <c:pt idx="245">
                  <c:v>1.0178139449802354E-5</c:v>
                </c:pt>
                <c:pt idx="246">
                  <c:v>1.0216588277176057E-5</c:v>
                </c:pt>
                <c:pt idx="247">
                  <c:v>1.0270507300388632E-5</c:v>
                </c:pt>
                <c:pt idx="248">
                  <c:v>1.0664589779041807E-5</c:v>
                </c:pt>
                <c:pt idx="249">
                  <c:v>1.0688736117767029E-5</c:v>
                </c:pt>
                <c:pt idx="250">
                  <c:v>1.0764912630711375E-5</c:v>
                </c:pt>
                <c:pt idx="251">
                  <c:v>1.0852207364028516E-5</c:v>
                </c:pt>
                <c:pt idx="252">
                  <c:v>1.1182704139206477E-5</c:v>
                </c:pt>
                <c:pt idx="253">
                  <c:v>1.1283117830668052E-5</c:v>
                </c:pt>
                <c:pt idx="254">
                  <c:v>1.1405941875222992E-5</c:v>
                </c:pt>
                <c:pt idx="255">
                  <c:v>1.1570932270193682E-5</c:v>
                </c:pt>
                <c:pt idx="256">
                  <c:v>1.1699500774327141E-5</c:v>
                </c:pt>
                <c:pt idx="257">
                  <c:v>1.1826268587816894E-5</c:v>
                </c:pt>
                <c:pt idx="258">
                  <c:v>1.2198896751160617E-5</c:v>
                </c:pt>
                <c:pt idx="259">
                  <c:v>1.2240181062191708E-5</c:v>
                </c:pt>
                <c:pt idx="260">
                  <c:v>1.2337273680196592E-5</c:v>
                </c:pt>
                <c:pt idx="261">
                  <c:v>1.2395565741301382E-5</c:v>
                </c:pt>
                <c:pt idx="262">
                  <c:v>1.2524271844660195E-5</c:v>
                </c:pt>
                <c:pt idx="263">
                  <c:v>1.2805848802111241E-5</c:v>
                </c:pt>
                <c:pt idx="264">
                  <c:v>1.2992267936761372E-5</c:v>
                </c:pt>
                <c:pt idx="265">
                  <c:v>1.3047050632730893E-5</c:v>
                </c:pt>
                <c:pt idx="266">
                  <c:v>1.3154387301924095E-5</c:v>
                </c:pt>
                <c:pt idx="267">
                  <c:v>1.3397658807218613E-5</c:v>
                </c:pt>
                <c:pt idx="268">
                  <c:v>1.3617694409047555E-5</c:v>
                </c:pt>
                <c:pt idx="269">
                  <c:v>1.3954250650148968E-5</c:v>
                </c:pt>
                <c:pt idx="270">
                  <c:v>1.4016819262198422E-5</c:v>
                </c:pt>
                <c:pt idx="271">
                  <c:v>1.4025638049765207E-5</c:v>
                </c:pt>
                <c:pt idx="272">
                  <c:v>1.4273227898891487E-5</c:v>
                </c:pt>
                <c:pt idx="273">
                  <c:v>1.4491449144914492E-5</c:v>
                </c:pt>
                <c:pt idx="274">
                  <c:v>1.4664594189987312E-5</c:v>
                </c:pt>
                <c:pt idx="275">
                  <c:v>1.4924612361554915E-5</c:v>
                </c:pt>
                <c:pt idx="276">
                  <c:v>1.4954613918160235E-5</c:v>
                </c:pt>
                <c:pt idx="277">
                  <c:v>1.4960317709979635E-5</c:v>
                </c:pt>
                <c:pt idx="278">
                  <c:v>1.5342306032481274E-5</c:v>
                </c:pt>
                <c:pt idx="279">
                  <c:v>1.5680482913190253E-5</c:v>
                </c:pt>
                <c:pt idx="280">
                  <c:v>1.591562799616491E-5</c:v>
                </c:pt>
                <c:pt idx="281">
                  <c:v>1.5945140775449289E-5</c:v>
                </c:pt>
                <c:pt idx="282">
                  <c:v>1.5962538501670441E-5</c:v>
                </c:pt>
                <c:pt idx="283">
                  <c:v>1.6051338350519344E-5</c:v>
                </c:pt>
                <c:pt idx="284">
                  <c:v>1.6435315705077319E-5</c:v>
                </c:pt>
                <c:pt idx="285">
                  <c:v>1.6793138648656405E-5</c:v>
                </c:pt>
                <c:pt idx="286">
                  <c:v>1.7001298139085579E-5</c:v>
                </c:pt>
                <c:pt idx="287">
                  <c:v>1.7072739041249244E-5</c:v>
                </c:pt>
                <c:pt idx="288">
                  <c:v>1.7226484928026622E-5</c:v>
                </c:pt>
                <c:pt idx="289">
                  <c:v>1.7569221330492902E-5</c:v>
                </c:pt>
                <c:pt idx="290">
                  <c:v>1.8055739759866956E-5</c:v>
                </c:pt>
                <c:pt idx="291">
                  <c:v>1.8127435997332341E-5</c:v>
                </c:pt>
                <c:pt idx="292">
                  <c:v>1.8260252649047121E-5</c:v>
                </c:pt>
                <c:pt idx="293">
                  <c:v>1.8381170790595715E-5</c:v>
                </c:pt>
                <c:pt idx="294">
                  <c:v>1.8924913581093301E-5</c:v>
                </c:pt>
                <c:pt idx="295">
                  <c:v>1.923064464932332E-5</c:v>
                </c:pt>
                <c:pt idx="296">
                  <c:v>1.9328192746883662E-5</c:v>
                </c:pt>
                <c:pt idx="297">
                  <c:v>1.9530469654461993E-5</c:v>
                </c:pt>
                <c:pt idx="298">
                  <c:v>1.9835928028252331E-5</c:v>
                </c:pt>
                <c:pt idx="299">
                  <c:v>2.0119377137160285E-5</c:v>
                </c:pt>
                <c:pt idx="300">
                  <c:v>2.0608514320458977E-5</c:v>
                </c:pt>
                <c:pt idx="301">
                  <c:v>2.0790797242451712E-5</c:v>
                </c:pt>
                <c:pt idx="302">
                  <c:v>2.0808678500986194E-5</c:v>
                </c:pt>
                <c:pt idx="303">
                  <c:v>2.0889156615869199E-5</c:v>
                </c:pt>
                <c:pt idx="304">
                  <c:v>2.1049182635471241E-5</c:v>
                </c:pt>
                <c:pt idx="305">
                  <c:v>2.1791632322385907E-5</c:v>
                </c:pt>
                <c:pt idx="306">
                  <c:v>2.1973674583336295E-5</c:v>
                </c:pt>
                <c:pt idx="307">
                  <c:v>2.2021959380904175E-5</c:v>
                </c:pt>
                <c:pt idx="308">
                  <c:v>2.2342482607033076E-5</c:v>
                </c:pt>
                <c:pt idx="309">
                  <c:v>2.2840645991724151E-5</c:v>
                </c:pt>
                <c:pt idx="310">
                  <c:v>2.3039693341006547E-5</c:v>
                </c:pt>
                <c:pt idx="311">
                  <c:v>2.3429297083029898E-5</c:v>
                </c:pt>
                <c:pt idx="312">
                  <c:v>2.3897047341848488E-5</c:v>
                </c:pt>
                <c:pt idx="313">
                  <c:v>2.3940157491179092E-5</c:v>
                </c:pt>
                <c:pt idx="314">
                  <c:v>2.4104462268968064E-5</c:v>
                </c:pt>
                <c:pt idx="315">
                  <c:v>2.4981378241908674E-5</c:v>
                </c:pt>
                <c:pt idx="316">
                  <c:v>2.5092597706072156E-5</c:v>
                </c:pt>
                <c:pt idx="317">
                  <c:v>2.5218439945768812E-5</c:v>
                </c:pt>
                <c:pt idx="318">
                  <c:v>2.5559911266089833E-5</c:v>
                </c:pt>
                <c:pt idx="319">
                  <c:v>2.6300514540732147E-5</c:v>
                </c:pt>
                <c:pt idx="320">
                  <c:v>2.6383900618395055E-5</c:v>
                </c:pt>
                <c:pt idx="321">
                  <c:v>2.6636312088510854E-5</c:v>
                </c:pt>
                <c:pt idx="322">
                  <c:v>2.7109515260323162E-5</c:v>
                </c:pt>
                <c:pt idx="323">
                  <c:v>2.7338627753859391E-5</c:v>
                </c:pt>
                <c:pt idx="324">
                  <c:v>2.7566578551609185E-5</c:v>
                </c:pt>
                <c:pt idx="325">
                  <c:v>2.7603223643184524E-5</c:v>
                </c:pt>
                <c:pt idx="326">
                  <c:v>2.8400916629667825E-5</c:v>
                </c:pt>
                <c:pt idx="327">
                  <c:v>2.8878898343782501E-5</c:v>
                </c:pt>
                <c:pt idx="328">
                  <c:v>2.889358885155808E-5</c:v>
                </c:pt>
                <c:pt idx="329">
                  <c:v>2.9241277556073967E-5</c:v>
                </c:pt>
                <c:pt idx="330">
                  <c:v>3.0213529093627902E-5</c:v>
                </c:pt>
                <c:pt idx="331">
                  <c:v>3.0282461972327752E-5</c:v>
                </c:pt>
                <c:pt idx="332">
                  <c:v>3.02844792983449E-5</c:v>
                </c:pt>
                <c:pt idx="333">
                  <c:v>3.1276505658651083E-5</c:v>
                </c:pt>
                <c:pt idx="334">
                  <c:v>3.1609840633347053E-5</c:v>
                </c:pt>
                <c:pt idx="335">
                  <c:v>3.1742324981058864E-5</c:v>
                </c:pt>
                <c:pt idx="336">
                  <c:v>3.2288700311198205E-5</c:v>
                </c:pt>
                <c:pt idx="337">
                  <c:v>3.3070683633912792E-5</c:v>
                </c:pt>
                <c:pt idx="338">
                  <c:v>3.3270349018770162E-5</c:v>
                </c:pt>
                <c:pt idx="339">
                  <c:v>3.345356071910331E-5</c:v>
                </c:pt>
                <c:pt idx="340">
                  <c:v>3.4427897906035366E-5</c:v>
                </c:pt>
                <c:pt idx="341">
                  <c:v>3.4599040516927939E-5</c:v>
                </c:pt>
                <c:pt idx="342">
                  <c:v>3.4871929686464808E-5</c:v>
                </c:pt>
                <c:pt idx="343">
                  <c:v>3.5782337262070468E-5</c:v>
                </c:pt>
                <c:pt idx="344">
                  <c:v>3.6198031543917646E-5</c:v>
                </c:pt>
                <c:pt idx="345">
                  <c:v>3.6550607884011181E-5</c:v>
                </c:pt>
                <c:pt idx="346">
                  <c:v>3.6708869180627776E-5</c:v>
                </c:pt>
                <c:pt idx="347">
                  <c:v>3.7870921187064029E-5</c:v>
                </c:pt>
                <c:pt idx="348">
                  <c:v>3.8273420826969623E-5</c:v>
                </c:pt>
                <c:pt idx="349">
                  <c:v>3.8310094964671242E-5</c:v>
                </c:pt>
                <c:pt idx="350">
                  <c:v>3.9109390125847047E-5</c:v>
                </c:pt>
                <c:pt idx="351">
                  <c:v>3.9141013084287929E-5</c:v>
                </c:pt>
                <c:pt idx="352">
                  <c:v>3.9621124794391698E-5</c:v>
                </c:pt>
                <c:pt idx="353">
                  <c:v>4.0154280940464315E-5</c:v>
                </c:pt>
                <c:pt idx="354">
                  <c:v>4.0938136274480653E-5</c:v>
                </c:pt>
                <c:pt idx="355">
                  <c:v>4.145221556301327E-5</c:v>
                </c:pt>
                <c:pt idx="356">
                  <c:v>4.1734351866014323E-5</c:v>
                </c:pt>
                <c:pt idx="357">
                  <c:v>4.2087243082524696E-5</c:v>
                </c:pt>
                <c:pt idx="358">
                  <c:v>4.3367931834674208E-5</c:v>
                </c:pt>
                <c:pt idx="359">
                  <c:v>4.3788599473071797E-5</c:v>
                </c:pt>
                <c:pt idx="360">
                  <c:v>4.4113254935467365E-5</c:v>
                </c:pt>
                <c:pt idx="361">
                  <c:v>4.4499572421454375E-5</c:v>
                </c:pt>
                <c:pt idx="362">
                  <c:v>4.5372184728492918E-5</c:v>
                </c:pt>
                <c:pt idx="363">
                  <c:v>4.6236795765691571E-5</c:v>
                </c:pt>
                <c:pt idx="364">
                  <c:v>4.6837772602272434E-5</c:v>
                </c:pt>
                <c:pt idx="365">
                  <c:v>4.7448070383430092E-5</c:v>
                </c:pt>
                <c:pt idx="366">
                  <c:v>4.7469066126481937E-5</c:v>
                </c:pt>
                <c:pt idx="367">
                  <c:v>4.8462560464511448E-5</c:v>
                </c:pt>
                <c:pt idx="368">
                  <c:v>4.9662857028155847E-5</c:v>
                </c:pt>
                <c:pt idx="369">
                  <c:v>5.0099523325990672E-5</c:v>
                </c:pt>
                <c:pt idx="370">
                  <c:v>5.0591997138124793E-5</c:v>
                </c:pt>
                <c:pt idx="371">
                  <c:v>5.0795469928008315E-5</c:v>
                </c:pt>
                <c:pt idx="372">
                  <c:v>5.1958036291284837E-5</c:v>
                </c:pt>
                <c:pt idx="373">
                  <c:v>5.3240681936553354E-5</c:v>
                </c:pt>
                <c:pt idx="374">
                  <c:v>5.3588688106927655E-5</c:v>
                </c:pt>
                <c:pt idx="375">
                  <c:v>5.3944309961119682E-5</c:v>
                </c:pt>
                <c:pt idx="376">
                  <c:v>5.4359289776642276E-5</c:v>
                </c:pt>
                <c:pt idx="377">
                  <c:v>5.5803602558053923E-5</c:v>
                </c:pt>
                <c:pt idx="378">
                  <c:v>5.6871519915418773E-5</c:v>
                </c:pt>
                <c:pt idx="379">
                  <c:v>5.7321139952138802E-5</c:v>
                </c:pt>
                <c:pt idx="380">
                  <c:v>5.7518825480359876E-5</c:v>
                </c:pt>
                <c:pt idx="381">
                  <c:v>5.8489898100135142E-5</c:v>
                </c:pt>
                <c:pt idx="382">
                  <c:v>5.9499855718838427E-5</c:v>
                </c:pt>
                <c:pt idx="383">
                  <c:v>5.9895833333333337E-5</c:v>
                </c:pt>
                <c:pt idx="384">
                  <c:v>6.042553191489362E-5</c:v>
                </c:pt>
                <c:pt idx="385">
                  <c:v>6.1305507637681074E-5</c:v>
                </c:pt>
                <c:pt idx="386">
                  <c:v>6.1313860900125047E-5</c:v>
                </c:pt>
                <c:pt idx="387">
                  <c:v>6.1330276686880652E-5</c:v>
                </c:pt>
                <c:pt idx="388">
                  <c:v>6.2249663250416848E-5</c:v>
                </c:pt>
                <c:pt idx="389">
                  <c:v>6.4256656143433195E-5</c:v>
                </c:pt>
                <c:pt idx="390">
                  <c:v>6.5126556582243388E-5</c:v>
                </c:pt>
                <c:pt idx="391">
                  <c:v>6.5394373728783927E-5</c:v>
                </c:pt>
                <c:pt idx="392">
                  <c:v>6.5585019581595205E-5</c:v>
                </c:pt>
                <c:pt idx="393">
                  <c:v>6.7349868250675724E-5</c:v>
                </c:pt>
                <c:pt idx="394">
                  <c:v>6.8136409257660638E-5</c:v>
                </c:pt>
                <c:pt idx="395">
                  <c:v>6.9727868739592055E-5</c:v>
                </c:pt>
                <c:pt idx="396">
                  <c:v>7.0154054209324739E-5</c:v>
                </c:pt>
                <c:pt idx="397">
                  <c:v>7.05919826784359E-5</c:v>
                </c:pt>
                <c:pt idx="398">
                  <c:v>7.1285366283746382E-5</c:v>
                </c:pt>
                <c:pt idx="399">
                  <c:v>7.3990167351091848E-5</c:v>
                </c:pt>
                <c:pt idx="400">
                  <c:v>7.4348624968779257E-5</c:v>
                </c:pt>
                <c:pt idx="401">
                  <c:v>7.4579856678086385E-5</c:v>
                </c:pt>
                <c:pt idx="402">
                  <c:v>7.5041761377455686E-5</c:v>
                </c:pt>
                <c:pt idx="403">
                  <c:v>7.7551935245815461E-5</c:v>
                </c:pt>
                <c:pt idx="404">
                  <c:v>7.802660659545731E-5</c:v>
                </c:pt>
                <c:pt idx="405">
                  <c:v>7.9275690500062689E-5</c:v>
                </c:pt>
                <c:pt idx="406">
                  <c:v>8.0270391077248116E-5</c:v>
                </c:pt>
                <c:pt idx="407">
                  <c:v>8.1285161002886918E-5</c:v>
                </c:pt>
                <c:pt idx="408">
                  <c:v>8.163265306122449E-5</c:v>
                </c:pt>
                <c:pt idx="409">
                  <c:v>8.4529376861995647E-5</c:v>
                </c:pt>
                <c:pt idx="410">
                  <c:v>8.519809833560567E-5</c:v>
                </c:pt>
                <c:pt idx="411">
                  <c:v>8.5863748364831138E-5</c:v>
                </c:pt>
                <c:pt idx="412">
                  <c:v>8.9299398278287154E-5</c:v>
                </c:pt>
                <c:pt idx="413">
                  <c:v>9.013134285562961E-5</c:v>
                </c:pt>
                <c:pt idx="414">
                  <c:v>9.1847302147042646E-5</c:v>
                </c:pt>
                <c:pt idx="415">
                  <c:v>9.359812831269148E-5</c:v>
                </c:pt>
                <c:pt idx="416">
                  <c:v>9.6104683945573909E-5</c:v>
                </c:pt>
                <c:pt idx="417">
                  <c:v>9.8103792415169661E-5</c:v>
                </c:pt>
                <c:pt idx="418">
                  <c:v>9.8248301584128749E-5</c:v>
                </c:pt>
                <c:pt idx="419">
                  <c:v>1.0247402758377958E-4</c:v>
                </c:pt>
                <c:pt idx="420">
                  <c:v>1.0509590064305064E-4</c:v>
                </c:pt>
                <c:pt idx="421">
                  <c:v>1.0926563485989823E-4</c:v>
                </c:pt>
                <c:pt idx="422">
                  <c:v>1.1242129137257871E-4</c:v>
                </c:pt>
                <c:pt idx="423">
                  <c:v>1.1650750889821953E-4</c:v>
                </c:pt>
                <c:pt idx="424">
                  <c:v>1.2025784651141078E-4</c:v>
                </c:pt>
                <c:pt idx="425">
                  <c:v>1.2422951044908118E-4</c:v>
                </c:pt>
                <c:pt idx="426">
                  <c:v>1.2864127208342025E-4</c:v>
                </c:pt>
                <c:pt idx="427">
                  <c:v>1.3246348115238755E-4</c:v>
                </c:pt>
                <c:pt idx="428">
                  <c:v>1.3760977068001955E-4</c:v>
                </c:pt>
                <c:pt idx="429">
                  <c:v>1.4124337498259238E-4</c:v>
                </c:pt>
                <c:pt idx="430">
                  <c:v>1.4720421617872228E-4</c:v>
                </c:pt>
                <c:pt idx="431">
                  <c:v>1.506053984183244E-4</c:v>
                </c:pt>
                <c:pt idx="432">
                  <c:v>1.5746834069953064E-4</c:v>
                </c:pt>
                <c:pt idx="433">
                  <c:v>1.6058815991590769E-4</c:v>
                </c:pt>
                <c:pt idx="434">
                  <c:v>1.6844893465701058E-4</c:v>
                </c:pt>
                <c:pt idx="435">
                  <c:v>1.7123282930449696E-4</c:v>
                </c:pt>
                <c:pt idx="436">
                  <c:v>1.8019606082609512E-4</c:v>
                </c:pt>
                <c:pt idx="437">
                  <c:v>1.8258330776156959E-4</c:v>
                </c:pt>
                <c:pt idx="438">
                  <c:v>1.9276328340406395E-4</c:v>
                </c:pt>
                <c:pt idx="439">
                  <c:v>1.9468640907126516E-4</c:v>
                </c:pt>
                <c:pt idx="440">
                  <c:v>2.0620791312007234E-4</c:v>
                </c:pt>
                <c:pt idx="441">
                  <c:v>2.0759205291471903E-4</c:v>
                </c:pt>
                <c:pt idx="442">
                  <c:v>2.2059126951737046E-4</c:v>
                </c:pt>
                <c:pt idx="443">
                  <c:v>2.2135347099128805E-4</c:v>
                </c:pt>
                <c:pt idx="444">
                  <c:v>2.3597896161229952E-4</c:v>
                </c:pt>
                <c:pt idx="445">
                  <c:v>2.3602742682262594E-4</c:v>
                </c:pt>
                <c:pt idx="446">
                  <c:v>2.5167445014815022E-4</c:v>
                </c:pt>
                <c:pt idx="447">
                  <c:v>2.5244118821863735E-4</c:v>
                </c:pt>
                <c:pt idx="448">
                  <c:v>2.683590868807839E-4</c:v>
                </c:pt>
                <c:pt idx="449">
                  <c:v>2.700530593162904E-4</c:v>
                </c:pt>
                <c:pt idx="450">
                  <c:v>2.861501656562063E-4</c:v>
                </c:pt>
                <c:pt idx="451">
                  <c:v>2.8889493994009948E-4</c:v>
                </c:pt>
                <c:pt idx="452">
                  <c:v>3.0512108207747643E-4</c:v>
                </c:pt>
                <c:pt idx="453">
                  <c:v>3.0905281816808789E-4</c:v>
                </c:pt>
                <c:pt idx="454">
                  <c:v>3.253501018300725E-4</c:v>
                </c:pt>
                <c:pt idx="455">
                  <c:v>3.3061869889932711E-4</c:v>
                </c:pt>
                <c:pt idx="456">
                  <c:v>3.4692068392044493E-4</c:v>
                </c:pt>
                <c:pt idx="457">
                  <c:v>3.5369102523021299E-4</c:v>
                </c:pt>
                <c:pt idx="458">
                  <c:v>3.6992182537440852E-4</c:v>
                </c:pt>
                <c:pt idx="459">
                  <c:v>3.7837512936490157E-4</c:v>
                </c:pt>
                <c:pt idx="460">
                  <c:v>3.9444842882046578E-4</c:v>
                </c:pt>
                <c:pt idx="461">
                  <c:v>4.0478371513152689E-4</c:v>
                </c:pt>
                <c:pt idx="462">
                  <c:v>4.2060169447780967E-4</c:v>
                </c:pt>
                <c:pt idx="463">
                  <c:v>4.3303737432123416E-4</c:v>
                </c:pt>
                <c:pt idx="464">
                  <c:v>4.4848953816970807E-4</c:v>
                </c:pt>
                <c:pt idx="465">
                  <c:v>4.6326513922269303E-4</c:v>
                </c:pt>
                <c:pt idx="466">
                  <c:v>4.7822703709062464E-4</c:v>
                </c:pt>
                <c:pt idx="467">
                  <c:v>4.9560507389131677E-4</c:v>
                </c:pt>
                <c:pt idx="468">
                  <c:v>5.0993690517024334E-4</c:v>
                </c:pt>
                <c:pt idx="469">
                  <c:v>5.3020490687067376E-4</c:v>
                </c:pt>
                <c:pt idx="470">
                  <c:v>5.4374999999999996E-4</c:v>
                </c:pt>
                <c:pt idx="471">
                  <c:v>5.6722270827435891E-4</c:v>
                </c:pt>
                <c:pt idx="472">
                  <c:v>6.068276143407869E-4</c:v>
                </c:pt>
                <c:pt idx="473">
                  <c:v>6.4920060279189621E-4</c:v>
                </c:pt>
                <c:pt idx="474">
                  <c:v>6.9453532256064001E-4</c:v>
                </c:pt>
                <c:pt idx="475">
                  <c:v>7.4303898170246618E-4</c:v>
                </c:pt>
              </c:numCache>
            </c:numRef>
          </c:xVal>
          <c:yVal>
            <c:numRef>
              <c:f>properties!$AB$13:$AB$194</c:f>
              <c:numCache>
                <c:formatCode>General</c:formatCode>
                <c:ptCount val="182"/>
                <c:pt idx="0">
                  <c:v>-2.9920411798591739E-4</c:v>
                </c:pt>
                <c:pt idx="1">
                  <c:v>-2.4012905066432387E-4</c:v>
                </c:pt>
                <c:pt idx="2">
                  <c:v>-2.2650133900166094E-4</c:v>
                </c:pt>
                <c:pt idx="3">
                  <c:v>-2.1596428466498572E-4</c:v>
                </c:pt>
                <c:pt idx="4">
                  <c:v>-2.0730976372424403E-4</c:v>
                </c:pt>
                <c:pt idx="5">
                  <c:v>-1.9992926647593312E-4</c:v>
                </c:pt>
                <c:pt idx="6">
                  <c:v>-1.9347155051056749E-4</c:v>
                </c:pt>
                <c:pt idx="7">
                  <c:v>-1.8771478687302647E-4</c:v>
                </c:pt>
                <c:pt idx="8">
                  <c:v>-1.8250958877574701E-4</c:v>
                </c:pt>
                <c:pt idx="9">
                  <c:v>-1.7775038056108656E-4</c:v>
                </c:pt>
                <c:pt idx="10">
                  <c:v>-1.7335968593431008E-4</c:v>
                </c:pt>
                <c:pt idx="11">
                  <c:v>-1.6927890420979572E-4</c:v>
                </c:pt>
                <c:pt idx="12">
                  <c:v>-1.6546259778392675E-4</c:v>
                </c:pt>
                <c:pt idx="13">
                  <c:v>-1.6187479671046534E-4</c:v>
                </c:pt>
                <c:pt idx="14">
                  <c:v>-1.5848652005479792E-4</c:v>
                </c:pt>
                <c:pt idx="15">
                  <c:v>-1.5527406179170853E-4</c:v>
                </c:pt>
                <c:pt idx="16">
                  <c:v>-1.522177739930803E-4</c:v>
                </c:pt>
                <c:pt idx="17">
                  <c:v>-1.493011832290303E-4</c:v>
                </c:pt>
                <c:pt idx="18">
                  <c:v>-1.4651033608268716E-4</c:v>
                </c:pt>
                <c:pt idx="19">
                  <c:v>-1.4383330581130838E-4</c:v>
                </c:pt>
                <c:pt idx="20">
                  <c:v>-1.4125981464445224E-4</c:v>
                </c:pt>
                <c:pt idx="21">
                  <c:v>-1.3878094055825034E-4</c:v>
                </c:pt>
                <c:pt idx="22">
                  <c:v>-1.3638888675895553E-4</c:v>
                </c:pt>
                <c:pt idx="23">
                  <c:v>-1.3407679839562553E-4</c:v>
                </c:pt>
                <c:pt idx="24">
                  <c:v>-1.3183861531270385E-4</c:v>
                </c:pt>
                <c:pt idx="25">
                  <c:v>-1.2966895263470869E-4</c:v>
                </c:pt>
                <c:pt idx="26">
                  <c:v>-1.2756300308074949E-4</c:v>
                </c:pt>
                <c:pt idx="27">
                  <c:v>-1.2551645641573967E-4</c:v>
                </c:pt>
                <c:pt idx="28">
                  <c:v>-1.2352543254169905E-4</c:v>
                </c:pt>
                <c:pt idx="29">
                  <c:v>-1.2158642553930572E-4</c:v>
                </c:pt>
                <c:pt idx="30">
                  <c:v>-1.1969625657034968E-4</c:v>
                </c:pt>
                <c:pt idx="31">
                  <c:v>-1.1785203400352574E-4</c:v>
                </c:pt>
                <c:pt idx="32">
                  <c:v>-1.16051119469307E-4</c:v>
                </c:pt>
                <c:pt idx="33">
                  <c:v>-1.1429109881295587E-4</c:v>
                </c:pt>
                <c:pt idx="34">
                  <c:v>-1.125697571184498E-4</c:v>
                </c:pt>
                <c:pt idx="35">
                  <c:v>-1.1088505713500093E-4</c:v>
                </c:pt>
                <c:pt idx="36">
                  <c:v>-1.09235120562739E-4</c:v>
                </c:pt>
                <c:pt idx="37">
                  <c:v>-1.0761821175299819E-4</c:v>
                </c:pt>
                <c:pt idx="38">
                  <c:v>-1.06032723457442E-4</c:v>
                </c:pt>
                <c:pt idx="39">
                  <c:v>-1.044771643234669E-4</c:v>
                </c:pt>
                <c:pt idx="40">
                  <c:v>-1.0295014788431952E-4</c:v>
                </c:pt>
                <c:pt idx="41">
                  <c:v>-1.0145038283376285E-4</c:v>
                </c:pt>
                <c:pt idx="42">
                  <c:v>-9.9976664408885514E-5</c:v>
                </c:pt>
                <c:pt idx="43">
                  <c:v>-9.8527866732358492E-5</c:v>
                </c:pt>
                <c:pt idx="44">
                  <c:v>-9.7102935988263735E-5</c:v>
                </c:pt>
                <c:pt idx="45">
                  <c:v>-9.5700884324525739E-5</c:v>
                </c:pt>
                <c:pt idx="46">
                  <c:v>-9.4320784390695928E-5</c:v>
                </c:pt>
                <c:pt idx="47">
                  <c:v>-9.2961764432965516E-5</c:v>
                </c:pt>
                <c:pt idx="48">
                  <c:v>-9.1623003879299836E-5</c:v>
                </c:pt>
                <c:pt idx="49">
                  <c:v>-9.0303729356849485E-5</c:v>
                </c:pt>
                <c:pt idx="50">
                  <c:v>-8.9003211091626019E-5</c:v>
                </c:pt>
                <c:pt idx="51">
                  <c:v>-8.7720759647072981E-5</c:v>
                </c:pt>
                <c:pt idx="52">
                  <c:v>-8.6455722963808514E-5</c:v>
                </c:pt>
                <c:pt idx="53">
                  <c:v>-8.5207483667640511E-5</c:v>
                </c:pt>
                <c:pt idx="54">
                  <c:v>-8.397545661708428E-5</c:v>
                </c:pt>
                <c:pt idx="55">
                  <c:v>-8.2759086665156996E-5</c:v>
                </c:pt>
                <c:pt idx="56">
                  <c:v>-8.1557846613280002E-5</c:v>
                </c:pt>
                <c:pt idx="57">
                  <c:v>-8.0371235337755123E-5</c:v>
                </c:pt>
                <c:pt idx="58">
                  <c:v>-7.9198776071568334E-5</c:v>
                </c:pt>
                <c:pt idx="59">
                  <c:v>-7.8040014826256547E-5</c:v>
                </c:pt>
                <c:pt idx="60">
                  <c:v>-7.6894518940299409E-5</c:v>
                </c:pt>
                <c:pt idx="61">
                  <c:v>-7.576187574200556E-5</c:v>
                </c:pt>
                <c:pt idx="62">
                  <c:v>-7.4641691316179587E-5</c:v>
                </c:pt>
                <c:pt idx="63">
                  <c:v>-7.35335893650106E-5</c:v>
                </c:pt>
                <c:pt idx="64">
                  <c:v>-7.2437210154639606E-5</c:v>
                </c:pt>
                <c:pt idx="65">
                  <c:v>-7.1352209539751954E-5</c:v>
                </c:pt>
                <c:pt idx="66">
                  <c:v>-7.0278258059334027E-5</c:v>
                </c:pt>
                <c:pt idx="67">
                  <c:v>-6.9215040097424723E-5</c:v>
                </c:pt>
                <c:pt idx="68">
                  <c:v>-6.8162253103311776E-5</c:v>
                </c:pt>
                <c:pt idx="69">
                  <c:v>-6.711960686616838E-5</c:v>
                </c:pt>
                <c:pt idx="70">
                  <c:v>-6.6086822839613236E-5</c:v>
                </c:pt>
                <c:pt idx="71">
                  <c:v>-6.5063633512106283E-5</c:v>
                </c:pt>
                <c:pt idx="72">
                  <c:v>-6.404978181948236E-5</c:v>
                </c:pt>
                <c:pt idx="73">
                  <c:v>-6.3045020596271599E-5</c:v>
                </c:pt>
                <c:pt idx="74">
                  <c:v>-6.2049112062748555E-5</c:v>
                </c:pt>
                <c:pt idx="75">
                  <c:v>-6.1061827344958402E-5</c:v>
                </c:pt>
                <c:pt idx="76">
                  <c:v>-6.008294602517821E-5</c:v>
                </c:pt>
                <c:pt idx="77">
                  <c:v>-5.9112255720531758E-5</c:v>
                </c:pt>
                <c:pt idx="78">
                  <c:v>-5.8149551687644585E-5</c:v>
                </c:pt>
                <c:pt idx="79">
                  <c:v>-5.7194636451435792E-5</c:v>
                </c:pt>
                <c:pt idx="80">
                  <c:v>-5.6247319456278452E-5</c:v>
                </c:pt>
                <c:pt idx="81">
                  <c:v>-5.5307416737933229E-5</c:v>
                </c:pt>
                <c:pt idx="82">
                  <c:v>-5.437475061477386E-5</c:v>
                </c:pt>
                <c:pt idx="83">
                  <c:v>-5.3449149396955266E-5</c:v>
                </c:pt>
                <c:pt idx="84">
                  <c:v>-5.2530447112280454E-5</c:v>
                </c:pt>
                <c:pt idx="85">
                  <c:v>-5.1618483247625136E-5</c:v>
                </c:pt>
                <c:pt idx="86">
                  <c:v>-5.0713102504861045E-5</c:v>
                </c:pt>
                <c:pt idx="87">
                  <c:v>-4.9814154570315675E-5</c:v>
                </c:pt>
                <c:pt idx="88">
                  <c:v>-4.8921493896867809E-5</c:v>
                </c:pt>
                <c:pt idx="89">
                  <c:v>-4.8034979497852532E-5</c:v>
                </c:pt>
                <c:pt idx="90">
                  <c:v>-4.7154474752014668E-5</c:v>
                </c:pt>
                <c:pt idx="91">
                  <c:v>-4.6279847218800115E-5</c:v>
                </c:pt>
                <c:pt idx="92">
                  <c:v>-4.5410968463332953E-5</c:v>
                </c:pt>
                <c:pt idx="93">
                  <c:v>-4.4547713890471049E-5</c:v>
                </c:pt>
                <c:pt idx="94">
                  <c:v>-4.3689962587377233E-5</c:v>
                </c:pt>
                <c:pt idx="95">
                  <c:v>-4.2837597174084091E-5</c:v>
                </c:pt>
                <c:pt idx="96">
                  <c:v>-4.1990503661568191E-5</c:v>
                </c:pt>
                <c:pt idx="97">
                  <c:v>-4.1148571316880299E-5</c:v>
                </c:pt>
                <c:pt idx="98">
                  <c:v>-4.0311692534915117E-5</c:v>
                </c:pt>
                <c:pt idx="99">
                  <c:v>-3.9479762716427321E-5</c:v>
                </c:pt>
                <c:pt idx="100">
                  <c:v>-3.8652680151930093E-5</c:v>
                </c:pt>
                <c:pt idx="101">
                  <c:v>-3.7830345911139232E-5</c:v>
                </c:pt>
                <c:pt idx="102">
                  <c:v>-3.7012663737641201E-5</c:v>
                </c:pt>
                <c:pt idx="103">
                  <c:v>-3.6199539948494794E-5</c:v>
                </c:pt>
                <c:pt idx="104">
                  <c:v>-3.5390883338484713E-5</c:v>
                </c:pt>
                <c:pt idx="105">
                  <c:v>-3.4586605088773558E-5</c:v>
                </c:pt>
                <c:pt idx="106">
                  <c:v>-3.3786618679706009E-5</c:v>
                </c:pt>
                <c:pt idx="107">
                  <c:v>-3.2990839807541428E-5</c:v>
                </c:pt>
                <c:pt idx="108">
                  <c:v>-3.2199186304902842E-5</c:v>
                </c:pt>
                <c:pt idx="109">
                  <c:v>-3.1411578064740865E-5</c:v>
                </c:pt>
                <c:pt idx="110">
                  <c:v>-3.0627936967629382E-5</c:v>
                </c:pt>
                <c:pt idx="111">
                  <c:v>-2.9848186812215439E-5</c:v>
                </c:pt>
                <c:pt idx="112">
                  <c:v>-2.9072253248660712E-5</c:v>
                </c:pt>
                <c:pt idx="113">
                  <c:v>-2.8300063714918226E-5</c:v>
                </c:pt>
                <c:pt idx="114">
                  <c:v>-2.7531547375700801E-5</c:v>
                </c:pt>
                <c:pt idx="115">
                  <c:v>-2.6766635064003942E-5</c:v>
                </c:pt>
                <c:pt idx="116">
                  <c:v>-2.6005259225054433E-5</c:v>
                </c:pt>
                <c:pt idx="117">
                  <c:v>-2.5247353862563381E-5</c:v>
                </c:pt>
                <c:pt idx="118">
                  <c:v>-2.4492854487170943E-5</c:v>
                </c:pt>
                <c:pt idx="119">
                  <c:v>-2.374169806697288E-5</c:v>
                </c:pt>
                <c:pt idx="120">
                  <c:v>-2.2993822980030303E-5</c:v>
                </c:pt>
                <c:pt idx="121">
                  <c:v>-2.2249168968764351E-5</c:v>
                </c:pt>
                <c:pt idx="122">
                  <c:v>-2.1507677096147077E-5</c:v>
                </c:pt>
                <c:pt idx="123">
                  <c:v>-2.0769289703602976E-5</c:v>
                </c:pt>
                <c:pt idx="124">
                  <c:v>-2.0033950370539552E-5</c:v>
                </c:pt>
                <c:pt idx="125">
                  <c:v>-1.9301603875431658E-5</c:v>
                </c:pt>
                <c:pt idx="126">
                  <c:v>-1.857219615838783E-5</c:v>
                </c:pt>
                <c:pt idx="127">
                  <c:v>-1.7845674285128685E-5</c:v>
                </c:pt>
                <c:pt idx="128">
                  <c:v>-1.7121986412314556E-5</c:v>
                </c:pt>
                <c:pt idx="129">
                  <c:v>-1.640108175416047E-5</c:v>
                </c:pt>
                <c:pt idx="130">
                  <c:v>-1.5682910550280022E-5</c:v>
                </c:pt>
                <c:pt idx="131">
                  <c:v>-1.4967424034704248E-5</c:v>
                </c:pt>
                <c:pt idx="132">
                  <c:v>-1.4254574406022207E-5</c:v>
                </c:pt>
                <c:pt idx="133">
                  <c:v>-1.3544314798594992E-5</c:v>
                </c:pt>
                <c:pt idx="134">
                  <c:v>-1.2836599254795143E-5</c:v>
                </c:pt>
                <c:pt idx="135">
                  <c:v>-1.2131382698227705E-5</c:v>
                </c:pt>
                <c:pt idx="136">
                  <c:v>-1.142862090789022E-5</c:v>
                </c:pt>
                <c:pt idx="137">
                  <c:v>-1.0728270493231529E-5</c:v>
                </c:pt>
                <c:pt idx="138">
                  <c:v>-1.0030288870071158E-5</c:v>
                </c:pt>
                <c:pt idx="139">
                  <c:v>-9.3346342373429585E-6</c:v>
                </c:pt>
                <c:pt idx="140">
                  <c:v>-8.6412655546280385E-6</c:v>
                </c:pt>
                <c:pt idx="141">
                  <c:v>-7.9501425204451086E-6</c:v>
                </c:pt>
                <c:pt idx="142">
                  <c:v>-7.261225551265284E-6</c:v>
                </c:pt>
                <c:pt idx="143">
                  <c:v>-6.574475761223083E-6</c:v>
                </c:pt>
                <c:pt idx="144">
                  <c:v>-5.8898549424942382E-6</c:v>
                </c:pt>
                <c:pt idx="145">
                  <c:v>-5.2073255463133558E-6</c:v>
                </c:pt>
                <c:pt idx="146">
                  <c:v>-4.5268506646060067E-6</c:v>
                </c:pt>
                <c:pt idx="147">
                  <c:v>-3.8483940122099788E-6</c:v>
                </c:pt>
                <c:pt idx="148">
                  <c:v>-3.1719199096628018E-6</c:v>
                </c:pt>
                <c:pt idx="149">
                  <c:v>-2.497393266532444E-6</c:v>
                </c:pt>
                <c:pt idx="150">
                  <c:v>-1.8247795652705196E-6</c:v>
                </c:pt>
                <c:pt idx="151">
                  <c:v>-1.1540448455669058E-6</c:v>
                </c:pt>
                <c:pt idx="152">
                  <c:v>-4.8515568918640285E-7</c:v>
                </c:pt>
                <c:pt idx="153">
                  <c:v>1.8192079473090616E-7</c:v>
                </c:pt>
                <c:pt idx="154">
                  <c:v>8.4721698392392533E-7</c:v>
                </c:pt>
                <c:pt idx="155">
                  <c:v>1.5107647568363871E-6</c:v>
                </c:pt>
                <c:pt idx="156">
                  <c:v>2.1725955060302287E-6</c:v>
                </c:pt>
                <c:pt idx="157">
                  <c:v>2.83274015120272E-6</c:v>
                </c:pt>
                <c:pt idx="158">
                  <c:v>3.4912291518218101E-6</c:v>
                </c:pt>
                <c:pt idx="159">
                  <c:v>4.1480925193944232E-6</c:v>
                </c:pt>
                <c:pt idx="160">
                  <c:v>4.8033598293809805E-6</c:v>
                </c:pt>
                <c:pt idx="161">
                  <c:v>5.4570602327696103E-6</c:v>
                </c:pt>
                <c:pt idx="162">
                  <c:v>6.1092224673226316E-6</c:v>
                </c:pt>
                <c:pt idx="163">
                  <c:v>6.7598748685071688E-6</c:v>
                </c:pt>
                <c:pt idx="164">
                  <c:v>7.409045380121769E-6</c:v>
                </c:pt>
                <c:pt idx="165">
                  <c:v>8.0567615646296491E-6</c:v>
                </c:pt>
                <c:pt idx="166">
                  <c:v>8.7030506132100083E-6</c:v>
                </c:pt>
                <c:pt idx="167">
                  <c:v>9.3479393555367187E-6</c:v>
                </c:pt>
                <c:pt idx="168">
                  <c:v>9.9914542692949504E-6</c:v>
                </c:pt>
                <c:pt idx="169">
                  <c:v>1.0633621489444738E-5</c:v>
                </c:pt>
                <c:pt idx="170">
                  <c:v>1.1274466817240754E-5</c:v>
                </c:pt>
                <c:pt idx="171">
                  <c:v>1.1914015729016778E-5</c:v>
                </c:pt>
                <c:pt idx="172">
                  <c:v>1.2552293384743614E-5</c:v>
                </c:pt>
                <c:pt idx="173">
                  <c:v>1.3189324636367944E-5</c:v>
                </c:pt>
                <c:pt idx="174">
                  <c:v>1.3825134035940425E-5</c:v>
                </c:pt>
                <c:pt idx="175">
                  <c:v>1.4459745843540159E-5</c:v>
                </c:pt>
                <c:pt idx="176">
                  <c:v>1.5093184035002535E-5</c:v>
                </c:pt>
                <c:pt idx="177">
                  <c:v>1.5725472309457958E-5</c:v>
                </c:pt>
                <c:pt idx="178">
                  <c:v>1.6356634096687264E-5</c:v>
                </c:pt>
                <c:pt idx="179">
                  <c:v>1.6986692564301138E-5</c:v>
                </c:pt>
                <c:pt idx="180">
                  <c:v>1.7615670624748692E-5</c:v>
                </c:pt>
                <c:pt idx="181">
                  <c:v>1.824359094216219E-5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864C-AD35-61C4078B4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26352"/>
        <c:axId val="210559952"/>
      </c:scatterChart>
      <c:valAx>
        <c:axId val="3647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0559952"/>
        <c:crosses val="autoZero"/>
        <c:crossBetween val="midCat"/>
      </c:valAx>
      <c:valAx>
        <c:axId val="210559952"/>
        <c:scaling>
          <c:orientation val="minMax"/>
          <c:max val="8.0000000000000004E-4"/>
          <c:min val="-8.0000000000000004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647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surfT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properties!$AL$13:$AL$488</c:f>
              <c:numCache>
                <c:formatCode>General</c:formatCode>
                <c:ptCount val="476"/>
                <c:pt idx="0">
                  <c:v>-1.7772835288524167</c:v>
                </c:pt>
                <c:pt idx="1">
                  <c:v>-1.7258421507363202</c:v>
                </c:pt>
                <c:pt idx="2">
                  <c:v>-1.7258421507363202</c:v>
                </c:pt>
                <c:pt idx="3">
                  <c:v>-1.7033348097384688</c:v>
                </c:pt>
                <c:pt idx="4">
                  <c:v>-1.6989700043360187</c:v>
                </c:pt>
                <c:pt idx="5">
                  <c:v>-1.679853713888946</c:v>
                </c:pt>
                <c:pt idx="6">
                  <c:v>-1.6575773191777938</c:v>
                </c:pt>
                <c:pt idx="7">
                  <c:v>-1.6556077263148892</c:v>
                </c:pt>
                <c:pt idx="8">
                  <c:v>-1.6516951369518393</c:v>
                </c:pt>
                <c:pt idx="9">
                  <c:v>-1.645891560852599</c:v>
                </c:pt>
                <c:pt idx="10">
                  <c:v>-1.645891560852599</c:v>
                </c:pt>
                <c:pt idx="11">
                  <c:v>-1.6382721639824072</c:v>
                </c:pt>
                <c:pt idx="12">
                  <c:v>-1.6382721639824072</c:v>
                </c:pt>
                <c:pt idx="13">
                  <c:v>-1.6345120151091004</c:v>
                </c:pt>
                <c:pt idx="14">
                  <c:v>-1.6326440789739809</c:v>
                </c:pt>
                <c:pt idx="15">
                  <c:v>-1.6289321377282637</c:v>
                </c:pt>
                <c:pt idx="16">
                  <c:v>-1.6216020990518623</c:v>
                </c:pt>
                <c:pt idx="17">
                  <c:v>-1.6197887582883939</c:v>
                </c:pt>
                <c:pt idx="18">
                  <c:v>-1.6161846340195687</c:v>
                </c:pt>
                <c:pt idx="19">
                  <c:v>-1.6108339156354676</c:v>
                </c:pt>
                <c:pt idx="20">
                  <c:v>-1.6073030467403342</c:v>
                </c:pt>
                <c:pt idx="21">
                  <c:v>-1.6055483191737838</c:v>
                </c:pt>
                <c:pt idx="22">
                  <c:v>-1.6020599913279623</c:v>
                </c:pt>
                <c:pt idx="23">
                  <c:v>-1.6020599913279623</c:v>
                </c:pt>
                <c:pt idx="24">
                  <c:v>-1.5833594926617189</c:v>
                </c:pt>
                <c:pt idx="25">
                  <c:v>-1.5800442515102422</c:v>
                </c:pt>
                <c:pt idx="26">
                  <c:v>-1.575118363368933</c:v>
                </c:pt>
                <c:pt idx="27">
                  <c:v>-1.5734887386354248</c:v>
                </c:pt>
                <c:pt idx="28">
                  <c:v>-1.5734887386354248</c:v>
                </c:pt>
                <c:pt idx="29">
                  <c:v>-1.5734887386354248</c:v>
                </c:pt>
                <c:pt idx="30">
                  <c:v>-1.5686362358410126</c:v>
                </c:pt>
                <c:pt idx="31">
                  <c:v>-1.5575202309355514</c:v>
                </c:pt>
                <c:pt idx="32">
                  <c:v>-1.5559552040819238</c:v>
                </c:pt>
                <c:pt idx="33">
                  <c:v>-1.5543957967264024</c:v>
                </c:pt>
                <c:pt idx="34">
                  <c:v>-1.5543957967264024</c:v>
                </c:pt>
                <c:pt idx="35">
                  <c:v>-1.5543957967264024</c:v>
                </c:pt>
                <c:pt idx="36">
                  <c:v>-1.5497508916806388</c:v>
                </c:pt>
                <c:pt idx="37">
                  <c:v>-1.5436339668709569</c:v>
                </c:pt>
                <c:pt idx="38">
                  <c:v>-1.5421181032660076</c:v>
                </c:pt>
                <c:pt idx="39">
                  <c:v>-1.5421181032660076</c:v>
                </c:pt>
                <c:pt idx="40">
                  <c:v>-1.5406075122407692</c:v>
                </c:pt>
                <c:pt idx="41">
                  <c:v>-1.5287082889410615</c:v>
                </c:pt>
                <c:pt idx="42">
                  <c:v>-1.5072396109731625</c:v>
                </c:pt>
                <c:pt idx="43">
                  <c:v>-1.5014689081927604</c:v>
                </c:pt>
                <c:pt idx="44">
                  <c:v>-1.4957738794009863</c:v>
                </c:pt>
                <c:pt idx="45">
                  <c:v>-1.494850021680094</c:v>
                </c:pt>
                <c:pt idx="46">
                  <c:v>-1.4901525655614214</c:v>
                </c:pt>
                <c:pt idx="47">
                  <c:v>-1.4867823999320611</c:v>
                </c:pt>
                <c:pt idx="48">
                  <c:v>-1.4846030827394143</c:v>
                </c:pt>
                <c:pt idx="49">
                  <c:v>-1.4828041020500258</c:v>
                </c:pt>
                <c:pt idx="50">
                  <c:v>-1.4791236183116581</c:v>
                </c:pt>
                <c:pt idx="51">
                  <c:v>-1.4762535331884354</c:v>
                </c:pt>
                <c:pt idx="52">
                  <c:v>-1.47371242741192</c:v>
                </c:pt>
                <c:pt idx="53">
                  <c:v>-1.4683678295954876</c:v>
                </c:pt>
                <c:pt idx="54">
                  <c:v>-1.4634415574284698</c:v>
                </c:pt>
                <c:pt idx="55">
                  <c:v>-1.4634415574284698</c:v>
                </c:pt>
                <c:pt idx="56">
                  <c:v>-1.4630882057063768</c:v>
                </c:pt>
                <c:pt idx="57">
                  <c:v>-1.457871994932685</c:v>
                </c:pt>
                <c:pt idx="58">
                  <c:v>-1.4527176920366969</c:v>
                </c:pt>
                <c:pt idx="59">
                  <c:v>-1.449771646944906</c:v>
                </c:pt>
                <c:pt idx="60">
                  <c:v>-1.4476238447474374</c:v>
                </c:pt>
                <c:pt idx="61">
                  <c:v>-1.4473317838878068</c:v>
                </c:pt>
                <c:pt idx="62">
                  <c:v>-1.4461169733561257</c:v>
                </c:pt>
                <c:pt idx="63">
                  <c:v>-1.4425890513043778</c:v>
                </c:pt>
                <c:pt idx="64">
                  <c:v>-1.4400933749638876</c:v>
                </c:pt>
                <c:pt idx="65">
                  <c:v>-1.4400933749638876</c:v>
                </c:pt>
                <c:pt idx="66">
                  <c:v>-1.4376119581418945</c:v>
                </c:pt>
                <c:pt idx="67">
                  <c:v>-1.4353339357479107</c:v>
                </c:pt>
                <c:pt idx="68">
                  <c:v>-1.4341521813264824</c:v>
                </c:pt>
                <c:pt idx="69">
                  <c:v>-1.4326912577049167</c:v>
                </c:pt>
                <c:pt idx="70">
                  <c:v>-1.4278256863869405</c:v>
                </c:pt>
                <c:pt idx="71">
                  <c:v>-1.4271283977995197</c:v>
                </c:pt>
                <c:pt idx="72">
                  <c:v>-1.4236586497942072</c:v>
                </c:pt>
                <c:pt idx="73">
                  <c:v>-1.4230140225822752</c:v>
                </c:pt>
                <c:pt idx="74">
                  <c:v>-1.4182550848450117</c:v>
                </c:pt>
                <c:pt idx="75">
                  <c:v>-1.4168012260313771</c:v>
                </c:pt>
                <c:pt idx="76">
                  <c:v>-1.4135477301477721</c:v>
                </c:pt>
                <c:pt idx="77">
                  <c:v>-1.4111682744057927</c:v>
                </c:pt>
                <c:pt idx="78">
                  <c:v>-1.4111682744057927</c:v>
                </c:pt>
                <c:pt idx="79">
                  <c:v>-1.4089353929735009</c:v>
                </c:pt>
                <c:pt idx="80">
                  <c:v>-1.4088908522338173</c:v>
                </c:pt>
                <c:pt idx="81">
                  <c:v>-1.4042833800565757</c:v>
                </c:pt>
                <c:pt idx="82">
                  <c:v>-1.3997242763010793</c:v>
                </c:pt>
                <c:pt idx="83">
                  <c:v>-1.3952125359822078</c:v>
                </c:pt>
                <c:pt idx="84">
                  <c:v>-1.3907471851149971</c:v>
                </c:pt>
                <c:pt idx="85">
                  <c:v>-1.3882766919926581</c:v>
                </c:pt>
                <c:pt idx="86">
                  <c:v>-1.3863272794526138</c:v>
                </c:pt>
                <c:pt idx="87">
                  <c:v>-1.3819519032879073</c:v>
                </c:pt>
                <c:pt idx="88">
                  <c:v>-1.3776201683147284</c:v>
                </c:pt>
                <c:pt idx="89">
                  <c:v>-1.3733312125454797</c:v>
                </c:pt>
                <c:pt idx="90">
                  <c:v>-1.3726341434072673</c:v>
                </c:pt>
                <c:pt idx="91">
                  <c:v>-1.3690841992815936</c:v>
                </c:pt>
                <c:pt idx="92">
                  <c:v>-1.368556230986828</c:v>
                </c:pt>
                <c:pt idx="93">
                  <c:v>-1.3675427078152758</c:v>
                </c:pt>
                <c:pt idx="94">
                  <c:v>-1.364878316133864</c:v>
                </c:pt>
                <c:pt idx="95">
                  <c:v>-1.3607127740897631</c:v>
                </c:pt>
                <c:pt idx="96">
                  <c:v>-1.3565868066250633</c:v>
                </c:pt>
                <c:pt idx="97">
                  <c:v>-1.3524996688572635</c:v>
                </c:pt>
                <c:pt idx="98">
                  <c:v>-1.3506651412878581</c:v>
                </c:pt>
                <c:pt idx="99">
                  <c:v>-1.348450636738481</c:v>
                </c:pt>
                <c:pt idx="100">
                  <c:v>-1.3444390062856226</c:v>
                </c:pt>
                <c:pt idx="101">
                  <c:v>-1.341035157335565</c:v>
                </c:pt>
                <c:pt idx="102">
                  <c:v>-1.3404640928457836</c:v>
                </c:pt>
                <c:pt idx="103">
                  <c:v>-1.3365252303949642</c:v>
                </c:pt>
                <c:pt idx="104">
                  <c:v>-1.3326217708683006</c:v>
                </c:pt>
                <c:pt idx="105">
                  <c:v>-1.328753083520128</c:v>
                </c:pt>
                <c:pt idx="106">
                  <c:v>-1.3269790928711038</c:v>
                </c:pt>
                <c:pt idx="107">
                  <c:v>-1.3249185543122985</c:v>
                </c:pt>
                <c:pt idx="108">
                  <c:v>-1.3246249881114098</c:v>
                </c:pt>
                <c:pt idx="109">
                  <c:v>-1.3222835750741033</c:v>
                </c:pt>
                <c:pt idx="110">
                  <c:v>-1.3211175853292643</c:v>
                </c:pt>
                <c:pt idx="111">
                  <c:v>-1.3199547176425357</c:v>
                </c:pt>
                <c:pt idx="112">
                  <c:v>-1.3176382818781258</c:v>
                </c:pt>
                <c:pt idx="113">
                  <c:v>-1.3173495942185365</c:v>
                </c:pt>
                <c:pt idx="114">
                  <c:v>-1.3160528692484879</c:v>
                </c:pt>
                <c:pt idx="115">
                  <c:v>-1.3153341359741391</c:v>
                </c:pt>
                <c:pt idx="116">
                  <c:v>-1.3151546383555874</c:v>
                </c:pt>
                <c:pt idx="117">
                  <c:v>-1.3136140136552106</c:v>
                </c:pt>
                <c:pt idx="118">
                  <c:v>-1.3130421502106822</c:v>
                </c:pt>
                <c:pt idx="119">
                  <c:v>-1.3107621969108811</c:v>
                </c:pt>
                <c:pt idx="120">
                  <c:v>-1.3099102908293239</c:v>
                </c:pt>
                <c:pt idx="121">
                  <c:v>-1.3084941503982035</c:v>
                </c:pt>
                <c:pt idx="122">
                  <c:v>-1.3062378869548892</c:v>
                </c:pt>
                <c:pt idx="123">
                  <c:v>-1.3062378869548892</c:v>
                </c:pt>
                <c:pt idx="124">
                  <c:v>-1.3039932847814544</c:v>
                </c:pt>
                <c:pt idx="125">
                  <c:v>-1.3025962767995123</c:v>
                </c:pt>
                <c:pt idx="126">
                  <c:v>-1.301760223957239</c:v>
                </c:pt>
                <c:pt idx="127">
                  <c:v>-1.2995385864019604</c:v>
                </c:pt>
                <c:pt idx="128">
                  <c:v>-1.2989849482335685</c:v>
                </c:pt>
                <c:pt idx="129">
                  <c:v>-1.2973282558382475</c:v>
                </c:pt>
                <c:pt idx="130">
                  <c:v>-1.295403401797967</c:v>
                </c:pt>
                <c:pt idx="131">
                  <c:v>-1.2951291177551225</c:v>
                </c:pt>
                <c:pt idx="132">
                  <c:v>-1.2929410593724038</c:v>
                </c:pt>
                <c:pt idx="133">
                  <c:v>-1.2918511502895953</c:v>
                </c:pt>
                <c:pt idx="134">
                  <c:v>-1.2907639696059985</c:v>
                </c:pt>
                <c:pt idx="135">
                  <c:v>-1.2885977390340644</c:v>
                </c:pt>
                <c:pt idx="136">
                  <c:v>-1.288327718363578</c:v>
                </c:pt>
                <c:pt idx="137">
                  <c:v>-1.288192770958809</c:v>
                </c:pt>
                <c:pt idx="138">
                  <c:v>-1.2873502983727887</c:v>
                </c:pt>
                <c:pt idx="139">
                  <c:v>-1.2864422598640073</c:v>
                </c:pt>
                <c:pt idx="140">
                  <c:v>-1.2864086652415267</c:v>
                </c:pt>
                <c:pt idx="141">
                  <c:v>-1.2848326421515421</c:v>
                </c:pt>
                <c:pt idx="142">
                  <c:v>-1.2846318587536509</c:v>
                </c:pt>
                <c:pt idx="143">
                  <c:v>-1.2842974259002977</c:v>
                </c:pt>
                <c:pt idx="144">
                  <c:v>-1.2828622920124571</c:v>
                </c:pt>
                <c:pt idx="145">
                  <c:v>-1.2821631325130745</c:v>
                </c:pt>
                <c:pt idx="146">
                  <c:v>-1.281365468895121</c:v>
                </c:pt>
                <c:pt idx="147">
                  <c:v>-1.2810999062593735</c:v>
                </c:pt>
                <c:pt idx="148">
                  <c:v>-1.2800392766075182</c:v>
                </c:pt>
                <c:pt idx="149">
                  <c:v>-1.2793446434482756</c:v>
                </c:pt>
                <c:pt idx="150">
                  <c:v>-1.2779257565939703</c:v>
                </c:pt>
                <c:pt idx="151">
                  <c:v>-1.2779257565939703</c:v>
                </c:pt>
                <c:pt idx="152">
                  <c:v>-1.2775964462340128</c:v>
                </c:pt>
                <c:pt idx="153">
                  <c:v>-1.2758552579611684</c:v>
                </c:pt>
                <c:pt idx="154">
                  <c:v>-1.2758224723587746</c:v>
                </c:pt>
                <c:pt idx="155">
                  <c:v>-1.2745130736676165</c:v>
                </c:pt>
                <c:pt idx="156">
                  <c:v>-1.2741210226530408</c:v>
                </c:pt>
                <c:pt idx="157">
                  <c:v>-1.2737293252358204</c:v>
                </c:pt>
                <c:pt idx="158">
                  <c:v>-1.2732727909734278</c:v>
                </c:pt>
                <c:pt idx="159">
                  <c:v>-1.2723936850008473</c:v>
                </c:pt>
                <c:pt idx="160">
                  <c:v>-1.2716462179787715</c:v>
                </c:pt>
                <c:pt idx="161">
                  <c:v>-1.2711269986304849</c:v>
                </c:pt>
                <c:pt idx="162">
                  <c:v>-1.2706731903531392</c:v>
                </c:pt>
                <c:pt idx="163">
                  <c:v>-1.2695730547339554</c:v>
                </c:pt>
                <c:pt idx="164">
                  <c:v>-1.2689594847054262</c:v>
                </c:pt>
                <c:pt idx="165">
                  <c:v>-1.2677671197795022</c:v>
                </c:pt>
                <c:pt idx="166">
                  <c:v>-1.2675097410138962</c:v>
                </c:pt>
                <c:pt idx="167">
                  <c:v>-1.2672525146900055</c:v>
                </c:pt>
                <c:pt idx="168">
                  <c:v>-1.265552227565989</c:v>
                </c:pt>
                <c:pt idx="169">
                  <c:v>-1.2654561836714757</c:v>
                </c:pt>
                <c:pt idx="170">
                  <c:v>-1.2644330348936874</c:v>
                </c:pt>
                <c:pt idx="171">
                  <c:v>-1.263858571209526</c:v>
                </c:pt>
                <c:pt idx="172">
                  <c:v>-1.2634122908746996</c:v>
                </c:pt>
                <c:pt idx="173">
                  <c:v>-1.2621714941042155</c:v>
                </c:pt>
                <c:pt idx="174">
                  <c:v>-1.2613779720820575</c:v>
                </c:pt>
                <c:pt idx="175">
                  <c:v>-1.2611243509451886</c:v>
                </c:pt>
                <c:pt idx="176">
                  <c:v>-1.2604909453317024</c:v>
                </c:pt>
                <c:pt idx="177">
                  <c:v>-1.2593531380184548</c:v>
                </c:pt>
                <c:pt idx="178">
                  <c:v>-1.2588484011482148</c:v>
                </c:pt>
                <c:pt idx="179">
                  <c:v>-1.2588168745624582</c:v>
                </c:pt>
                <c:pt idx="180">
                  <c:v>-1.257840683821243</c:v>
                </c:pt>
                <c:pt idx="181">
                  <c:v>-1.2573377006517052</c:v>
                </c:pt>
                <c:pt idx="182">
                  <c:v>-1.2571492320467352</c:v>
                </c:pt>
                <c:pt idx="183">
                  <c:v>-1.255487968605697</c:v>
                </c:pt>
                <c:pt idx="184">
                  <c:v>-1.2553315731695645</c:v>
                </c:pt>
                <c:pt idx="185">
                  <c:v>-1.2545816580565707</c:v>
                </c:pt>
                <c:pt idx="186">
                  <c:v>-1.2538330356227145</c:v>
                </c:pt>
                <c:pt idx="187">
                  <c:v>-1.2533346699572931</c:v>
                </c:pt>
                <c:pt idx="188">
                  <c:v>-1.2521843850348304</c:v>
                </c:pt>
                <c:pt idx="189">
                  <c:v>-1.2513469065757328</c:v>
                </c:pt>
                <c:pt idx="190">
                  <c:v>-1.2513469065757328</c:v>
                </c:pt>
                <c:pt idx="191">
                  <c:v>-1.2505419693243829</c:v>
                </c:pt>
                <c:pt idx="192">
                  <c:v>-1.2493681997398804</c:v>
                </c:pt>
                <c:pt idx="193">
                  <c:v>-1.2489057415107883</c:v>
                </c:pt>
                <c:pt idx="194">
                  <c:v>-1.2481360704450153</c:v>
                </c:pt>
                <c:pt idx="195">
                  <c:v>-1.2473984672979515</c:v>
                </c:pt>
                <c:pt idx="196">
                  <c:v>-1.2472756551424768</c:v>
                </c:pt>
                <c:pt idx="197">
                  <c:v>-1.245651664288981</c:v>
                </c:pt>
                <c:pt idx="198">
                  <c:v>-1.2454376282109119</c:v>
                </c:pt>
                <c:pt idx="199">
                  <c:v>-1.2449487986334185</c:v>
                </c:pt>
                <c:pt idx="200">
                  <c:v>-1.2441251443275085</c:v>
                </c:pt>
                <c:pt idx="201">
                  <c:v>-1.2440337235331698</c:v>
                </c:pt>
                <c:pt idx="202">
                  <c:v>-1.2434856025324734</c:v>
                </c:pt>
                <c:pt idx="203">
                  <c:v>-1.2424217879636261</c:v>
                </c:pt>
                <c:pt idx="204">
                  <c:v>-1.2417847477823505</c:v>
                </c:pt>
                <c:pt idx="205">
                  <c:v>-1.2415423113895343</c:v>
                </c:pt>
                <c:pt idx="206">
                  <c:v>-1.2408158131671683</c:v>
                </c:pt>
                <c:pt idx="207">
                  <c:v>-1.2396076769630566</c:v>
                </c:pt>
                <c:pt idx="208">
                  <c:v>-1.2392157552215068</c:v>
                </c:pt>
                <c:pt idx="209">
                  <c:v>-1.2386435819836523</c:v>
                </c:pt>
                <c:pt idx="210">
                  <c:v>-1.2376816224693683</c:v>
                </c:pt>
                <c:pt idx="211">
                  <c:v>-1.2376215706880358</c:v>
                </c:pt>
                <c:pt idx="212">
                  <c:v>-1.2360332166047587</c:v>
                </c:pt>
                <c:pt idx="213">
                  <c:v>-1.235764072141875</c:v>
                </c:pt>
                <c:pt idx="214">
                  <c:v>-1.235524972565591</c:v>
                </c:pt>
                <c:pt idx="215">
                  <c:v>-1.2344506504793389</c:v>
                </c:pt>
                <c:pt idx="216">
                  <c:v>-1.2338549512131789</c:v>
                </c:pt>
                <c:pt idx="217">
                  <c:v>-1.2328738302822815</c:v>
                </c:pt>
                <c:pt idx="218">
                  <c:v>-1.2324285978864842</c:v>
                </c:pt>
                <c:pt idx="219">
                  <c:v>-1.2319541858975833</c:v>
                </c:pt>
                <c:pt idx="220">
                  <c:v>-1.2313027144402331</c:v>
                </c:pt>
                <c:pt idx="221">
                  <c:v>-1.2300617033739829</c:v>
                </c:pt>
                <c:pt idx="222">
                  <c:v>-1.2297372618294067</c:v>
                </c:pt>
                <c:pt idx="223">
                  <c:v>-1.2293541431356274</c:v>
                </c:pt>
                <c:pt idx="224">
                  <c:v>-1.2281774317691228</c:v>
                </c:pt>
                <c:pt idx="225">
                  <c:v>-1.2281774317691228</c:v>
                </c:pt>
                <c:pt idx="226">
                  <c:v>-1.2266231840154651</c:v>
                </c:pt>
                <c:pt idx="227">
                  <c:v>-1.2263013001412189</c:v>
                </c:pt>
                <c:pt idx="228">
                  <c:v>-1.2263013001412189</c:v>
                </c:pt>
                <c:pt idx="229">
                  <c:v>-1.2250744787550518</c:v>
                </c:pt>
                <c:pt idx="230">
                  <c:v>-1.2244332384639331</c:v>
                </c:pt>
                <c:pt idx="231">
                  <c:v>-1.2235312765989153</c:v>
                </c:pt>
                <c:pt idx="232">
                  <c:v>-1.2232697671849904</c:v>
                </c:pt>
                <c:pt idx="233">
                  <c:v>-1.2225731776106885</c:v>
                </c:pt>
                <c:pt idx="234">
                  <c:v>-1.2219935385764917</c:v>
                </c:pt>
                <c:pt idx="235">
                  <c:v>-1.2207210493393215</c:v>
                </c:pt>
                <c:pt idx="236">
                  <c:v>-1.2204612261297152</c:v>
                </c:pt>
                <c:pt idx="237">
                  <c:v>-1.2202592488232595</c:v>
                </c:pt>
                <c:pt idx="238">
                  <c:v>-1.2189343011072173</c:v>
                </c:pt>
                <c:pt idx="239">
                  <c:v>-1.2188767862770573</c:v>
                </c:pt>
                <c:pt idx="240">
                  <c:v>-1.2174127257586278</c:v>
                </c:pt>
                <c:pt idx="241">
                  <c:v>-1.2172694557141448</c:v>
                </c:pt>
                <c:pt idx="242">
                  <c:v>-1.2170403219058072</c:v>
                </c:pt>
                <c:pt idx="243">
                  <c:v>-1.2158964627289734</c:v>
                </c:pt>
                <c:pt idx="244">
                  <c:v>-1.2152115905477701</c:v>
                </c:pt>
                <c:pt idx="245">
                  <c:v>-1.214385475053176</c:v>
                </c:pt>
                <c:pt idx="246">
                  <c:v>-1.2143001044506856</c:v>
                </c:pt>
                <c:pt idx="247">
                  <c:v>-1.2133905273513401</c:v>
                </c:pt>
                <c:pt idx="248">
                  <c:v>-1.212879726150645</c:v>
                </c:pt>
                <c:pt idx="249">
                  <c:v>-1.2115770682773066</c:v>
                </c:pt>
                <c:pt idx="250">
                  <c:v>-1.2113791798199642</c:v>
                </c:pt>
                <c:pt idx="251">
                  <c:v>-1.2113509173996306</c:v>
                </c:pt>
                <c:pt idx="252">
                  <c:v>-1.2098838002336685</c:v>
                </c:pt>
                <c:pt idx="253">
                  <c:v>-1.2097711500853412</c:v>
                </c:pt>
                <c:pt idx="254">
                  <c:v>-1.2084216225456603</c:v>
                </c:pt>
                <c:pt idx="255">
                  <c:v>-1.2083935519331113</c:v>
                </c:pt>
                <c:pt idx="256">
                  <c:v>-1.2079727103207654</c:v>
                </c:pt>
                <c:pt idx="257">
                  <c:v>-1.2069083998234198</c:v>
                </c:pt>
                <c:pt idx="258">
                  <c:v>-1.2061816873015896</c:v>
                </c:pt>
                <c:pt idx="259">
                  <c:v>-1.2055119533408303</c:v>
                </c:pt>
                <c:pt idx="260">
                  <c:v>-1.2054283091685365</c:v>
                </c:pt>
                <c:pt idx="261">
                  <c:v>-1.2043980201058202</c:v>
                </c:pt>
                <c:pt idx="262">
                  <c:v>-1.2039532455863429</c:v>
                </c:pt>
                <c:pt idx="263">
                  <c:v>-1.2026216485590242</c:v>
                </c:pt>
                <c:pt idx="264">
                  <c:v>-1.202621648559024</c:v>
                </c:pt>
                <c:pt idx="265">
                  <c:v>-1.2024831750438685</c:v>
                </c:pt>
                <c:pt idx="266">
                  <c:v>-1.2010180638525789</c:v>
                </c:pt>
                <c:pt idx="267">
                  <c:v>-1.2008525132221486</c:v>
                </c:pt>
                <c:pt idx="268">
                  <c:v>-1.199750452155216</c:v>
                </c:pt>
                <c:pt idx="269">
                  <c:v>-1.1995578786637433</c:v>
                </c:pt>
                <c:pt idx="270">
                  <c:v>-1.199090555379587</c:v>
                </c:pt>
                <c:pt idx="271">
                  <c:v>-1.1981025864638803</c:v>
                </c:pt>
                <c:pt idx="272">
                  <c:v>-1.1973357170274854</c:v>
                </c:pt>
                <c:pt idx="273">
                  <c:v>-1.1968981131293577</c:v>
                </c:pt>
                <c:pt idx="274">
                  <c:v>-1.1966521545702788</c:v>
                </c:pt>
                <c:pt idx="275">
                  <c:v>-1.195587940862286</c:v>
                </c:pt>
                <c:pt idx="276">
                  <c:v>-1.1952065506265943</c:v>
                </c:pt>
                <c:pt idx="277">
                  <c:v>-1.1940643853947035</c:v>
                </c:pt>
                <c:pt idx="278">
                  <c:v>-1.1938471702694986</c:v>
                </c:pt>
                <c:pt idx="279">
                  <c:v>-1.1937657425985178</c:v>
                </c:pt>
                <c:pt idx="280">
                  <c:v>-1.1923296987695162</c:v>
                </c:pt>
                <c:pt idx="281">
                  <c:v>-1.1921133493126959</c:v>
                </c:pt>
                <c:pt idx="282">
                  <c:v>-1.1912490276504053</c:v>
                </c:pt>
                <c:pt idx="283">
                  <c:v>-1.1908983877366437</c:v>
                </c:pt>
                <c:pt idx="284">
                  <c:v>-1.1903864227227305</c:v>
                </c:pt>
                <c:pt idx="285">
                  <c:v>-1.1894717784064202</c:v>
                </c:pt>
                <c:pt idx="286">
                  <c:v>-1.1886663358871614</c:v>
                </c:pt>
                <c:pt idx="287">
                  <c:v>-1.1884518032582094</c:v>
                </c:pt>
                <c:pt idx="288">
                  <c:v>-1.18804983999078</c:v>
                </c:pt>
                <c:pt idx="289">
                  <c:v>-1.1869530348398922</c:v>
                </c:pt>
                <c:pt idx="290">
                  <c:v>-1.1866325420030832</c:v>
                </c:pt>
                <c:pt idx="291">
                  <c:v>-1.1856724801231</c:v>
                </c:pt>
                <c:pt idx="292">
                  <c:v>-1.1852464662510114</c:v>
                </c:pt>
                <c:pt idx="293">
                  <c:v>-1.1852198542541952</c:v>
                </c:pt>
                <c:pt idx="294">
                  <c:v>-1.1838117468486278</c:v>
                </c:pt>
                <c:pt idx="295">
                  <c:v>-1.1835465774168317</c:v>
                </c:pt>
                <c:pt idx="296">
                  <c:v>-1.1829108305777365</c:v>
                </c:pt>
                <c:pt idx="297">
                  <c:v>-1.1824081901807424</c:v>
                </c:pt>
                <c:pt idx="298">
                  <c:v>-1.1818533162501246</c:v>
                </c:pt>
                <c:pt idx="299">
                  <c:v>-1.1810091549310164</c:v>
                </c:pt>
                <c:pt idx="300">
                  <c:v>-1.1801666312705423</c:v>
                </c:pt>
                <c:pt idx="301">
                  <c:v>-1.1801666312705421</c:v>
                </c:pt>
                <c:pt idx="302">
                  <c:v>-1.1796146120623672</c:v>
                </c:pt>
                <c:pt idx="303">
                  <c:v>-1.1784864715952268</c:v>
                </c:pt>
                <c:pt idx="304">
                  <c:v>-1.1782245328165366</c:v>
                </c:pt>
                <c:pt idx="305">
                  <c:v>-1.1774396630573079</c:v>
                </c:pt>
                <c:pt idx="306">
                  <c:v>-1.1768388887105323</c:v>
                </c:pt>
                <c:pt idx="307">
                  <c:v>-1.1768127869296006</c:v>
                </c:pt>
                <c:pt idx="308">
                  <c:v>-1.1754576515331263</c:v>
                </c:pt>
                <c:pt idx="309">
                  <c:v>-1.1751455275583307</c:v>
                </c:pt>
                <c:pt idx="310">
                  <c:v>-1.174729710896175</c:v>
                </c:pt>
                <c:pt idx="311">
                  <c:v>-1.174573882232177</c:v>
                </c:pt>
                <c:pt idx="312">
                  <c:v>-1.1740807933414075</c:v>
                </c:pt>
                <c:pt idx="313">
                  <c:v>-1.1734846443364702</c:v>
                </c:pt>
                <c:pt idx="314">
                  <c:v>-1.1727082864573914</c:v>
                </c:pt>
                <c:pt idx="315">
                  <c:v>-1.1720365637458774</c:v>
                </c:pt>
                <c:pt idx="316">
                  <c:v>-1.1718300886807638</c:v>
                </c:pt>
                <c:pt idx="317">
                  <c:v>-1.1713401034646802</c:v>
                </c:pt>
                <c:pt idx="318">
                  <c:v>-1.1701818125611225</c:v>
                </c:pt>
                <c:pt idx="319">
                  <c:v>-1.1699762172051775</c:v>
                </c:pt>
                <c:pt idx="320">
                  <c:v>-1.1693600144671175</c:v>
                </c:pt>
                <c:pt idx="321">
                  <c:v>-1.1686166007758543</c:v>
                </c:pt>
                <c:pt idx="322">
                  <c:v>-1.1685397684922565</c:v>
                </c:pt>
                <c:pt idx="323">
                  <c:v>-1.1672612275255627</c:v>
                </c:pt>
                <c:pt idx="324">
                  <c:v>-1.166903909525467</c:v>
                </c:pt>
                <c:pt idx="325">
                  <c:v>-1.1666998597269624</c:v>
                </c:pt>
                <c:pt idx="326">
                  <c:v>-1.1659100710519044</c:v>
                </c:pt>
                <c:pt idx="327">
                  <c:v>-1.1652741892405922</c:v>
                </c:pt>
                <c:pt idx="328">
                  <c:v>-1.1645631051981418</c:v>
                </c:pt>
                <c:pt idx="329">
                  <c:v>-1.1640558999061519</c:v>
                </c:pt>
                <c:pt idx="330">
                  <c:v>-1.1636505617381026</c:v>
                </c:pt>
                <c:pt idx="331">
                  <c:v>-1.1632203040501619</c:v>
                </c:pt>
                <c:pt idx="332">
                  <c:v>-1.1620329816313453</c:v>
                </c:pt>
                <c:pt idx="333">
                  <c:v>-1.1618816419334832</c:v>
                </c:pt>
                <c:pt idx="334">
                  <c:v>-1.1614279390092102</c:v>
                </c:pt>
                <c:pt idx="335">
                  <c:v>-1.1605470934103119</c:v>
                </c:pt>
                <c:pt idx="336">
                  <c:v>-1.1604214040389305</c:v>
                </c:pt>
                <c:pt idx="337">
                  <c:v>-1.15921663327664</c:v>
                </c:pt>
                <c:pt idx="338">
                  <c:v>-1.1588157845772598</c:v>
                </c:pt>
                <c:pt idx="339">
                  <c:v>-1.1588157845772598</c:v>
                </c:pt>
                <c:pt idx="340">
                  <c:v>-1.1578902365593899</c:v>
                </c:pt>
                <c:pt idx="341">
                  <c:v>-1.1572160793531918</c:v>
                </c:pt>
                <c:pt idx="342">
                  <c:v>-1.156567878513602</c:v>
                </c:pt>
                <c:pt idx="343">
                  <c:v>-1.1562192476034441</c:v>
                </c:pt>
                <c:pt idx="344">
                  <c:v>-1.1556222449568425</c:v>
                </c:pt>
                <c:pt idx="345">
                  <c:v>-1.1552495346196641</c:v>
                </c:pt>
                <c:pt idx="346">
                  <c:v>-1.1540342384545161</c:v>
                </c:pt>
                <c:pt idx="347">
                  <c:v>-1.1539351805805842</c:v>
                </c:pt>
                <c:pt idx="348">
                  <c:v>-1.1536381424508608</c:v>
                </c:pt>
                <c:pt idx="349">
                  <c:v>-1.1526247923193036</c:v>
                </c:pt>
                <c:pt idx="350">
                  <c:v>-1.1524520173817674</c:v>
                </c:pt>
                <c:pt idx="351">
                  <c:v>-1.1513183459760497</c:v>
                </c:pt>
                <c:pt idx="352">
                  <c:v>-1.1510722867729217</c:v>
                </c:pt>
                <c:pt idx="353">
                  <c:v>-1.1508755397365864</c:v>
                </c:pt>
                <c:pt idx="354">
                  <c:v>-1.1500158179057296</c:v>
                </c:pt>
                <c:pt idx="355">
                  <c:v>-1.1493047639727088</c:v>
                </c:pt>
                <c:pt idx="356">
                  <c:v>-1.1487171846753632</c:v>
                </c:pt>
                <c:pt idx="357">
                  <c:v>-1.1485215014360501</c:v>
                </c:pt>
                <c:pt idx="358">
                  <c:v>-1.1477396489930469</c:v>
                </c:pt>
                <c:pt idx="359">
                  <c:v>-1.1474224230615528</c:v>
                </c:pt>
                <c:pt idx="360">
                  <c:v>-1.1461801541432368</c:v>
                </c:pt>
                <c:pt idx="361">
                  <c:v>-1.1461315100479907</c:v>
                </c:pt>
                <c:pt idx="362">
                  <c:v>-1.1459856104446353</c:v>
                </c:pt>
                <c:pt idx="363">
                  <c:v>-1.1448444228230061</c:v>
                </c:pt>
                <c:pt idx="364">
                  <c:v>-1.1446262392053033</c:v>
                </c:pt>
                <c:pt idx="365">
                  <c:v>-1.1435611387771445</c:v>
                </c:pt>
                <c:pt idx="366">
                  <c:v>-1.1434644408681665</c:v>
                </c:pt>
                <c:pt idx="367">
                  <c:v>-1.1430778643914346</c:v>
                </c:pt>
                <c:pt idx="368">
                  <c:v>-1.1422816355007854</c:v>
                </c:pt>
                <c:pt idx="369">
                  <c:v>-1.1415349903378718</c:v>
                </c:pt>
                <c:pt idx="370">
                  <c:v>-1.1410058907817946</c:v>
                </c:pt>
                <c:pt idx="371">
                  <c:v>-1.1409578227704669</c:v>
                </c:pt>
                <c:pt idx="372">
                  <c:v>-1.1399975780989022</c:v>
                </c:pt>
                <c:pt idx="373">
                  <c:v>-1.1397338826032102</c:v>
                </c:pt>
                <c:pt idx="374">
                  <c:v>-1.1384655891409621</c:v>
                </c:pt>
                <c:pt idx="375">
                  <c:v>-1.1382565568287943</c:v>
                </c:pt>
                <c:pt idx="376">
                  <c:v>-1.1380476250785483</c:v>
                </c:pt>
                <c:pt idx="377">
                  <c:v>-1.1378387937935133</c:v>
                </c:pt>
                <c:pt idx="378">
                  <c:v>-1.1376300628771177</c:v>
                </c:pt>
                <c:pt idx="379">
                  <c:v>-1.1374214322329295</c:v>
                </c:pt>
                <c:pt idx="380">
                  <c:v>-1.1372129017646555</c:v>
                </c:pt>
                <c:pt idx="381">
                  <c:v>-1.1370044713761414</c:v>
                </c:pt>
                <c:pt idx="382">
                  <c:v>-1.1367961409713705</c:v>
                </c:pt>
                <c:pt idx="383">
                  <c:v>-1.1365879104544649</c:v>
                </c:pt>
                <c:pt idx="384">
                  <c:v>-1.1363797797296844</c:v>
                </c:pt>
                <c:pt idx="385">
                  <c:v>-1.1361717487014262</c:v>
                </c:pt>
                <c:pt idx="386">
                  <c:v>-1.135963817274225</c:v>
                </c:pt>
                <c:pt idx="387">
                  <c:v>-1.1357559853527524</c:v>
                </c:pt>
                <c:pt idx="388">
                  <c:v>-1.135548252841817</c:v>
                </c:pt>
                <c:pt idx="389">
                  <c:v>-1.1353406196463638</c:v>
                </c:pt>
                <c:pt idx="390">
                  <c:v>-1.1351330856714739</c:v>
                </c:pt>
                <c:pt idx="391">
                  <c:v>-1.1349256508223649</c:v>
                </c:pt>
                <c:pt idx="392">
                  <c:v>-1.1347183150043894</c:v>
                </c:pt>
                <c:pt idx="393">
                  <c:v>-1.1345110781230365</c:v>
                </c:pt>
                <c:pt idx="394">
                  <c:v>-1.1343039400839294</c:v>
                </c:pt>
                <c:pt idx="395">
                  <c:v>-1.1340969007928274</c:v>
                </c:pt>
                <c:pt idx="396">
                  <c:v>-1.1338899601556234</c:v>
                </c:pt>
                <c:pt idx="397">
                  <c:v>-1.1336831180783458</c:v>
                </c:pt>
                <c:pt idx="398">
                  <c:v>-1.1334763744671565</c:v>
                </c:pt>
                <c:pt idx="399">
                  <c:v>-1.1332697292283513</c:v>
                </c:pt>
                <c:pt idx="400">
                  <c:v>-1.1330631822683606</c:v>
                </c:pt>
                <c:pt idx="401">
                  <c:v>-1.1328567334937472</c:v>
                </c:pt>
                <c:pt idx="402">
                  <c:v>-1.1326503828112073</c:v>
                </c:pt>
                <c:pt idx="403">
                  <c:v>-1.1324441301275709</c:v>
                </c:pt>
                <c:pt idx="404">
                  <c:v>-1.1322379753497993</c:v>
                </c:pt>
                <c:pt idx="405">
                  <c:v>-1.1320319183849874</c:v>
                </c:pt>
                <c:pt idx="406">
                  <c:v>-1.1318259591403617</c:v>
                </c:pt>
                <c:pt idx="407">
                  <c:v>-1.1316200975232804</c:v>
                </c:pt>
                <c:pt idx="408">
                  <c:v>-1.1314143334412343</c:v>
                </c:pt>
                <c:pt idx="409">
                  <c:v>-1.1312086668018446</c:v>
                </c:pt>
                <c:pt idx="410">
                  <c:v>-1.1310030975128647</c:v>
                </c:pt>
                <c:pt idx="411">
                  <c:v>-1.1307976254821774</c:v>
                </c:pt>
                <c:pt idx="412">
                  <c:v>-1.1307682802690238</c:v>
                </c:pt>
                <c:pt idx="413">
                  <c:v>-1.1305922506177981</c:v>
                </c:pt>
                <c:pt idx="414">
                  <c:v>-1.1303869728278713</c:v>
                </c:pt>
                <c:pt idx="415">
                  <c:v>-1.1301817920206718</c:v>
                </c:pt>
                <c:pt idx="416">
                  <c:v>-1.129976708104605</c:v>
                </c:pt>
                <c:pt idx="417">
                  <c:v>-1.1297717209882054</c:v>
                </c:pt>
                <c:pt idx="418">
                  <c:v>-1.1295668305801374</c:v>
                </c:pt>
                <c:pt idx="419">
                  <c:v>-1.1293620367891943</c:v>
                </c:pt>
                <c:pt idx="420">
                  <c:v>-1.1291573395242982</c:v>
                </c:pt>
                <c:pt idx="421">
                  <c:v>-1.1289527386945006</c:v>
                </c:pt>
                <c:pt idx="422">
                  <c:v>-1.1287482342089807</c:v>
                </c:pt>
                <c:pt idx="423">
                  <c:v>-1.1285438259770462</c:v>
                </c:pt>
                <c:pt idx="424">
                  <c:v>-1.1283395139081331</c:v>
                </c:pt>
                <c:pt idx="425">
                  <c:v>-1.1281352979118051</c:v>
                </c:pt>
                <c:pt idx="426">
                  <c:v>-1.127931177897753</c:v>
                </c:pt>
                <c:pt idx="427">
                  <c:v>-1.1277271537757949</c:v>
                </c:pt>
                <c:pt idx="428">
                  <c:v>-1.1275232254558767</c:v>
                </c:pt>
                <c:pt idx="429">
                  <c:v>-1.1273193928480703</c:v>
                </c:pt>
                <c:pt idx="430">
                  <c:v>-1.1271156558625746</c:v>
                </c:pt>
                <c:pt idx="431">
                  <c:v>-1.1269120144097142</c:v>
                </c:pt>
                <c:pt idx="432">
                  <c:v>-1.1267084683999407</c:v>
                </c:pt>
                <c:pt idx="433">
                  <c:v>-1.1265050177438309</c:v>
                </c:pt>
                <c:pt idx="434">
                  <c:v>-1.1263016623520876</c:v>
                </c:pt>
                <c:pt idx="435">
                  <c:v>-1.1260984021355387</c:v>
                </c:pt>
                <c:pt idx="436">
                  <c:v>-1.1258952370051372</c:v>
                </c:pt>
                <c:pt idx="437">
                  <c:v>-1.1256921668719611</c:v>
                </c:pt>
                <c:pt idx="438">
                  <c:v>-1.1254891916472132</c:v>
                </c:pt>
                <c:pt idx="439">
                  <c:v>-1.1252863112422209</c:v>
                </c:pt>
                <c:pt idx="440">
                  <c:v>-1.1250835255684353</c:v>
                </c:pt>
                <c:pt idx="441">
                  <c:v>-1.1248808345374319</c:v>
                </c:pt>
                <c:pt idx="442">
                  <c:v>-1.1246782380609095</c:v>
                </c:pt>
                <c:pt idx="443">
                  <c:v>-1.1244757360506912</c:v>
                </c:pt>
                <c:pt idx="444">
                  <c:v>-1.1242733284187227</c:v>
                </c:pt>
                <c:pt idx="445">
                  <c:v>-1.124071015077073</c:v>
                </c:pt>
                <c:pt idx="446">
                  <c:v>-1.1238687959379339</c:v>
                </c:pt>
                <c:pt idx="447">
                  <c:v>-1.1236666709136196</c:v>
                </c:pt>
                <c:pt idx="448">
                  <c:v>-1.1234646399165673</c:v>
                </c:pt>
                <c:pt idx="449">
                  <c:v>-1.1232627028593356</c:v>
                </c:pt>
                <c:pt idx="450">
                  <c:v>-1.1230608596546052</c:v>
                </c:pt>
                <c:pt idx="451">
                  <c:v>-1.122859110215179</c:v>
                </c:pt>
                <c:pt idx="452">
                  <c:v>-1.1226574544539809</c:v>
                </c:pt>
                <c:pt idx="453">
                  <c:v>-1.122455892284056</c:v>
                </c:pt>
                <c:pt idx="454">
                  <c:v>-1.1222544236185705</c:v>
                </c:pt>
                <c:pt idx="455">
                  <c:v>-1.1220530483708118</c:v>
                </c:pt>
                <c:pt idx="456">
                  <c:v>-1.1218517664541872</c:v>
                </c:pt>
                <c:pt idx="457">
                  <c:v>-1.1216505777822245</c:v>
                </c:pt>
                <c:pt idx="458">
                  <c:v>-1.1214494822685721</c:v>
                </c:pt>
                <c:pt idx="459">
                  <c:v>-1.1212484798269979</c:v>
                </c:pt>
                <c:pt idx="460">
                  <c:v>-1.1210475703713894</c:v>
                </c:pt>
                <c:pt idx="461">
                  <c:v>-1.1208467538157538</c:v>
                </c:pt>
                <c:pt idx="462">
                  <c:v>-1.1206460300742174</c:v>
                </c:pt>
                <c:pt idx="463">
                  <c:v>-1.1204453990610257</c:v>
                </c:pt>
                <c:pt idx="464">
                  <c:v>-1.1202448606905424</c:v>
                </c:pt>
                <c:pt idx="465">
                  <c:v>-1.1200444148772506</c:v>
                </c:pt>
                <c:pt idx="466">
                  <c:v>-1.1198440615357514</c:v>
                </c:pt>
                <c:pt idx="467">
                  <c:v>-1.1196438005807636</c:v>
                </c:pt>
                <c:pt idx="468">
                  <c:v>-1.1194436319271248</c:v>
                </c:pt>
                <c:pt idx="469">
                  <c:v>-1.1192435554897895</c:v>
                </c:pt>
                <c:pt idx="470">
                  <c:v>-1.1190435711838302</c:v>
                </c:pt>
                <c:pt idx="471">
                  <c:v>-1.1188436789244363</c:v>
                </c:pt>
                <c:pt idx="472">
                  <c:v>-1.1186438786269146</c:v>
                </c:pt>
                <c:pt idx="473">
                  <c:v>-1.1184441702066883</c:v>
                </c:pt>
                <c:pt idx="474">
                  <c:v>-1.1182445535792978</c:v>
                </c:pt>
                <c:pt idx="475">
                  <c:v>-1.1180450286603996</c:v>
                </c:pt>
              </c:numCache>
            </c:numRef>
          </c:xVal>
          <c:yVal>
            <c:numRef>
              <c:f>properties!$AD$13:$AD$488</c:f>
              <c:numCache>
                <c:formatCode>General</c:formatCode>
                <c:ptCount val="476"/>
                <c:pt idx="0">
                  <c:v>-1.7067437979805646</c:v>
                </c:pt>
                <c:pt idx="1">
                  <c:v>-1.65702985226168</c:v>
                </c:pt>
                <c:pt idx="2">
                  <c:v>-1.65702985226168</c:v>
                </c:pt>
                <c:pt idx="3">
                  <c:v>-1.6148183126930404</c:v>
                </c:pt>
                <c:pt idx="4">
                  <c:v>-1.6014939764634295</c:v>
                </c:pt>
                <c:pt idx="5">
                  <c:v>-1.590549846107276</c:v>
                </c:pt>
                <c:pt idx="6">
                  <c:v>-1.5812165627228247</c:v>
                </c:pt>
                <c:pt idx="7">
                  <c:v>-1.5730500344085891</c:v>
                </c:pt>
                <c:pt idx="8">
                  <c:v>-1.5657697901602201</c:v>
                </c:pt>
                <c:pt idx="9">
                  <c:v>-1.5591869502625755</c:v>
                </c:pt>
                <c:pt idx="10">
                  <c:v>-1.5591869502625755</c:v>
                </c:pt>
                <c:pt idx="11">
                  <c:v>-1.5476150617970095</c:v>
                </c:pt>
                <c:pt idx="12">
                  <c:v>-1.5476150617970095</c:v>
                </c:pt>
                <c:pt idx="13">
                  <c:v>-1.5376272684746188</c:v>
                </c:pt>
                <c:pt idx="14">
                  <c:v>-1.5330895089397973</c:v>
                </c:pt>
                <c:pt idx="15">
                  <c:v>-1.5288040368098985</c:v>
                </c:pt>
                <c:pt idx="16">
                  <c:v>-1.5247408777821343</c:v>
                </c:pt>
                <c:pt idx="17">
                  <c:v>-1.5208751885716516</c:v>
                </c:pt>
                <c:pt idx="18">
                  <c:v>-1.5171861397134587</c:v>
                </c:pt>
                <c:pt idx="19">
                  <c:v>-1.5136560880463352</c:v>
                </c:pt>
                <c:pt idx="20">
                  <c:v>-1.5102699529443184</c:v>
                </c:pt>
                <c:pt idx="21">
                  <c:v>-1.5070147387559587</c:v>
                </c:pt>
                <c:pt idx="22">
                  <c:v>-1.5038791640527642</c:v>
                </c:pt>
                <c:pt idx="23">
                  <c:v>-1.5038791640527642</c:v>
                </c:pt>
                <c:pt idx="24">
                  <c:v>-1.4979286894373125</c:v>
                </c:pt>
                <c:pt idx="25">
                  <c:v>-1.49509745904184</c:v>
                </c:pt>
                <c:pt idx="26">
                  <c:v>-1.4923528699961566</c:v>
                </c:pt>
                <c:pt idx="27">
                  <c:v>-1.4896888436454445</c:v>
                </c:pt>
                <c:pt idx="28">
                  <c:v>-1.4896888436454445</c:v>
                </c:pt>
                <c:pt idx="29">
                  <c:v>-1.4896888436454445</c:v>
                </c:pt>
                <c:pt idx="30">
                  <c:v>-1.4821282876824682</c:v>
                </c:pt>
                <c:pt idx="31">
                  <c:v>-1.479737106622014</c:v>
                </c:pt>
                <c:pt idx="32">
                  <c:v>-1.4774040226035101</c:v>
                </c:pt>
                <c:pt idx="33">
                  <c:v>-1.4751256994310518</c:v>
                </c:pt>
                <c:pt idx="34">
                  <c:v>-1.4751256994310518</c:v>
                </c:pt>
                <c:pt idx="35">
                  <c:v>-1.4751256994310518</c:v>
                </c:pt>
                <c:pt idx="36">
                  <c:v>-1.4685900004803008</c:v>
                </c:pt>
                <c:pt idx="37">
                  <c:v>-1.4665025803254654</c:v>
                </c:pt>
                <c:pt idx="38">
                  <c:v>-1.4644569215936989</c:v>
                </c:pt>
                <c:pt idx="39">
                  <c:v>-1.4644569215936989</c:v>
                </c:pt>
                <c:pt idx="40">
                  <c:v>-1.460482905394282</c:v>
                </c:pt>
                <c:pt idx="41">
                  <c:v>-1.4585509088681106</c:v>
                </c:pt>
                <c:pt idx="42">
                  <c:v>-1.4566533694293951</c:v>
                </c:pt>
                <c:pt idx="43">
                  <c:v>-1.4547887636204515</c:v>
                </c:pt>
                <c:pt idx="44">
                  <c:v>-1.4529556677323379</c:v>
                </c:pt>
                <c:pt idx="45">
                  <c:v>-1.4511527491760043</c:v>
                </c:pt>
                <c:pt idx="46">
                  <c:v>-1.4493787587721831</c:v>
                </c:pt>
                <c:pt idx="47">
                  <c:v>-1.447632523844645</c:v>
                </c:pt>
                <c:pt idx="48">
                  <c:v>-1.4459129420180363</c:v>
                </c:pt>
                <c:pt idx="49">
                  <c:v>-1.4442189756354489</c:v>
                </c:pt>
                <c:pt idx="50">
                  <c:v>-1.4425496467225767</c:v>
                </c:pt>
                <c:pt idx="51">
                  <c:v>-1.4409040324352289</c:v>
                </c:pt>
                <c:pt idx="52">
                  <c:v>-1.4392812609353531</c:v>
                </c:pt>
                <c:pt idx="53">
                  <c:v>-1.437680507647882</c:v>
                </c:pt>
                <c:pt idx="54">
                  <c:v>-1.4361009918567902</c:v>
                </c:pt>
                <c:pt idx="55">
                  <c:v>-1.4361009918567902</c:v>
                </c:pt>
                <c:pt idx="56">
                  <c:v>-1.4330027508592071</c:v>
                </c:pt>
                <c:pt idx="57">
                  <c:v>-1.4314826569326684</c:v>
                </c:pt>
                <c:pt idx="58">
                  <c:v>-1.429981058106137</c:v>
                </c:pt>
                <c:pt idx="59">
                  <c:v>-1.4284973514602526</c:v>
                </c:pt>
                <c:pt idx="60">
                  <c:v>-1.4270309628790141</c:v>
                </c:pt>
                <c:pt idx="61">
                  <c:v>-1.4255813452142432</c:v>
                </c:pt>
                <c:pt idx="62">
                  <c:v>-1.4241479765948231</c:v>
                </c:pt>
                <c:pt idx="63">
                  <c:v>-1.4227303588671614</c:v>
                </c:pt>
                <c:pt idx="64">
                  <c:v>-1.4213280161547959</c:v>
                </c:pt>
                <c:pt idx="65">
                  <c:v>-1.4213280161547959</c:v>
                </c:pt>
                <c:pt idx="66">
                  <c:v>-1.4185673557620726</c:v>
                </c:pt>
                <c:pt idx="67">
                  <c:v>-1.4172081862105523</c:v>
                </c:pt>
                <c:pt idx="68">
                  <c:v>-1.4158625857273643</c:v>
                </c:pt>
                <c:pt idx="69">
                  <c:v>-1.4145301716890724</c:v>
                </c:pt>
                <c:pt idx="70">
                  <c:v>-1.4132105770759924</c:v>
                </c:pt>
                <c:pt idx="71">
                  <c:v>-1.4119034496180995</c:v>
                </c:pt>
                <c:pt idx="72">
                  <c:v>-1.4106084509988868</c:v>
                </c:pt>
                <c:pt idx="73">
                  <c:v>-1.4093252561125129</c:v>
                </c:pt>
                <c:pt idx="74">
                  <c:v>-1.4080535523699904</c:v>
                </c:pt>
                <c:pt idx="75">
                  <c:v>-1.4067930390505579</c:v>
                </c:pt>
                <c:pt idx="76">
                  <c:v>-1.4055434266947402</c:v>
                </c:pt>
                <c:pt idx="77">
                  <c:v>-1.4043044365359092</c:v>
                </c:pt>
                <c:pt idx="78">
                  <c:v>-1.4043044365359092</c:v>
                </c:pt>
                <c:pt idx="79">
                  <c:v>-1.401857258042732</c:v>
                </c:pt>
                <c:pt idx="80">
                  <c:v>-1.4006485610059332</c:v>
                </c:pt>
                <c:pt idx="81">
                  <c:v>-1.3994494678506992</c:v>
                </c:pt>
                <c:pt idx="82">
                  <c:v>-1.3982597459054076</c:v>
                </c:pt>
                <c:pt idx="83">
                  <c:v>-1.3970791704426906</c:v>
                </c:pt>
                <c:pt idx="84">
                  <c:v>-1.395907524311673</c:v>
                </c:pt>
                <c:pt idx="85">
                  <c:v>-1.3947445975913202</c:v>
                </c:pt>
                <c:pt idx="86">
                  <c:v>-1.3935901872634597</c:v>
                </c:pt>
                <c:pt idx="87">
                  <c:v>-1.3924440969041405</c:v>
                </c:pt>
                <c:pt idx="88">
                  <c:v>-1.3913061363921042</c:v>
                </c:pt>
                <c:pt idx="89">
                  <c:v>-1.3901761216332351</c:v>
                </c:pt>
                <c:pt idx="90">
                  <c:v>-1.3890538742999463</c:v>
                </c:pt>
                <c:pt idx="91">
                  <c:v>-1.3879392215845321</c:v>
                </c:pt>
                <c:pt idx="92">
                  <c:v>-1.3868319959655961</c:v>
                </c:pt>
                <c:pt idx="93">
                  <c:v>-1.3857320349867253</c:v>
                </c:pt>
                <c:pt idx="94">
                  <c:v>-1.3846391810466432</c:v>
                </c:pt>
                <c:pt idx="95">
                  <c:v>-1.3835532812001332</c:v>
                </c:pt>
                <c:pt idx="96">
                  <c:v>-1.3824741869690691</c:v>
                </c:pt>
                <c:pt idx="97">
                  <c:v>-1.381401754162938</c:v>
                </c:pt>
                <c:pt idx="98">
                  <c:v>-1.3803358427082908</c:v>
                </c:pt>
                <c:pt idx="99">
                  <c:v>-1.3792763164865844</c:v>
                </c:pt>
                <c:pt idx="100">
                  <c:v>-1.3782230431799245</c:v>
                </c:pt>
                <c:pt idx="101">
                  <c:v>-1.3771758941242451</c:v>
                </c:pt>
                <c:pt idx="102">
                  <c:v>-1.3761347441695009</c:v>
                </c:pt>
                <c:pt idx="103">
                  <c:v>-1.3750994715464684</c:v>
                </c:pt>
                <c:pt idx="104">
                  <c:v>-1.3740699577397784</c:v>
                </c:pt>
                <c:pt idx="105">
                  <c:v>-1.3730460873668393</c:v>
                </c:pt>
                <c:pt idx="106">
                  <c:v>-1.372027748062316</c:v>
                </c:pt>
                <c:pt idx="107">
                  <c:v>-1.3710148303678618</c:v>
                </c:pt>
                <c:pt idx="108">
                  <c:v>-1.3700072276268174</c:v>
                </c:pt>
                <c:pt idx="109">
                  <c:v>-1.3690048358836089</c:v>
                </c:pt>
                <c:pt idx="110">
                  <c:v>-1.3680075537875911</c:v>
                </c:pt>
                <c:pt idx="111">
                  <c:v>-1.3670152825011028</c:v>
                </c:pt>
                <c:pt idx="112">
                  <c:v>-1.3660279256115113</c:v>
                </c:pt>
                <c:pt idx="113">
                  <c:v>-1.36504538904704</c:v>
                </c:pt>
                <c:pt idx="114">
                  <c:v>-1.3640675809961798</c:v>
                </c:pt>
                <c:pt idx="115">
                  <c:v>-1.3630944118305051</c:v>
                </c:pt>
                <c:pt idx="116">
                  <c:v>-1.3621257940307205</c:v>
                </c:pt>
                <c:pt idx="117">
                  <c:v>-1.3611616421157735</c:v>
                </c:pt>
                <c:pt idx="118">
                  <c:v>-1.360201872574881</c:v>
                </c:pt>
                <c:pt idx="119">
                  <c:v>-1.3592464038023289</c:v>
                </c:pt>
                <c:pt idx="120">
                  <c:v>-1.3582951560349019</c:v>
                </c:pt>
                <c:pt idx="121">
                  <c:v>-1.3573480512918228</c:v>
                </c:pt>
                <c:pt idx="122">
                  <c:v>-1.3564050133170737</c:v>
                </c:pt>
                <c:pt idx="123">
                  <c:v>-1.3564050133170737</c:v>
                </c:pt>
                <c:pt idx="124">
                  <c:v>-1.3545308409420163</c:v>
                </c:pt>
                <c:pt idx="125">
                  <c:v>-1.353599562165521</c:v>
                </c:pt>
                <c:pt idx="126">
                  <c:v>-1.3526720613045804</c:v>
                </c:pt>
                <c:pt idx="127">
                  <c:v>-1.3517482699376295</c:v>
                </c:pt>
                <c:pt idx="128">
                  <c:v>-1.3508281210659048</c:v>
                </c:pt>
                <c:pt idx="129">
                  <c:v>-1.3499115490695888</c:v>
                </c:pt>
                <c:pt idx="130">
                  <c:v>-1.3489984896655847</c:v>
                </c:pt>
                <c:pt idx="131">
                  <c:v>-1.3480888798668438</c:v>
                </c:pt>
                <c:pt idx="132">
                  <c:v>-1.3471826579431785</c:v>
                </c:pt>
                <c:pt idx="133">
                  <c:v>-1.3462797633834946</c:v>
                </c:pt>
                <c:pt idx="134">
                  <c:v>-1.3453801368593794</c:v>
                </c:pt>
                <c:pt idx="135">
                  <c:v>-1.3444837201899875</c:v>
                </c:pt>
                <c:pt idx="136">
                  <c:v>-1.3435904563081675</c:v>
                </c:pt>
                <c:pt idx="137">
                  <c:v>-1.3427002892277755</c:v>
                </c:pt>
                <c:pt idx="138">
                  <c:v>-1.3418131640121242</c:v>
                </c:pt>
                <c:pt idx="139">
                  <c:v>-1.3409290267435232</c:v>
                </c:pt>
                <c:pt idx="140">
                  <c:v>-1.340047824493857</c:v>
                </c:pt>
                <c:pt idx="141">
                  <c:v>-1.3391695052961652</c:v>
                </c:pt>
                <c:pt idx="142">
                  <c:v>-1.3382940181171763</c:v>
                </c:pt>
                <c:pt idx="143">
                  <c:v>-1.337421312830761</c:v>
                </c:pt>
                <c:pt idx="144">
                  <c:v>-1.3365513401922635</c:v>
                </c:pt>
                <c:pt idx="145">
                  <c:v>-1.3356840518136761</c:v>
                </c:pt>
                <c:pt idx="146">
                  <c:v>-1.3348194001396234</c:v>
                </c:pt>
                <c:pt idx="147">
                  <c:v>-1.3339573384241232</c:v>
                </c:pt>
                <c:pt idx="148">
                  <c:v>-1.3330978207080908</c:v>
                </c:pt>
                <c:pt idx="149">
                  <c:v>-1.3322408017975613</c:v>
                </c:pt>
                <c:pt idx="150">
                  <c:v>-1.3313862372425971</c:v>
                </c:pt>
                <c:pt idx="151">
                  <c:v>-1.3313862372425971</c:v>
                </c:pt>
                <c:pt idx="152">
                  <c:v>-1.3296842969977951</c:v>
                </c:pt>
                <c:pt idx="153">
                  <c:v>-1.3288368359474794</c:v>
                </c:pt>
                <c:pt idx="154">
                  <c:v>-1.3279916584939817</c:v>
                </c:pt>
                <c:pt idx="155">
                  <c:v>-1.3271487236133435</c:v>
                </c:pt>
                <c:pt idx="156">
                  <c:v>-1.3263079909120756</c:v>
                </c:pt>
                <c:pt idx="157">
                  <c:v>-1.3254694206101834</c:v>
                </c:pt>
                <c:pt idx="158">
                  <c:v>-1.3246329735246889</c:v>
                </c:pt>
                <c:pt idx="159">
                  <c:v>-1.3237986110536402</c:v>
                </c:pt>
                <c:pt idx="160">
                  <c:v>-1.3229662951605805</c:v>
                </c:pt>
                <c:pt idx="161">
                  <c:v>-1.3221359883594663</c:v>
                </c:pt>
                <c:pt idx="162">
                  <c:v>-1.3213076537000155</c:v>
                </c:pt>
                <c:pt idx="163">
                  <c:v>-1.3204812547534692</c:v>
                </c:pt>
                <c:pt idx="164">
                  <c:v>-1.3196567555987531</c:v>
                </c:pt>
                <c:pt idx="165">
                  <c:v>-1.3188341208090222</c:v>
                </c:pt>
                <c:pt idx="166">
                  <c:v>-1.3180133154385774</c:v>
                </c:pt>
                <c:pt idx="167">
                  <c:v>-1.3171943050101373</c:v>
                </c:pt>
                <c:pt idx="168">
                  <c:v>-1.3163770555024554</c:v>
                </c:pt>
                <c:pt idx="169">
                  <c:v>-1.3155615333382662</c:v>
                </c:pt>
                <c:pt idx="170">
                  <c:v>-1.314747705372554</c:v>
                </c:pt>
                <c:pt idx="171">
                  <c:v>-1.313935538881128</c:v>
                </c:pt>
                <c:pt idx="172">
                  <c:v>-1.3131250015494937</c:v>
                </c:pt>
                <c:pt idx="173">
                  <c:v>-1.3123160614620126</c:v>
                </c:pt>
                <c:pt idx="174">
                  <c:v>-1.3115086870913371</c:v>
                </c:pt>
                <c:pt idx="175">
                  <c:v>-1.3107028472881113</c:v>
                </c:pt>
                <c:pt idx="176">
                  <c:v>-1.3098985112709303</c:v>
                </c:pt>
                <c:pt idx="177">
                  <c:v>-1.3090956486165461</c:v>
                </c:pt>
                <c:pt idx="178">
                  <c:v>-1.3082942292503144</c:v>
                </c:pt>
                <c:pt idx="179">
                  <c:v>-1.3074942234368696</c:v>
                </c:pt>
                <c:pt idx="180">
                  <c:v>-1.3066956017710254</c:v>
                </c:pt>
                <c:pt idx="181">
                  <c:v>-1.3058983351688884</c:v>
                </c:pt>
                <c:pt idx="182">
                  <c:v>-1.30510239485918</c:v>
                </c:pt>
                <c:pt idx="183">
                  <c:v>-1.3043077523747582</c:v>
                </c:pt>
                <c:pt idx="184">
                  <c:v>-1.303514379544332</c:v>
                </c:pt>
                <c:pt idx="185">
                  <c:v>-1.3027222484843644</c:v>
                </c:pt>
                <c:pt idx="186">
                  <c:v>-1.3019313315911512</c:v>
                </c:pt>
                <c:pt idx="187">
                  <c:v>-1.3011416015330779</c:v>
                </c:pt>
                <c:pt idx="188">
                  <c:v>-1.3003530312430411</c:v>
                </c:pt>
                <c:pt idx="189">
                  <c:v>-1.2995655939110324</c:v>
                </c:pt>
                <c:pt idx="190">
                  <c:v>-1.2995655939110324</c:v>
                </c:pt>
                <c:pt idx="191">
                  <c:v>-1.2979940121231341</c:v>
                </c:pt>
                <c:pt idx="192">
                  <c:v>-1.2972098152681113</c:v>
                </c:pt>
                <c:pt idx="193">
                  <c:v>-1.2964266465590615</c:v>
                </c:pt>
                <c:pt idx="194">
                  <c:v>-1.295644480365483</c:v>
                </c:pt>
                <c:pt idx="195">
                  <c:v>-1.2948632912725633</c:v>
                </c:pt>
                <c:pt idx="196">
                  <c:v>-1.2940830540747446</c:v>
                </c:pt>
                <c:pt idx="197">
                  <c:v>-1.2933037437694115</c:v>
                </c:pt>
                <c:pt idx="198">
                  <c:v>-1.2925253355506958</c:v>
                </c:pt>
                <c:pt idx="199">
                  <c:v>-1.2917478048033932</c:v>
                </c:pt>
                <c:pt idx="200">
                  <c:v>-1.2909711270969881</c:v>
                </c:pt>
                <c:pt idx="201">
                  <c:v>-1.2901952781797823</c:v>
                </c:pt>
                <c:pt idx="202">
                  <c:v>-1.2894202339731258</c:v>
                </c:pt>
                <c:pt idx="203">
                  <c:v>-1.2886459705657429</c:v>
                </c:pt>
                <c:pt idx="204">
                  <c:v>-1.2878724642081512</c:v>
                </c:pt>
                <c:pt idx="205">
                  <c:v>-1.2870996913071704</c:v>
                </c:pt>
                <c:pt idx="206">
                  <c:v>-1.286327628420517</c:v>
                </c:pt>
                <c:pt idx="207">
                  <c:v>-1.2855562522514816</c:v>
                </c:pt>
                <c:pt idx="208">
                  <c:v>-1.2847855396436856</c:v>
                </c:pt>
                <c:pt idx="209">
                  <c:v>-1.2840154675759126</c:v>
                </c:pt>
                <c:pt idx="210">
                  <c:v>-1.2832460131570151</c:v>
                </c:pt>
                <c:pt idx="211">
                  <c:v>-1.282477153620889</c:v>
                </c:pt>
                <c:pt idx="212">
                  <c:v>-1.2817088663215148</c:v>
                </c:pt>
                <c:pt idx="213">
                  <c:v>-1.280941128728065</c:v>
                </c:pt>
                <c:pt idx="214">
                  <c:v>-1.2801739184200704</c:v>
                </c:pt>
                <c:pt idx="215">
                  <c:v>-1.2794072130826455</c:v>
                </c:pt>
                <c:pt idx="216">
                  <c:v>-1.2786409905017688</c:v>
                </c:pt>
                <c:pt idx="217">
                  <c:v>-1.2778752285596184</c:v>
                </c:pt>
                <c:pt idx="218">
                  <c:v>-1.2771099052299533</c:v>
                </c:pt>
                <c:pt idx="219">
                  <c:v>-1.2763449985735478</c:v>
                </c:pt>
                <c:pt idx="220">
                  <c:v>-1.2755804867336664</c:v>
                </c:pt>
                <c:pt idx="221">
                  <c:v>-1.2748163479315853</c:v>
                </c:pt>
                <c:pt idx="222">
                  <c:v>-1.2740525604621504</c:v>
                </c:pt>
                <c:pt idx="223">
                  <c:v>-1.2732891026893769</c:v>
                </c:pt>
                <c:pt idx="224">
                  <c:v>-1.2725259530420809</c:v>
                </c:pt>
                <c:pt idx="225">
                  <c:v>-1.2725259530420809</c:v>
                </c:pt>
                <c:pt idx="226">
                  <c:v>-1.2710004921372273</c:v>
                </c:pt>
                <c:pt idx="227">
                  <c:v>-1.2702381380224628</c:v>
                </c:pt>
                <c:pt idx="228">
                  <c:v>-1.2702381380224628</c:v>
                </c:pt>
                <c:pt idx="229">
                  <c:v>-1.2687140756889685</c:v>
                </c:pt>
                <c:pt idx="230">
                  <c:v>-1.2679523248862745</c:v>
                </c:pt>
                <c:pt idx="231">
                  <c:v>-1.267190732664824</c:v>
                </c:pt>
                <c:pt idx="232">
                  <c:v>-1.2664292778181581</c:v>
                </c:pt>
                <c:pt idx="233">
                  <c:v>-1.2656679391665444</c:v>
                </c:pt>
                <c:pt idx="234">
                  <c:v>-1.2649066955528425</c:v>
                </c:pt>
                <c:pt idx="235">
                  <c:v>-1.2641455258383811</c:v>
                </c:pt>
                <c:pt idx="236">
                  <c:v>-1.263384408898844</c:v>
                </c:pt>
                <c:pt idx="237">
                  <c:v>-1.2626233236201634</c:v>
                </c:pt>
                <c:pt idx="238">
                  <c:v>-1.2618622488944189</c:v>
                </c:pt>
                <c:pt idx="239">
                  <c:v>-1.2611011636157383</c:v>
                </c:pt>
                <c:pt idx="240">
                  <c:v>-1.2603400466762011</c:v>
                </c:pt>
                <c:pt idx="241">
                  <c:v>-1.2595788769617398</c:v>
                </c:pt>
                <c:pt idx="242">
                  <c:v>-1.2588176333480379</c:v>
                </c:pt>
                <c:pt idx="243">
                  <c:v>-1.2580562946964242</c:v>
                </c:pt>
                <c:pt idx="244">
                  <c:v>-1.2572948398497583</c:v>
                </c:pt>
                <c:pt idx="245">
                  <c:v>-1.2565332476283078</c:v>
                </c:pt>
                <c:pt idx="246">
                  <c:v>-1.2557714968256135</c:v>
                </c:pt>
                <c:pt idx="247">
                  <c:v>-1.2550095662043417</c:v>
                </c:pt>
                <c:pt idx="248">
                  <c:v>-1.2542474344921195</c:v>
                </c:pt>
                <c:pt idx="249">
                  <c:v>-1.253485080377355</c:v>
                </c:pt>
                <c:pt idx="250">
                  <c:v>-1.2527224825050347</c:v>
                </c:pt>
                <c:pt idx="251">
                  <c:v>-1.2519596194725013</c:v>
                </c:pt>
                <c:pt idx="252">
                  <c:v>-1.2511964698252054</c:v>
                </c:pt>
                <c:pt idx="253">
                  <c:v>-1.2504330120524318</c:v>
                </c:pt>
                <c:pt idx="254">
                  <c:v>-1.249669224582997</c:v>
                </c:pt>
                <c:pt idx="255">
                  <c:v>-1.2489050857809159</c:v>
                </c:pt>
                <c:pt idx="256">
                  <c:v>-1.2481405739410345</c:v>
                </c:pt>
                <c:pt idx="257">
                  <c:v>-1.247375667284629</c:v>
                </c:pt>
                <c:pt idx="258">
                  <c:v>-1.2466103439549641</c:v>
                </c:pt>
                <c:pt idx="259">
                  <c:v>-1.2458445820128135</c:v>
                </c:pt>
                <c:pt idx="260">
                  <c:v>-1.2450783594319368</c:v>
                </c:pt>
                <c:pt idx="261">
                  <c:v>-1.2443116540945118</c:v>
                </c:pt>
                <c:pt idx="262">
                  <c:v>-1.2435444437865173</c:v>
                </c:pt>
                <c:pt idx="263">
                  <c:v>-1.2427767061930675</c:v>
                </c:pt>
                <c:pt idx="264">
                  <c:v>-1.2420084188936933</c:v>
                </c:pt>
                <c:pt idx="265">
                  <c:v>-1.2412395593575671</c:v>
                </c:pt>
                <c:pt idx="266">
                  <c:v>-1.2404701049386697</c:v>
                </c:pt>
                <c:pt idx="267">
                  <c:v>-1.2397000328708967</c:v>
                </c:pt>
                <c:pt idx="268">
                  <c:v>-1.2389293202631007</c:v>
                </c:pt>
                <c:pt idx="269">
                  <c:v>-1.2381579440940653</c:v>
                </c:pt>
                <c:pt idx="270">
                  <c:v>-1.2373858812074119</c:v>
                </c:pt>
                <c:pt idx="271">
                  <c:v>-1.2366131083064311</c:v>
                </c:pt>
                <c:pt idx="272">
                  <c:v>-1.2358396019488394</c:v>
                </c:pt>
                <c:pt idx="273">
                  <c:v>-1.2350653385414565</c:v>
                </c:pt>
                <c:pt idx="274">
                  <c:v>-1.2342902943348</c:v>
                </c:pt>
                <c:pt idx="275">
                  <c:v>-1.2335144454175941</c:v>
                </c:pt>
                <c:pt idx="276">
                  <c:v>-1.2327377677111888</c:v>
                </c:pt>
                <c:pt idx="277">
                  <c:v>-1.2319602369638865</c:v>
                </c:pt>
                <c:pt idx="278">
                  <c:v>-1.2311818287451708</c:v>
                </c:pt>
                <c:pt idx="279">
                  <c:v>-1.2304025184398377</c:v>
                </c:pt>
                <c:pt idx="280">
                  <c:v>-1.229622281242019</c:v>
                </c:pt>
                <c:pt idx="281">
                  <c:v>-1.2288410921490993</c:v>
                </c:pt>
                <c:pt idx="282">
                  <c:v>-1.2280589259555208</c:v>
                </c:pt>
                <c:pt idx="283">
                  <c:v>-1.227275757246471</c:v>
                </c:pt>
                <c:pt idx="284">
                  <c:v>-1.2264915603914481</c:v>
                </c:pt>
                <c:pt idx="285">
                  <c:v>-1.225706309537703</c:v>
                </c:pt>
                <c:pt idx="286">
                  <c:v>-1.2249199786035498</c:v>
                </c:pt>
                <c:pt idx="287">
                  <c:v>-1.2241325412715411</c:v>
                </c:pt>
                <c:pt idx="288">
                  <c:v>-1.2233439709815044</c:v>
                </c:pt>
                <c:pt idx="289">
                  <c:v>-1.2225542409234311</c:v>
                </c:pt>
                <c:pt idx="290">
                  <c:v>-1.2217633240302179</c:v>
                </c:pt>
                <c:pt idx="291">
                  <c:v>-1.22097119297025</c:v>
                </c:pt>
                <c:pt idx="292">
                  <c:v>-1.2201778201398241</c:v>
                </c:pt>
                <c:pt idx="293">
                  <c:v>-1.2193831776554023</c:v>
                </c:pt>
                <c:pt idx="294">
                  <c:v>-1.2185872373456939</c:v>
                </c:pt>
                <c:pt idx="295">
                  <c:v>-1.2177899707435569</c:v>
                </c:pt>
                <c:pt idx="296">
                  <c:v>-1.2169913490777127</c:v>
                </c:pt>
                <c:pt idx="297">
                  <c:v>-1.2161913432642679</c:v>
                </c:pt>
                <c:pt idx="298">
                  <c:v>-1.2153899238980361</c:v>
                </c:pt>
                <c:pt idx="299">
                  <c:v>-1.214587061243652</c:v>
                </c:pt>
                <c:pt idx="300">
                  <c:v>-1.213782725226471</c:v>
                </c:pt>
                <c:pt idx="301">
                  <c:v>-1.2129768854232452</c:v>
                </c:pt>
                <c:pt idx="302">
                  <c:v>-1.2121695110525696</c:v>
                </c:pt>
                <c:pt idx="303">
                  <c:v>-1.2113605709650885</c:v>
                </c:pt>
                <c:pt idx="304">
                  <c:v>-1.2105500336334543</c:v>
                </c:pt>
                <c:pt idx="305">
                  <c:v>-1.2097378671420282</c:v>
                </c:pt>
                <c:pt idx="306">
                  <c:v>-1.2089240391763161</c:v>
                </c:pt>
                <c:pt idx="307">
                  <c:v>-1.2081085170121268</c:v>
                </c:pt>
                <c:pt idx="308">
                  <c:v>-1.2072912675044449</c:v>
                </c:pt>
                <c:pt idx="309">
                  <c:v>-1.2064722570760049</c:v>
                </c:pt>
                <c:pt idx="310">
                  <c:v>-1.2056514517055601</c:v>
                </c:pt>
                <c:pt idx="311">
                  <c:v>-1.2048288169158292</c:v>
                </c:pt>
                <c:pt idx="312">
                  <c:v>-1.2040043177611131</c:v>
                </c:pt>
                <c:pt idx="313">
                  <c:v>-1.2031779188145668</c:v>
                </c:pt>
                <c:pt idx="314">
                  <c:v>-1.2023495841551159</c:v>
                </c:pt>
                <c:pt idx="315">
                  <c:v>-1.2015192773540018</c:v>
                </c:pt>
                <c:pt idx="316">
                  <c:v>-1.2006869614609421</c:v>
                </c:pt>
                <c:pt idx="317">
                  <c:v>-1.1998525989898934</c:v>
                </c:pt>
                <c:pt idx="318">
                  <c:v>-1.1990161519043991</c:v>
                </c:pt>
                <c:pt idx="319">
                  <c:v>-1.1981775816025066</c:v>
                </c:pt>
                <c:pt idx="320">
                  <c:v>-1.1973368489012388</c:v>
                </c:pt>
                <c:pt idx="321">
                  <c:v>-1.1964939140206006</c:v>
                </c:pt>
                <c:pt idx="322">
                  <c:v>-1.1956487365671029</c:v>
                </c:pt>
                <c:pt idx="323">
                  <c:v>-1.1948012755167872</c:v>
                </c:pt>
                <c:pt idx="324">
                  <c:v>-1.1939514891977259</c:v>
                </c:pt>
                <c:pt idx="325">
                  <c:v>-1.1930993352719852</c:v>
                </c:pt>
                <c:pt idx="326">
                  <c:v>-1.192244770717021</c:v>
                </c:pt>
                <c:pt idx="327">
                  <c:v>-1.1913877518064915</c:v>
                </c:pt>
                <c:pt idx="328">
                  <c:v>-1.190528234090459</c:v>
                </c:pt>
                <c:pt idx="329">
                  <c:v>-1.1896661723749589</c:v>
                </c:pt>
                <c:pt idx="330">
                  <c:v>-1.1888015207009062</c:v>
                </c:pt>
                <c:pt idx="331">
                  <c:v>-1.1879342323223188</c:v>
                </c:pt>
                <c:pt idx="332">
                  <c:v>-1.1870642596838215</c:v>
                </c:pt>
                <c:pt idx="333">
                  <c:v>-1.186191554397406</c:v>
                </c:pt>
                <c:pt idx="334">
                  <c:v>-1.1853160672184171</c:v>
                </c:pt>
                <c:pt idx="335">
                  <c:v>-1.1844377480207253</c:v>
                </c:pt>
                <c:pt idx="336">
                  <c:v>-1.1835565457710591</c:v>
                </c:pt>
                <c:pt idx="337">
                  <c:v>-1.182672408502458</c:v>
                </c:pt>
                <c:pt idx="338">
                  <c:v>-1.1817852832868068</c:v>
                </c:pt>
                <c:pt idx="339">
                  <c:v>-1.1817852832868068</c:v>
                </c:pt>
                <c:pt idx="340">
                  <c:v>-1.1800018523245948</c:v>
                </c:pt>
                <c:pt idx="341">
                  <c:v>-1.1791054356552029</c:v>
                </c:pt>
                <c:pt idx="342">
                  <c:v>-1.1782058091310876</c:v>
                </c:pt>
                <c:pt idx="343">
                  <c:v>-1.1773029145714038</c:v>
                </c:pt>
                <c:pt idx="344">
                  <c:v>-1.1763966926477385</c:v>
                </c:pt>
                <c:pt idx="345">
                  <c:v>-1.1754870828489976</c:v>
                </c:pt>
                <c:pt idx="346">
                  <c:v>-1.1745740234449935</c:v>
                </c:pt>
                <c:pt idx="347">
                  <c:v>-1.1736574514486775</c:v>
                </c:pt>
                <c:pt idx="348">
                  <c:v>-1.1727373025769527</c:v>
                </c:pt>
                <c:pt idx="349">
                  <c:v>-1.1718135112100019</c:v>
                </c:pt>
                <c:pt idx="350">
                  <c:v>-1.170886010349061</c:v>
                </c:pt>
                <c:pt idx="351">
                  <c:v>-1.169954731572566</c:v>
                </c:pt>
                <c:pt idx="352">
                  <c:v>-1.1690196049905921</c:v>
                </c:pt>
                <c:pt idx="353">
                  <c:v>-1.1680805591975085</c:v>
                </c:pt>
                <c:pt idx="354">
                  <c:v>-1.1671375212227595</c:v>
                </c:pt>
                <c:pt idx="355">
                  <c:v>-1.1661904164796804</c:v>
                </c:pt>
                <c:pt idx="356">
                  <c:v>-1.1652391687122534</c:v>
                </c:pt>
                <c:pt idx="357">
                  <c:v>-1.1642836999397013</c:v>
                </c:pt>
                <c:pt idx="358">
                  <c:v>-1.1633239303988088</c:v>
                </c:pt>
                <c:pt idx="359">
                  <c:v>-1.1623597784838617</c:v>
                </c:pt>
                <c:pt idx="360">
                  <c:v>-1.1613911606840772</c:v>
                </c:pt>
                <c:pt idx="361">
                  <c:v>-1.1604179915184025</c:v>
                </c:pt>
                <c:pt idx="362">
                  <c:v>-1.1594401834675423</c:v>
                </c:pt>
                <c:pt idx="363">
                  <c:v>-1.1584576469030707</c:v>
                </c:pt>
                <c:pt idx="364">
                  <c:v>-1.1574702900134795</c:v>
                </c:pt>
                <c:pt idx="365">
                  <c:v>-1.1564780187269912</c:v>
                </c:pt>
                <c:pt idx="366">
                  <c:v>-1.1554807366309734</c:v>
                </c:pt>
                <c:pt idx="367">
                  <c:v>-1.1544783448877649</c:v>
                </c:pt>
                <c:pt idx="368">
                  <c:v>-1.1534707421467205</c:v>
                </c:pt>
                <c:pt idx="369">
                  <c:v>-1.1524578244522663</c:v>
                </c:pt>
                <c:pt idx="370">
                  <c:v>-1.151439485147743</c:v>
                </c:pt>
                <c:pt idx="371">
                  <c:v>-1.1504156147748039</c:v>
                </c:pt>
                <c:pt idx="372">
                  <c:v>-1.1493861009681139</c:v>
                </c:pt>
                <c:pt idx="373">
                  <c:v>-1.1483508283450814</c:v>
                </c:pt>
                <c:pt idx="374">
                  <c:v>-1.1473096783903372</c:v>
                </c:pt>
                <c:pt idx="375">
                  <c:v>-1.1462625293346578</c:v>
                </c:pt>
                <c:pt idx="376">
                  <c:v>-1.1452092560279978</c:v>
                </c:pt>
                <c:pt idx="377">
                  <c:v>-1.1441497298062915</c:v>
                </c:pt>
                <c:pt idx="378">
                  <c:v>-1.1430838183516443</c:v>
                </c:pt>
                <c:pt idx="379">
                  <c:v>-1.1420113855455132</c:v>
                </c:pt>
                <c:pt idx="380">
                  <c:v>-1.1409322913144491</c:v>
                </c:pt>
                <c:pt idx="381">
                  <c:v>-1.1398463914679391</c:v>
                </c:pt>
                <c:pt idx="382">
                  <c:v>-1.138753537527857</c:v>
                </c:pt>
                <c:pt idx="383">
                  <c:v>-1.1376535765489861</c:v>
                </c:pt>
                <c:pt idx="384">
                  <c:v>-1.1365463509300502</c:v>
                </c:pt>
                <c:pt idx="385">
                  <c:v>-1.135431698214636</c:v>
                </c:pt>
                <c:pt idx="386">
                  <c:v>-1.1343094508813472</c:v>
                </c:pt>
                <c:pt idx="387">
                  <c:v>-1.1331794361224781</c:v>
                </c:pt>
                <c:pt idx="388">
                  <c:v>-1.1320414756104418</c:v>
                </c:pt>
                <c:pt idx="389">
                  <c:v>-1.1308953852511225</c:v>
                </c:pt>
                <c:pt idx="390">
                  <c:v>-1.1297409749232621</c:v>
                </c:pt>
                <c:pt idx="391">
                  <c:v>-1.1285780482029093</c:v>
                </c:pt>
                <c:pt idx="392">
                  <c:v>-1.1274064020718917</c:v>
                </c:pt>
                <c:pt idx="393">
                  <c:v>-1.1262258266091749</c:v>
                </c:pt>
                <c:pt idx="394">
                  <c:v>-1.1250361046638826</c:v>
                </c:pt>
                <c:pt idx="395">
                  <c:v>-1.1238370115086487</c:v>
                </c:pt>
                <c:pt idx="396">
                  <c:v>-1.1226283144718503</c:v>
                </c:pt>
                <c:pt idx="397">
                  <c:v>-1.121409772547155</c:v>
                </c:pt>
                <c:pt idx="398">
                  <c:v>-1.1201811359786731</c:v>
                </c:pt>
                <c:pt idx="399">
                  <c:v>-1.1189421458198421</c:v>
                </c:pt>
                <c:pt idx="400">
                  <c:v>-1.1176925334640244</c:v>
                </c:pt>
                <c:pt idx="401">
                  <c:v>-1.1164320201445919</c:v>
                </c:pt>
                <c:pt idx="402">
                  <c:v>-1.1151603164020694</c:v>
                </c:pt>
                <c:pt idx="403">
                  <c:v>-1.1138771215156955</c:v>
                </c:pt>
                <c:pt idx="404">
                  <c:v>-1.1125821228964827</c:v>
                </c:pt>
                <c:pt idx="405">
                  <c:v>-1.1112749954385899</c:v>
                </c:pt>
                <c:pt idx="406">
                  <c:v>-1.1099554008255099</c:v>
                </c:pt>
                <c:pt idx="407">
                  <c:v>-1.1086229867872182</c:v>
                </c:pt>
                <c:pt idx="408">
                  <c:v>-1.1072773863040302</c:v>
                </c:pt>
                <c:pt idx="409">
                  <c:v>-1.1059182167525097</c:v>
                </c:pt>
                <c:pt idx="410">
                  <c:v>-1.1045450789882447</c:v>
                </c:pt>
                <c:pt idx="411">
                  <c:v>-1.1031575563597864</c:v>
                </c:pt>
                <c:pt idx="412">
                  <c:v>-1.1017552136474209</c:v>
                </c:pt>
                <c:pt idx="413">
                  <c:v>-1.1003375959197592</c:v>
                </c:pt>
                <c:pt idx="414">
                  <c:v>-1.0989042273003391</c:v>
                </c:pt>
                <c:pt idx="415">
                  <c:v>-1.0974546096355682</c:v>
                </c:pt>
                <c:pt idx="416">
                  <c:v>-1.0959882210543297</c:v>
                </c:pt>
                <c:pt idx="417">
                  <c:v>-1.0945045144084453</c:v>
                </c:pt>
                <c:pt idx="418">
                  <c:v>-1.0930029155819139</c:v>
                </c:pt>
                <c:pt idx="419">
                  <c:v>-1.0914828216553751</c:v>
                </c:pt>
                <c:pt idx="420">
                  <c:v>-1.0899435989105855</c:v>
                </c:pt>
                <c:pt idx="421">
                  <c:v>-1.0883845806577921</c:v>
                </c:pt>
                <c:pt idx="422">
                  <c:v>-1.0868050648667003</c:v>
                </c:pt>
                <c:pt idx="423">
                  <c:v>-1.0852043115792289</c:v>
                </c:pt>
                <c:pt idx="424">
                  <c:v>-1.0835815400793534</c:v>
                </c:pt>
                <c:pt idx="425">
                  <c:v>-1.0819359257920054</c:v>
                </c:pt>
                <c:pt idx="426">
                  <c:v>-1.0802665968791336</c:v>
                </c:pt>
                <c:pt idx="427">
                  <c:v>-1.0785726304965459</c:v>
                </c:pt>
                <c:pt idx="428">
                  <c:v>-1.0768530486699373</c:v>
                </c:pt>
                <c:pt idx="429">
                  <c:v>-1.0751068137423991</c:v>
                </c:pt>
                <c:pt idx="430">
                  <c:v>-1.0733328233385779</c:v>
                </c:pt>
                <c:pt idx="431">
                  <c:v>-1.0715299047822444</c:v>
                </c:pt>
                <c:pt idx="432">
                  <c:v>-1.0696968088941308</c:v>
                </c:pt>
                <c:pt idx="433">
                  <c:v>-1.0678322030851872</c:v>
                </c:pt>
                <c:pt idx="434">
                  <c:v>-1.0659346636464717</c:v>
                </c:pt>
                <c:pt idx="435">
                  <c:v>-1.0640026671203002</c:v>
                </c:pt>
                <c:pt idx="436">
                  <c:v>-1.0620345806173952</c:v>
                </c:pt>
                <c:pt idx="437">
                  <c:v>-1.0600286509208834</c:v>
                </c:pt>
                <c:pt idx="438">
                  <c:v>-1.0579829921891171</c:v>
                </c:pt>
                <c:pt idx="439">
                  <c:v>-1.0558955720342815</c:v>
                </c:pt>
                <c:pt idx="440">
                  <c:v>-1.053764195711044</c:v>
                </c:pt>
                <c:pt idx="441">
                  <c:v>-1.0515864880971677</c:v>
                </c:pt>
                <c:pt idx="442">
                  <c:v>-1.0493598730835303</c:v>
                </c:pt>
                <c:pt idx="443">
                  <c:v>-1.0470815499110722</c:v>
                </c:pt>
                <c:pt idx="444">
                  <c:v>-1.0447484658925681</c:v>
                </c:pt>
                <c:pt idx="445">
                  <c:v>-1.0423572848321141</c:v>
                </c:pt>
                <c:pt idx="446">
                  <c:v>-1.0399043502972967</c:v>
                </c:pt>
                <c:pt idx="447">
                  <c:v>-1.0373856426981161</c:v>
                </c:pt>
                <c:pt idx="448">
                  <c:v>-1.0347967288691378</c:v>
                </c:pt>
                <c:pt idx="449">
                  <c:v>-1.0321327025184257</c:v>
                </c:pt>
                <c:pt idx="450">
                  <c:v>-1.0293881134727423</c:v>
                </c:pt>
                <c:pt idx="451">
                  <c:v>-1.02655688307727</c:v>
                </c:pt>
                <c:pt idx="452">
                  <c:v>-1.0236322023488671</c:v>
                </c:pt>
                <c:pt idx="453">
                  <c:v>-1.0206064084618183</c:v>
                </c:pt>
                <c:pt idx="454">
                  <c:v>-1.0174708337586233</c:v>
                </c:pt>
                <c:pt idx="455">
                  <c:v>-1.0142156195702638</c:v>
                </c:pt>
                <c:pt idx="456">
                  <c:v>-1.0108294844682471</c:v>
                </c:pt>
                <c:pt idx="457">
                  <c:v>-1.0072994328011236</c:v>
                </c:pt>
                <c:pt idx="458">
                  <c:v>-1.0036103839429305</c:v>
                </c:pt>
                <c:pt idx="459">
                  <c:v>-0.99974469473244798</c:v>
                </c:pt>
                <c:pt idx="460">
                  <c:v>-0.99568153570468376</c:v>
                </c:pt>
                <c:pt idx="461">
                  <c:v>-0.99139606357478505</c:v>
                </c:pt>
                <c:pt idx="462">
                  <c:v>-0.98685830403996344</c:v>
                </c:pt>
                <c:pt idx="463">
                  <c:v>-0.98203161328139732</c:v>
                </c:pt>
                <c:pt idx="464">
                  <c:v>-0.9768705107175728</c:v>
                </c:pt>
                <c:pt idx="465">
                  <c:v>-0.97131754511080914</c:v>
                </c:pt>
                <c:pt idx="466">
                  <c:v>-0.96529862225200702</c:v>
                </c:pt>
                <c:pt idx="467">
                  <c:v>-0.95871578235436239</c:v>
                </c:pt>
                <c:pt idx="468">
                  <c:v>-0.95143553810599324</c:v>
                </c:pt>
                <c:pt idx="469">
                  <c:v>-0.94326900979175743</c:v>
                </c:pt>
                <c:pt idx="470">
                  <c:v>-0.93393572640730593</c:v>
                </c:pt>
                <c:pt idx="471">
                  <c:v>-0.92299159605115255</c:v>
                </c:pt>
                <c:pt idx="472">
                  <c:v>-0.90966725982154184</c:v>
                </c:pt>
                <c:pt idx="473">
                  <c:v>-0.89243526550582675</c:v>
                </c:pt>
                <c:pt idx="474">
                  <c:v>-0.86745572025290207</c:v>
                </c:pt>
                <c:pt idx="475">
                  <c:v>-0.81774177453401764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7-D74D-AE26-A43BCD263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28880"/>
        <c:axId val="722026256"/>
      </c:scatterChart>
      <c:valAx>
        <c:axId val="721728880"/>
        <c:scaling>
          <c:orientation val="minMax"/>
          <c:max val="-0.8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2026256"/>
        <c:crosses val="autoZero"/>
        <c:crossBetween val="midCat"/>
      </c:valAx>
      <c:valAx>
        <c:axId val="722026256"/>
        <c:scaling>
          <c:orientation val="minMax"/>
          <c:max val="-0.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217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dyn</a:t>
            </a:r>
            <a:r>
              <a:rPr lang="en-US" baseline="0"/>
              <a:t> visc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properties!$AM$13:$AM$488</c:f>
              <c:numCache>
                <c:formatCode>General</c:formatCode>
                <c:ptCount val="476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-3.0301783582432154</c:v>
                </c:pt>
                <c:pt idx="38">
                  <c:v>-3.0222577204952077</c:v>
                </c:pt>
                <c:pt idx="39">
                  <c:v>-3.0204004246592357</c:v>
                </c:pt>
                <c:pt idx="40">
                  <c:v>-3.0115359937481463</c:v>
                </c:pt>
                <c:pt idx="41">
                  <c:v>-3.0097467231313426</c:v>
                </c:pt>
                <c:pt idx="42">
                  <c:v>-2.9939054476353277</c:v>
                </c:pt>
                <c:pt idx="43">
                  <c:v>-2.9919989939446761</c:v>
                </c:pt>
                <c:pt idx="44">
                  <c:v>-2.9901908559633834</c:v>
                </c:pt>
                <c:pt idx="45">
                  <c:v>-2.9893150880194703</c:v>
                </c:pt>
                <c:pt idx="46">
                  <c:v>-2.9746941347352296</c:v>
                </c:pt>
                <c:pt idx="47">
                  <c:v>-2.9724619941412058</c:v>
                </c:pt>
                <c:pt idx="48">
                  <c:v>-2.9706162223147903</c:v>
                </c:pt>
                <c:pt idx="49">
                  <c:v>-2.9706162223147903</c:v>
                </c:pt>
                <c:pt idx="50">
                  <c:v>-2.9688834529075985</c:v>
                </c:pt>
                <c:pt idx="51">
                  <c:v>-2.9655531747754487</c:v>
                </c:pt>
                <c:pt idx="52">
                  <c:v>-2.959981287267532</c:v>
                </c:pt>
                <c:pt idx="53">
                  <c:v>-2.9586073148417751</c:v>
                </c:pt>
                <c:pt idx="54">
                  <c:v>-2.9529249943377356</c:v>
                </c:pt>
                <c:pt idx="55">
                  <c:v>-2.9484518177957262</c:v>
                </c:pt>
                <c:pt idx="56">
                  <c:v>-2.9372009019155687</c:v>
                </c:pt>
                <c:pt idx="57">
                  <c:v>-2.9333879945342654</c:v>
                </c:pt>
                <c:pt idx="58">
                  <c:v>-2.9297717185716801</c:v>
                </c:pt>
                <c:pt idx="59">
                  <c:v>-2.9281179926938745</c:v>
                </c:pt>
                <c:pt idx="60">
                  <c:v>-2.9280201826838539</c:v>
                </c:pt>
                <c:pt idx="61">
                  <c:v>-2.9138509947307951</c:v>
                </c:pt>
                <c:pt idx="62">
                  <c:v>-2.9088486290556888</c:v>
                </c:pt>
                <c:pt idx="63">
                  <c:v>-2.9075885475719816</c:v>
                </c:pt>
                <c:pt idx="64">
                  <c:v>-2.9030899869919438</c:v>
                </c:pt>
                <c:pt idx="65">
                  <c:v>-2.8995621498758282</c:v>
                </c:pt>
                <c:pt idx="66">
                  <c:v>-2.8961962790440432</c:v>
                </c:pt>
                <c:pt idx="67">
                  <c:v>-2.8943139949273249</c:v>
                </c:pt>
                <c:pt idx="68">
                  <c:v>-2.8871569124601093</c:v>
                </c:pt>
                <c:pt idx="69">
                  <c:v>-2.8804963561958092</c:v>
                </c:pt>
                <c:pt idx="70">
                  <c:v>-2.87942606879415</c:v>
                </c:pt>
                <c:pt idx="71">
                  <c:v>-2.8747769951238547</c:v>
                </c:pt>
                <c:pt idx="72">
                  <c:v>-2.8693525811799763</c:v>
                </c:pt>
                <c:pt idx="73">
                  <c:v>-2.8667252773482375</c:v>
                </c:pt>
                <c:pt idx="74">
                  <c:v>-2.8552399953203844</c:v>
                </c:pt>
                <c:pt idx="75">
                  <c:v>-2.8538719643217618</c:v>
                </c:pt>
                <c:pt idx="76">
                  <c:v>-2.8521440833359302</c:v>
                </c:pt>
                <c:pt idx="77">
                  <c:v>-2.8462936422363652</c:v>
                </c:pt>
                <c:pt idx="78">
                  <c:v>-2.8391430124841248</c:v>
                </c:pt>
                <c:pt idx="79">
                  <c:v>-2.8357029955169137</c:v>
                </c:pt>
                <c:pt idx="80">
                  <c:v>-2.8258620071244924</c:v>
                </c:pt>
                <c:pt idx="81">
                  <c:v>-2.8237918104760502</c:v>
                </c:pt>
                <c:pt idx="82">
                  <c:v>-2.8161659957134435</c:v>
                </c:pt>
                <c:pt idx="83">
                  <c:v>-2.8089334437882729</c:v>
                </c:pt>
                <c:pt idx="84">
                  <c:v>-2.8054303720126206</c:v>
                </c:pt>
                <c:pt idx="85">
                  <c:v>-2.7966289959099737</c:v>
                </c:pt>
                <c:pt idx="86">
                  <c:v>-2.7954395376161707</c:v>
                </c:pt>
                <c:pt idx="87">
                  <c:v>-2.7931741239681505</c:v>
                </c:pt>
                <c:pt idx="88">
                  <c:v>-2.7849987369007487</c:v>
                </c:pt>
                <c:pt idx="89">
                  <c:v>-2.778723875092421</c:v>
                </c:pt>
                <c:pt idx="90">
                  <c:v>-2.7772835288524167</c:v>
                </c:pt>
                <c:pt idx="91">
                  <c:v>-2.7770919961065035</c:v>
                </c:pt>
                <c:pt idx="92">
                  <c:v>-2.7746907182741372</c:v>
                </c:pt>
                <c:pt idx="93">
                  <c:v>-2.7695510786217259</c:v>
                </c:pt>
                <c:pt idx="94">
                  <c:v>-2.7670872647562912</c:v>
                </c:pt>
                <c:pt idx="95">
                  <c:v>-2.7645671017888764</c:v>
                </c:pt>
                <c:pt idx="96">
                  <c:v>-2.7575549963030328</c:v>
                </c:pt>
                <c:pt idx="97">
                  <c:v>-2.7485143063965696</c:v>
                </c:pt>
                <c:pt idx="98">
                  <c:v>-2.7441354666770037</c:v>
                </c:pt>
                <c:pt idx="99">
                  <c:v>-2.7387349918964117</c:v>
                </c:pt>
                <c:pt idx="100">
                  <c:v>-2.7380179964995626</c:v>
                </c:pt>
                <c:pt idx="101">
                  <c:v>-2.7237038315651314</c:v>
                </c:pt>
                <c:pt idx="102">
                  <c:v>-2.7184809966960923</c:v>
                </c:pt>
                <c:pt idx="103">
                  <c:v>-2.7183047377007172</c:v>
                </c:pt>
                <c:pt idx="104">
                  <c:v>-2.7103827190365317</c:v>
                </c:pt>
                <c:pt idx="105">
                  <c:v>-2.7099653886374822</c:v>
                </c:pt>
                <c:pt idx="106">
                  <c:v>-2.7032721964532596</c:v>
                </c:pt>
                <c:pt idx="107">
                  <c:v>-2.7011469235902932</c:v>
                </c:pt>
                <c:pt idx="108">
                  <c:v>-2.6989439968926221</c:v>
                </c:pt>
                <c:pt idx="109">
                  <c:v>-2.6946486305533761</c:v>
                </c:pt>
                <c:pt idx="110">
                  <c:v>-2.6946486305533761</c:v>
                </c:pt>
                <c:pt idx="111">
                  <c:v>-2.6903698325741012</c:v>
                </c:pt>
                <c:pt idx="112">
                  <c:v>-2.6880951690048658</c:v>
                </c:pt>
                <c:pt idx="113">
                  <c:v>-2.6828405613413873</c:v>
                </c:pt>
                <c:pt idx="114">
                  <c:v>-2.6820304461766522</c:v>
                </c:pt>
                <c:pt idx="115">
                  <c:v>-2.6794069970891514</c:v>
                </c:pt>
                <c:pt idx="116">
                  <c:v>-2.6777807052660809</c:v>
                </c:pt>
                <c:pt idx="117">
                  <c:v>-2.662408926229515</c:v>
                </c:pt>
                <c:pt idx="118">
                  <c:v>-2.6598699972856812</c:v>
                </c:pt>
                <c:pt idx="119">
                  <c:v>-2.6578856003090139</c:v>
                </c:pt>
                <c:pt idx="120">
                  <c:v>-2.6536781733167727</c:v>
                </c:pt>
                <c:pt idx="121">
                  <c:v>-2.6419772911176431</c:v>
                </c:pt>
                <c:pt idx="122">
                  <c:v>-2.640332997482211</c:v>
                </c:pt>
                <c:pt idx="123">
                  <c:v>-2.6326440789739811</c:v>
                </c:pt>
                <c:pt idx="124">
                  <c:v>-2.6276760316131624</c:v>
                </c:pt>
                <c:pt idx="125">
                  <c:v>-2.6253259004568932</c:v>
                </c:pt>
                <c:pt idx="126">
                  <c:v>-2.6215456560057708</c:v>
                </c:pt>
                <c:pt idx="127">
                  <c:v>-2.6207959976787407</c:v>
                </c:pt>
                <c:pt idx="128">
                  <c:v>-2.6020599913279625</c:v>
                </c:pt>
                <c:pt idx="129">
                  <c:v>-2.6012589978752705</c:v>
                </c:pt>
                <c:pt idx="130">
                  <c:v>-2.6011140208938985</c:v>
                </c:pt>
                <c:pt idx="131">
                  <c:v>-2.5974664629173101</c:v>
                </c:pt>
                <c:pt idx="132">
                  <c:v>-2.5969736275970132</c:v>
                </c:pt>
                <c:pt idx="133">
                  <c:v>-2.5951662833800619</c:v>
                </c:pt>
                <c:pt idx="134">
                  <c:v>-2.5817219980717998</c:v>
                </c:pt>
                <c:pt idx="135">
                  <c:v>-2.5806823857820262</c:v>
                </c:pt>
                <c:pt idx="136">
                  <c:v>-2.5686213547371337</c:v>
                </c:pt>
                <c:pt idx="137">
                  <c:v>-2.5672568942214582</c:v>
                </c:pt>
                <c:pt idx="138">
                  <c:v>-2.5621849982683296</c:v>
                </c:pt>
                <c:pt idx="139">
                  <c:v>-2.560250750670154</c:v>
                </c:pt>
                <c:pt idx="140">
                  <c:v>-2.5426479984648593</c:v>
                </c:pt>
                <c:pt idx="141">
                  <c:v>-2.5402690818772542</c:v>
                </c:pt>
                <c:pt idx="142">
                  <c:v>-2.5398191155582817</c:v>
                </c:pt>
                <c:pt idx="143">
                  <c:v>-2.5370473255256067</c:v>
                </c:pt>
                <c:pt idx="144">
                  <c:v>-2.5231109986613887</c:v>
                </c:pt>
                <c:pt idx="145">
                  <c:v>-2.5193874804464094</c:v>
                </c:pt>
                <c:pt idx="146">
                  <c:v>-2.5119168090173747</c:v>
                </c:pt>
                <c:pt idx="147">
                  <c:v>-2.5086383061657274</c:v>
                </c:pt>
                <c:pt idx="148">
                  <c:v>-2.5068377568297548</c:v>
                </c:pt>
                <c:pt idx="149">
                  <c:v>-2.5035739988579184</c:v>
                </c:pt>
                <c:pt idx="150">
                  <c:v>-2.4989558453345366</c:v>
                </c:pt>
                <c:pt idx="151">
                  <c:v>-2.4840369990544482</c:v>
                </c:pt>
                <c:pt idx="152">
                  <c:v>-2.4835645361574952</c:v>
                </c:pt>
                <c:pt idx="153">
                  <c:v>-2.4785242102226652</c:v>
                </c:pt>
                <c:pt idx="154">
                  <c:v>-2.4766281881339034</c:v>
                </c:pt>
                <c:pt idx="155">
                  <c:v>-2.4762535331884354</c:v>
                </c:pt>
                <c:pt idx="156">
                  <c:v>-2.464499999250978</c:v>
                </c:pt>
                <c:pt idx="157">
                  <c:v>-2.4580925751107929</c:v>
                </c:pt>
                <c:pt idx="158">
                  <c:v>-2.4552122632976152</c:v>
                </c:pt>
                <c:pt idx="159">
                  <c:v>-2.4464186194380515</c:v>
                </c:pt>
                <c:pt idx="160">
                  <c:v>-2.4449629994475077</c:v>
                </c:pt>
                <c:pt idx="161">
                  <c:v>-2.4376609399989202</c:v>
                </c:pt>
                <c:pt idx="162">
                  <c:v>-2.4268599904377357</c:v>
                </c:pt>
                <c:pt idx="163">
                  <c:v>-2.4254259996440375</c:v>
                </c:pt>
                <c:pt idx="164">
                  <c:v>-2.4172293048870479</c:v>
                </c:pt>
                <c:pt idx="165">
                  <c:v>-2.4162090507421996</c:v>
                </c:pt>
                <c:pt idx="166">
                  <c:v>-2.4145392704914994</c:v>
                </c:pt>
                <c:pt idx="167">
                  <c:v>-2.4058889998405673</c:v>
                </c:pt>
                <c:pt idx="168">
                  <c:v>-2.4034029043735399</c:v>
                </c:pt>
                <c:pt idx="169">
                  <c:v>-2.3985077175778562</c:v>
                </c:pt>
                <c:pt idx="170">
                  <c:v>-2.3967976697751761</c:v>
                </c:pt>
                <c:pt idx="171">
                  <c:v>-2.38933983691012</c:v>
                </c:pt>
                <c:pt idx="172">
                  <c:v>-2.3863520000370966</c:v>
                </c:pt>
                <c:pt idx="173">
                  <c:v>-2.3859994820463477</c:v>
                </c:pt>
                <c:pt idx="174">
                  <c:v>-2.3763660346633038</c:v>
                </c:pt>
                <c:pt idx="175">
                  <c:v>-2.3701554447179762</c:v>
                </c:pt>
                <c:pt idx="176">
                  <c:v>-2.3668150002336268</c:v>
                </c:pt>
                <c:pt idx="177">
                  <c:v>-2.3559343995514315</c:v>
                </c:pt>
                <c:pt idx="178">
                  <c:v>-2.3557899133504958</c:v>
                </c:pt>
                <c:pt idx="179">
                  <c:v>-2.3472780004301561</c:v>
                </c:pt>
                <c:pt idx="180">
                  <c:v>-2.3418031718580967</c:v>
                </c:pt>
                <c:pt idx="181">
                  <c:v>-2.3355027644395592</c:v>
                </c:pt>
                <c:pt idx="182">
                  <c:v>-2.3353580244438743</c:v>
                </c:pt>
                <c:pt idx="183">
                  <c:v>-2.3277410006266859</c:v>
                </c:pt>
                <c:pt idx="184">
                  <c:v>-2.3255803446546439</c:v>
                </c:pt>
                <c:pt idx="185">
                  <c:v>-2.3150711293276869</c:v>
                </c:pt>
                <c:pt idx="186">
                  <c:v>-2.3134508989982172</c:v>
                </c:pt>
                <c:pt idx="187">
                  <c:v>-2.3082040008232156</c:v>
                </c:pt>
                <c:pt idx="188">
                  <c:v>-2.2992962828549808</c:v>
                </c:pt>
                <c:pt idx="189">
                  <c:v>-2.295370775958792</c:v>
                </c:pt>
                <c:pt idx="190">
                  <c:v>-2.294639494215815</c:v>
                </c:pt>
                <c:pt idx="191">
                  <c:v>-2.2886670010197454</c:v>
                </c:pt>
                <c:pt idx="192">
                  <c:v>-2.2850986261383373</c:v>
                </c:pt>
                <c:pt idx="193">
                  <c:v>-2.2742078591039427</c:v>
                </c:pt>
                <c:pt idx="194">
                  <c:v>-2.2691300012162752</c:v>
                </c:pt>
                <c:pt idx="195">
                  <c:v>-2.2651612072629406</c:v>
                </c:pt>
                <c:pt idx="196">
                  <c:v>-2.2620126736665691</c:v>
                </c:pt>
                <c:pt idx="197">
                  <c:v>-2.2567463532784577</c:v>
                </c:pt>
                <c:pt idx="198">
                  <c:v>-2.2537762239920704</c:v>
                </c:pt>
                <c:pt idx="199">
                  <c:v>-2.2495930014128049</c:v>
                </c:pt>
                <c:pt idx="200">
                  <c:v>-2.2349516385670882</c:v>
                </c:pt>
                <c:pt idx="201">
                  <c:v>-2.2333445888801982</c:v>
                </c:pt>
                <c:pt idx="202">
                  <c:v>-2.2300560016093343</c:v>
                </c:pt>
                <c:pt idx="203">
                  <c:v>-2.2283940804185782</c:v>
                </c:pt>
                <c:pt idx="204">
                  <c:v>-2.2129129537683263</c:v>
                </c:pt>
                <c:pt idx="205">
                  <c:v>-2.210519001805864</c:v>
                </c:pt>
                <c:pt idx="206">
                  <c:v>-2.2047420698712368</c:v>
                </c:pt>
                <c:pt idx="207">
                  <c:v>-2.2027324591692836</c:v>
                </c:pt>
                <c:pt idx="208">
                  <c:v>-2.2000418075586983</c:v>
                </c:pt>
                <c:pt idx="209">
                  <c:v>-2.1938200260161129</c:v>
                </c:pt>
                <c:pt idx="210">
                  <c:v>-2.1924813186564536</c:v>
                </c:pt>
                <c:pt idx="211">
                  <c:v>-2.1909820020023938</c:v>
                </c:pt>
                <c:pt idx="212">
                  <c:v>-2.1745325011753849</c:v>
                </c:pt>
                <c:pt idx="213">
                  <c:v>-2.1720496835445817</c:v>
                </c:pt>
                <c:pt idx="214">
                  <c:v>-2.1716895346988188</c:v>
                </c:pt>
                <c:pt idx="215">
                  <c:v>-2.1714450021989236</c:v>
                </c:pt>
                <c:pt idx="216">
                  <c:v>-2.1519080023954529</c:v>
                </c:pt>
                <c:pt idx="217">
                  <c:v>-2.1516180484327094</c:v>
                </c:pt>
                <c:pt idx="218">
                  <c:v>-2.144322932479533</c:v>
                </c:pt>
                <c:pt idx="219">
                  <c:v>-2.1433372618389392</c:v>
                </c:pt>
                <c:pt idx="220">
                  <c:v>-2.1323710025919826</c:v>
                </c:pt>
                <c:pt idx="221">
                  <c:v>-2.1311864133208376</c:v>
                </c:pt>
                <c:pt idx="222">
                  <c:v>-2.1149849889790597</c:v>
                </c:pt>
                <c:pt idx="223">
                  <c:v>-2.1141133637836815</c:v>
                </c:pt>
                <c:pt idx="224">
                  <c:v>-2.1128340027885124</c:v>
                </c:pt>
                <c:pt idx="225">
                  <c:v>-2.1107547782089648</c:v>
                </c:pt>
                <c:pt idx="226">
                  <c:v>-2.0932970029850422</c:v>
                </c:pt>
                <c:pt idx="227">
                  <c:v>-2.0903231430970926</c:v>
                </c:pt>
                <c:pt idx="228">
                  <c:v>-2.0866327161191798</c:v>
                </c:pt>
                <c:pt idx="229">
                  <c:v>-2.0839037950878292</c:v>
                </c:pt>
                <c:pt idx="230">
                  <c:v>-2.0737600031815719</c:v>
                </c:pt>
                <c:pt idx="231">
                  <c:v>-2.0698915079852203</c:v>
                </c:pt>
                <c:pt idx="232">
                  <c:v>-2.0582804432593007</c:v>
                </c:pt>
                <c:pt idx="233">
                  <c:v>-2.0542230033781017</c:v>
                </c:pt>
                <c:pt idx="234">
                  <c:v>-2.0536942263919777</c:v>
                </c:pt>
                <c:pt idx="235">
                  <c:v>-2.0494598728733484</c:v>
                </c:pt>
                <c:pt idx="236">
                  <c:v>-2.0346860035746315</c:v>
                </c:pt>
                <c:pt idx="237">
                  <c:v>-2.0299281703994208</c:v>
                </c:pt>
                <c:pt idx="238">
                  <c:v>-2.0290282377614757</c:v>
                </c:pt>
                <c:pt idx="239">
                  <c:v>-2.0234846576961254</c:v>
                </c:pt>
                <c:pt idx="240">
                  <c:v>-2.0151490037711612</c:v>
                </c:pt>
                <c:pt idx="241">
                  <c:v>-2.0085966026496034</c:v>
                </c:pt>
                <c:pt idx="242">
                  <c:v>-2.0015758975395412</c:v>
                </c:pt>
                <c:pt idx="243">
                  <c:v>-1.995612003967691</c:v>
                </c:pt>
                <c:pt idx="244">
                  <c:v>-1.9932750890002744</c:v>
                </c:pt>
                <c:pt idx="245">
                  <c:v>-1.9881649675377313</c:v>
                </c:pt>
                <c:pt idx="246">
                  <c:v>-1.9760750041642203</c:v>
                </c:pt>
                <c:pt idx="247">
                  <c:v>-1.9732236246796615</c:v>
                </c:pt>
                <c:pt idx="248">
                  <c:v>-1.9677333324258592</c:v>
                </c:pt>
                <c:pt idx="249">
                  <c:v>-1.9630655203044221</c:v>
                </c:pt>
                <c:pt idx="250">
                  <c:v>-1.9565380043607501</c:v>
                </c:pt>
                <c:pt idx="251">
                  <c:v>-1.9473016973139869</c:v>
                </c:pt>
                <c:pt idx="252">
                  <c:v>-1.9448713518197822</c:v>
                </c:pt>
                <c:pt idx="253">
                  <c:v>-1.9370010045572796</c:v>
                </c:pt>
                <c:pt idx="254">
                  <c:v>-1.9328559516085706</c:v>
                </c:pt>
                <c:pt idx="255">
                  <c:v>-1.9268700622021147</c:v>
                </c:pt>
                <c:pt idx="256">
                  <c:v>-1.9174640047538094</c:v>
                </c:pt>
                <c:pt idx="257">
                  <c:v>-1.9165190789599023</c:v>
                </c:pt>
                <c:pt idx="258">
                  <c:v>-1.9064384270902426</c:v>
                </c:pt>
                <c:pt idx="259">
                  <c:v>-1.9026463829127185</c:v>
                </c:pt>
                <c:pt idx="260">
                  <c:v>-1.8979270049503392</c:v>
                </c:pt>
                <c:pt idx="261">
                  <c:v>-1.889410289700751</c:v>
                </c:pt>
                <c:pt idx="262">
                  <c:v>-1.888166806100023</c:v>
                </c:pt>
                <c:pt idx="263">
                  <c:v>-1.8860067919783703</c:v>
                </c:pt>
                <c:pt idx="264">
                  <c:v>-1.8783900051468689</c:v>
                </c:pt>
                <c:pt idx="265">
                  <c:v>-1.872436814216867</c:v>
                </c:pt>
                <c:pt idx="266">
                  <c:v>-1.8655751568664982</c:v>
                </c:pt>
                <c:pt idx="267">
                  <c:v>-1.859814533240143</c:v>
                </c:pt>
                <c:pt idx="268">
                  <c:v>-1.8588530053433987</c:v>
                </c:pt>
                <c:pt idx="269">
                  <c:v>-1.8451435217546259</c:v>
                </c:pt>
                <c:pt idx="270">
                  <c:v>-1.8422272455210151</c:v>
                </c:pt>
                <c:pt idx="271">
                  <c:v>-1.839316005539928</c:v>
                </c:pt>
                <c:pt idx="272">
                  <c:v>-1.8314622603802633</c:v>
                </c:pt>
                <c:pt idx="273">
                  <c:v>-1.8247118866427539</c:v>
                </c:pt>
                <c:pt idx="274">
                  <c:v>-1.8197790057364578</c:v>
                </c:pt>
                <c:pt idx="275">
                  <c:v>-1.8120176768251635</c:v>
                </c:pt>
                <c:pt idx="276">
                  <c:v>-1.8042802515308816</c:v>
                </c:pt>
                <c:pt idx="277">
                  <c:v>-1.803109987520384</c:v>
                </c:pt>
                <c:pt idx="278">
                  <c:v>-1.8002420059329876</c:v>
                </c:pt>
                <c:pt idx="279">
                  <c:v>-1.7931741239681502</c:v>
                </c:pt>
                <c:pt idx="280">
                  <c:v>-1.783848616419009</c:v>
                </c:pt>
                <c:pt idx="281">
                  <c:v>-1.7818081081293116</c:v>
                </c:pt>
                <c:pt idx="282">
                  <c:v>-1.7807050061295173</c:v>
                </c:pt>
                <c:pt idx="283">
                  <c:v>-1.779891911959945</c:v>
                </c:pt>
                <c:pt idx="284">
                  <c:v>-1.774757714660504</c:v>
                </c:pt>
                <c:pt idx="285">
                  <c:v>-1.763416981307137</c:v>
                </c:pt>
                <c:pt idx="286">
                  <c:v>-1.7611680063260469</c:v>
                </c:pt>
                <c:pt idx="287">
                  <c:v>-1.7515985394334597</c:v>
                </c:pt>
                <c:pt idx="288">
                  <c:v>-1.7464054418006245</c:v>
                </c:pt>
                <c:pt idx="289">
                  <c:v>-1.7429853461952647</c:v>
                </c:pt>
                <c:pt idx="290">
                  <c:v>-1.7416310065225766</c:v>
                </c:pt>
                <c:pt idx="291">
                  <c:v>-1.7225537110833924</c:v>
                </c:pt>
                <c:pt idx="292">
                  <c:v>-1.7220940067191064</c:v>
                </c:pt>
                <c:pt idx="293">
                  <c:v>-1.721388970737608</c:v>
                </c:pt>
                <c:pt idx="294">
                  <c:v>-1.718053168940745</c:v>
                </c:pt>
                <c:pt idx="295">
                  <c:v>-1.7025570069156362</c:v>
                </c:pt>
                <c:pt idx="296">
                  <c:v>-1.7021220759715203</c:v>
                </c:pt>
                <c:pt idx="297">
                  <c:v>-1.6911794020417561</c:v>
                </c:pt>
                <c:pt idx="298">
                  <c:v>-1.6897008960808653</c:v>
                </c:pt>
                <c:pt idx="299">
                  <c:v>-1.6830200071121659</c:v>
                </c:pt>
                <c:pt idx="300">
                  <c:v>-1.6816904408596478</c:v>
                </c:pt>
                <c:pt idx="301">
                  <c:v>-1.6757175447023074</c:v>
                </c:pt>
                <c:pt idx="302">
                  <c:v>-1.6634830073086955</c:v>
                </c:pt>
                <c:pt idx="303">
                  <c:v>-1.6613486232209858</c:v>
                </c:pt>
                <c:pt idx="304">
                  <c:v>-1.6612588057477757</c:v>
                </c:pt>
                <c:pt idx="305">
                  <c:v>-1.6609698333459042</c:v>
                </c:pt>
                <c:pt idx="306">
                  <c:v>-1.6439460075052252</c:v>
                </c:pt>
                <c:pt idx="307">
                  <c:v>-1.6408271706359037</c:v>
                </c:pt>
                <c:pt idx="308">
                  <c:v>-1.632996350361106</c:v>
                </c:pt>
                <c:pt idx="309">
                  <c:v>-1.6307602646500525</c:v>
                </c:pt>
                <c:pt idx="310">
                  <c:v>-1.6244090077017548</c:v>
                </c:pt>
                <c:pt idx="311">
                  <c:v>-1.6203955355240314</c:v>
                </c:pt>
                <c:pt idx="312">
                  <c:v>-1.6048720078982845</c:v>
                </c:pt>
                <c:pt idx="313">
                  <c:v>-1.6046440775012263</c:v>
                </c:pt>
                <c:pt idx="314">
                  <c:v>-1.6005506959542006</c:v>
                </c:pt>
                <c:pt idx="315">
                  <c:v>-1.5999639004121591</c:v>
                </c:pt>
                <c:pt idx="316">
                  <c:v>-1.5853350080948141</c:v>
                </c:pt>
                <c:pt idx="317">
                  <c:v>-1.5795322653002868</c:v>
                </c:pt>
                <c:pt idx="318">
                  <c:v>-1.5762918046413468</c:v>
                </c:pt>
                <c:pt idx="319">
                  <c:v>-1.570341127258349</c:v>
                </c:pt>
                <c:pt idx="320">
                  <c:v>-1.5657980082913439</c:v>
                </c:pt>
                <c:pt idx="321">
                  <c:v>-1.5591006301884147</c:v>
                </c:pt>
                <c:pt idx="322">
                  <c:v>-1.547939531781467</c:v>
                </c:pt>
                <c:pt idx="323">
                  <c:v>-1.5462610084878736</c:v>
                </c:pt>
                <c:pt idx="324">
                  <c:v>-1.5401315585624968</c:v>
                </c:pt>
                <c:pt idx="325">
                  <c:v>-1.5386689950765424</c:v>
                </c:pt>
                <c:pt idx="326">
                  <c:v>-1.5267240086844032</c:v>
                </c:pt>
                <c:pt idx="327">
                  <c:v>-1.5199930570428493</c:v>
                </c:pt>
                <c:pt idx="328">
                  <c:v>-1.5195872589215875</c:v>
                </c:pt>
                <c:pt idx="329">
                  <c:v>-1.5182373599646704</c:v>
                </c:pt>
                <c:pt idx="330">
                  <c:v>-1.5099219898666452</c:v>
                </c:pt>
                <c:pt idx="331">
                  <c:v>-1.5071870088809327</c:v>
                </c:pt>
                <c:pt idx="332">
                  <c:v>-1.4978057248527981</c:v>
                </c:pt>
                <c:pt idx="333">
                  <c:v>-1.4912349860617078</c:v>
                </c:pt>
                <c:pt idx="334">
                  <c:v>-1.4876500090774625</c:v>
                </c:pt>
                <c:pt idx="335">
                  <c:v>-1.4797124211707935</c:v>
                </c:pt>
                <c:pt idx="336">
                  <c:v>-1.4773740897409258</c:v>
                </c:pt>
                <c:pt idx="337">
                  <c:v>-1.4681130092739922</c:v>
                </c:pt>
                <c:pt idx="338">
                  <c:v>-1.4628827132018281</c:v>
                </c:pt>
                <c:pt idx="339">
                  <c:v>-1.4569424546290533</c:v>
                </c:pt>
                <c:pt idx="340">
                  <c:v>-1.4495028524749414</c:v>
                </c:pt>
                <c:pt idx="341">
                  <c:v>-1.448576009470522</c:v>
                </c:pt>
                <c:pt idx="342">
                  <c:v>-1.4365108195171812</c:v>
                </c:pt>
                <c:pt idx="343">
                  <c:v>-1.4345304403419488</c:v>
                </c:pt>
                <c:pt idx="344">
                  <c:v>-1.429039009667052</c:v>
                </c:pt>
                <c:pt idx="345">
                  <c:v>-1.4192932837790897</c:v>
                </c:pt>
                <c:pt idx="346">
                  <c:v>-1.4160791844053089</c:v>
                </c:pt>
                <c:pt idx="347">
                  <c:v>-1.4095020098635815</c:v>
                </c:pt>
                <c:pt idx="348">
                  <c:v>-1.406178167482069</c:v>
                </c:pt>
                <c:pt idx="349">
                  <c:v>-1.3956475492934368</c:v>
                </c:pt>
                <c:pt idx="350">
                  <c:v>-1.3936186348893951</c:v>
                </c:pt>
                <c:pt idx="351">
                  <c:v>-1.3899650100601113</c:v>
                </c:pt>
                <c:pt idx="352">
                  <c:v>-1.3890837150832378</c:v>
                </c:pt>
                <c:pt idx="353">
                  <c:v>-1.3778258946221895</c:v>
                </c:pt>
                <c:pt idx="354">
                  <c:v>-1.3752159141815645</c:v>
                </c:pt>
                <c:pt idx="355">
                  <c:v>-1.3704280102566408</c:v>
                </c:pt>
                <c:pt idx="356">
                  <c:v>-1.3588741463873859</c:v>
                </c:pt>
                <c:pt idx="357">
                  <c:v>-1.3547842790696925</c:v>
                </c:pt>
                <c:pt idx="358">
                  <c:v>-1.3508910104531704</c:v>
                </c:pt>
                <c:pt idx="359">
                  <c:v>-1.3494736217623098</c:v>
                </c:pt>
                <c:pt idx="360">
                  <c:v>-1.3343526439578202</c:v>
                </c:pt>
                <c:pt idx="361">
                  <c:v>-1.3313540106497002</c:v>
                </c:pt>
                <c:pt idx="362">
                  <c:v>-1.3286645776915342</c:v>
                </c:pt>
                <c:pt idx="363">
                  <c:v>-1.3211213489024303</c:v>
                </c:pt>
                <c:pt idx="364">
                  <c:v>-1.3139210088459481</c:v>
                </c:pt>
                <c:pt idx="365">
                  <c:v>-1.3118170108462297</c:v>
                </c:pt>
                <c:pt idx="366">
                  <c:v>-1.2984550089956828</c:v>
                </c:pt>
                <c:pt idx="367">
                  <c:v>-1.2934893737340758</c:v>
                </c:pt>
                <c:pt idx="368">
                  <c:v>-1.2927690760425503</c:v>
                </c:pt>
                <c:pt idx="369">
                  <c:v>-1.2922800110427595</c:v>
                </c:pt>
                <c:pt idx="370">
                  <c:v>-1.2730577386222035</c:v>
                </c:pt>
                <c:pt idx="371">
                  <c:v>-1.2727430112392892</c:v>
                </c:pt>
                <c:pt idx="372">
                  <c:v>-1.2682454402998309</c:v>
                </c:pt>
                <c:pt idx="373">
                  <c:v>-1.264416803182671</c:v>
                </c:pt>
                <c:pt idx="374">
                  <c:v>-1.2532060114358188</c:v>
                </c:pt>
                <c:pt idx="375">
                  <c:v>-1.2526261035103312</c:v>
                </c:pt>
                <c:pt idx="376">
                  <c:v>-1.2403321553103694</c:v>
                </c:pt>
                <c:pt idx="377">
                  <c:v>-1.2380358716039792</c:v>
                </c:pt>
                <c:pt idx="378">
                  <c:v>-1.2360645303227911</c:v>
                </c:pt>
                <c:pt idx="379">
                  <c:v>-1.2336690116323488</c:v>
                </c:pt>
                <c:pt idx="380">
                  <c:v>-1.2321944683984589</c:v>
                </c:pt>
                <c:pt idx="381">
                  <c:v>-1.2141320118288785</c:v>
                </c:pt>
                <c:pt idx="382">
                  <c:v>-1.2117628332865866</c:v>
                </c:pt>
                <c:pt idx="383">
                  <c:v>-1.2078263029081273</c:v>
                </c:pt>
                <c:pt idx="384">
                  <c:v>-1.2077122574629116</c:v>
                </c:pt>
                <c:pt idx="385">
                  <c:v>-1.1945950120254081</c:v>
                </c:pt>
                <c:pt idx="386">
                  <c:v>-1.1913311981747146</c:v>
                </c:pt>
                <c:pt idx="387">
                  <c:v>-1.1793599846030318</c:v>
                </c:pt>
                <c:pt idx="388">
                  <c:v>-1.1776167342122752</c:v>
                </c:pt>
                <c:pt idx="389">
                  <c:v>-1.1750580122219378</c:v>
                </c:pt>
                <c:pt idx="390">
                  <c:v>-1.170899563062842</c:v>
                </c:pt>
                <c:pt idx="391">
                  <c:v>-1.1555210124184674</c:v>
                </c:pt>
                <c:pt idx="392">
                  <c:v>-1.1510077117431523</c:v>
                </c:pt>
                <c:pt idx="393">
                  <c:v>-1.15046792795097</c:v>
                </c:pt>
                <c:pt idx="394">
                  <c:v>-1.1474071655164235</c:v>
                </c:pt>
                <c:pt idx="395">
                  <c:v>-1.1359840126149969</c:v>
                </c:pt>
                <c:pt idx="396">
                  <c:v>-1.1300362928390979</c:v>
                </c:pt>
                <c:pt idx="397">
                  <c:v>-1.1226554388832726</c:v>
                </c:pt>
                <c:pt idx="398">
                  <c:v>-1.1171975968205716</c:v>
                </c:pt>
                <c:pt idx="399">
                  <c:v>-1.1164470128115269</c:v>
                </c:pt>
                <c:pt idx="400">
                  <c:v>-1.1096046577272256</c:v>
                </c:pt>
                <c:pt idx="401">
                  <c:v>-1.0969100130080565</c:v>
                </c:pt>
                <c:pt idx="402">
                  <c:v>-1.0943031660233933</c:v>
                </c:pt>
                <c:pt idx="403">
                  <c:v>-1.0891730226153535</c:v>
                </c:pt>
                <c:pt idx="404">
                  <c:v>-1.0869880281247197</c:v>
                </c:pt>
                <c:pt idx="405">
                  <c:v>-1.0687413875034812</c:v>
                </c:pt>
                <c:pt idx="406">
                  <c:v>-1.0659508931635135</c:v>
                </c:pt>
                <c:pt idx="407">
                  <c:v>-1.0567784594288681</c:v>
                </c:pt>
                <c:pt idx="408">
                  <c:v>-1.0483097523916087</c:v>
                </c:pt>
                <c:pt idx="409">
                  <c:v>-1.0375986203036338</c:v>
                </c:pt>
                <c:pt idx="410">
                  <c:v>-1.0278781172797369</c:v>
                </c:pt>
                <c:pt idx="411">
                  <c:v>-1.0265688907330162</c:v>
                </c:pt>
                <c:pt idx="412">
                  <c:v>-1.0092463474437543</c:v>
                </c:pt>
                <c:pt idx="413">
                  <c:v>-1.0074464821678644</c:v>
                </c:pt>
                <c:pt idx="414">
                  <c:v>-1.0026136156026866</c:v>
                </c:pt>
                <c:pt idx="415">
                  <c:v>-0.99635932203716449</c:v>
                </c:pt>
                <c:pt idx="416">
                  <c:v>-0.98089407458387468</c:v>
                </c:pt>
                <c:pt idx="417">
                  <c:v>-0.96614975334131292</c:v>
                </c:pt>
                <c:pt idx="418">
                  <c:v>-0.95254180172399505</c:v>
                </c:pt>
                <c:pt idx="419">
                  <c:v>-0.93594018464546092</c:v>
                </c:pt>
                <c:pt idx="420">
                  <c:v>-0.92418952886411543</c:v>
                </c:pt>
                <c:pt idx="421">
                  <c:v>-0.90573061594960902</c:v>
                </c:pt>
                <c:pt idx="422">
                  <c:v>-0.8958372560042358</c:v>
                </c:pt>
                <c:pt idx="423">
                  <c:v>-0.87552104725375723</c:v>
                </c:pt>
                <c:pt idx="424">
                  <c:v>-0.86748498314435607</c:v>
                </c:pt>
                <c:pt idx="425">
                  <c:v>-0.84531147855790545</c:v>
                </c:pt>
                <c:pt idx="426">
                  <c:v>-0.83913271028447634</c:v>
                </c:pt>
                <c:pt idx="427">
                  <c:v>-0.81510190986205366</c:v>
                </c:pt>
                <c:pt idx="428">
                  <c:v>-0.81078043742459671</c:v>
                </c:pt>
                <c:pt idx="429">
                  <c:v>-0.78489234116620188</c:v>
                </c:pt>
                <c:pt idx="430">
                  <c:v>-0.78242816456471709</c:v>
                </c:pt>
                <c:pt idx="431">
                  <c:v>-0.75468277247034998</c:v>
                </c:pt>
                <c:pt idx="432">
                  <c:v>-0.75407589170483746</c:v>
                </c:pt>
                <c:pt idx="433">
                  <c:v>-0.72572361884495806</c:v>
                </c:pt>
                <c:pt idx="434">
                  <c:v>-0.7244732037744982</c:v>
                </c:pt>
                <c:pt idx="435">
                  <c:v>-0.69737134598507855</c:v>
                </c:pt>
                <c:pt idx="436">
                  <c:v>-0.69426363507864619</c:v>
                </c:pt>
                <c:pt idx="437">
                  <c:v>-0.6690190731251987</c:v>
                </c:pt>
                <c:pt idx="438">
                  <c:v>-0.66405406638279452</c:v>
                </c:pt>
                <c:pt idx="439">
                  <c:v>-0.64066680026531908</c:v>
                </c:pt>
                <c:pt idx="440">
                  <c:v>-0.63384449768694262</c:v>
                </c:pt>
                <c:pt idx="441">
                  <c:v>-0.61231452740543946</c:v>
                </c:pt>
                <c:pt idx="442">
                  <c:v>-0.60363492899109084</c:v>
                </c:pt>
                <c:pt idx="443">
                  <c:v>-0.58396225454555983</c:v>
                </c:pt>
                <c:pt idx="444">
                  <c:v>-0.57342536029523927</c:v>
                </c:pt>
                <c:pt idx="445">
                  <c:v>-0.55560998168568021</c:v>
                </c:pt>
                <c:pt idx="446">
                  <c:v>-0.5432157915993876</c:v>
                </c:pt>
                <c:pt idx="447">
                  <c:v>-0.52725770882580048</c:v>
                </c:pt>
                <c:pt idx="448">
                  <c:v>-0.51300622290353559</c:v>
                </c:pt>
                <c:pt idx="449">
                  <c:v>-0.49890543596592085</c:v>
                </c:pt>
                <c:pt idx="450">
                  <c:v>-0.48279665420768381</c:v>
                </c:pt>
                <c:pt idx="451">
                  <c:v>-0.47055316310604117</c:v>
                </c:pt>
                <c:pt idx="452">
                  <c:v>-0.45258708551183197</c:v>
                </c:pt>
                <c:pt idx="453">
                  <c:v>-0.44220089024616149</c:v>
                </c:pt>
                <c:pt idx="454">
                  <c:v>-0.42237751681598013</c:v>
                </c:pt>
                <c:pt idx="455">
                  <c:v>-0.41384861738628187</c:v>
                </c:pt>
                <c:pt idx="456">
                  <c:v>-0.39216794812012834</c:v>
                </c:pt>
                <c:pt idx="457">
                  <c:v>-0.38549634452640252</c:v>
                </c:pt>
                <c:pt idx="458">
                  <c:v>-0.36195837942427639</c:v>
                </c:pt>
                <c:pt idx="459">
                  <c:v>-0.3571440716665229</c:v>
                </c:pt>
                <c:pt idx="460">
                  <c:v>-0.33174881072842466</c:v>
                </c:pt>
                <c:pt idx="461">
                  <c:v>-0.32879179880664328</c:v>
                </c:pt>
                <c:pt idx="462">
                  <c:v>-0.30153924203257276</c:v>
                </c:pt>
                <c:pt idx="463">
                  <c:v>-0.30043952594676365</c:v>
                </c:pt>
                <c:pt idx="464">
                  <c:v>-0.27208725308688392</c:v>
                </c:pt>
                <c:pt idx="465">
                  <c:v>-0.27132967333672092</c:v>
                </c:pt>
                <c:pt idx="466">
                  <c:v>-0.24373498022700432</c:v>
                </c:pt>
                <c:pt idx="467">
                  <c:v>-0.24112010464086911</c:v>
                </c:pt>
                <c:pt idx="468">
                  <c:v>-0.21538270736712464</c:v>
                </c:pt>
                <c:pt idx="469">
                  <c:v>-0.2109105359450176</c:v>
                </c:pt>
                <c:pt idx="470">
                  <c:v>-0.18070096724916582</c:v>
                </c:pt>
                <c:pt idx="471">
                  <c:v>-0.15049139855331392</c:v>
                </c:pt>
                <c:pt idx="472">
                  <c:v>-0.12028182985746214</c:v>
                </c:pt>
                <c:pt idx="473">
                  <c:v>-9.0072261161610281E-2</c:v>
                </c:pt>
                <c:pt idx="474">
                  <c:v>-5.9862692465758482E-2</c:v>
                </c:pt>
                <c:pt idx="475">
                  <c:v>-2.9653123769906618E-2</c:v>
                </c:pt>
              </c:numCache>
            </c:numRef>
          </c:xVal>
          <c:yVal>
            <c:numRef>
              <c:f>properties!$AE$13:$AE$488</c:f>
              <c:numCache>
                <c:formatCode>General</c:formatCode>
                <c:ptCount val="476"/>
                <c:pt idx="0">
                  <c:v>-4.4981991336272813</c:v>
                </c:pt>
                <c:pt idx="1">
                  <c:v>-4.2152818091625228</c:v>
                </c:pt>
                <c:pt idx="2">
                  <c:v>-4.073125599127092</c:v>
                </c:pt>
                <c:pt idx="3">
                  <c:v>-3.9750599626845173</c:v>
                </c:pt>
                <c:pt idx="4">
                  <c:v>-3.8992324357835821</c:v>
                </c:pt>
                <c:pt idx="5">
                  <c:v>-3.8369504335368712</c:v>
                </c:pt>
                <c:pt idx="6">
                  <c:v>-3.7838356077990025</c:v>
                </c:pt>
                <c:pt idx="7">
                  <c:v>-3.7373606739063279</c:v>
                </c:pt>
                <c:pt idx="8">
                  <c:v>-3.7373606739063279</c:v>
                </c:pt>
                <c:pt idx="9">
                  <c:v>-3.6584671839870566</c:v>
                </c:pt>
                <c:pt idx="10">
                  <c:v>-3.6242140679499353</c:v>
                </c:pt>
                <c:pt idx="11">
                  <c:v>-3.5926126702014232</c:v>
                </c:pt>
                <c:pt idx="12">
                  <c:v>-3.5632413276630102</c:v>
                </c:pt>
                <c:pt idx="13">
                  <c:v>-3.5632413276630102</c:v>
                </c:pt>
                <c:pt idx="14">
                  <c:v>-3.5632413276630102</c:v>
                </c:pt>
                <c:pt idx="15">
                  <c:v>-3.4855609207811087</c:v>
                </c:pt>
                <c:pt idx="16">
                  <c:v>-3.4855609207811087</c:v>
                </c:pt>
                <c:pt idx="17">
                  <c:v>-3.4404386015361927</c:v>
                </c:pt>
                <c:pt idx="18">
                  <c:v>-3.4194445762644614</c:v>
                </c:pt>
                <c:pt idx="19">
                  <c:v>-3.3993553888454562</c:v>
                </c:pt>
                <c:pt idx="20">
                  <c:v>-3.3993553888454562</c:v>
                </c:pt>
                <c:pt idx="21">
                  <c:v>-3.3615601033395732</c:v>
                </c:pt>
                <c:pt idx="22">
                  <c:v>-3.3615601033395732</c:v>
                </c:pt>
                <c:pt idx="23">
                  <c:v>-3.3264963422281575</c:v>
                </c:pt>
                <c:pt idx="24">
                  <c:v>-3.3098522630944616</c:v>
                </c:pt>
                <c:pt idx="25">
                  <c:v>-3.2937400008942372</c:v>
                </c:pt>
                <c:pt idx="26">
                  <c:v>-3.2781208063537188</c:v>
                </c:pt>
                <c:pt idx="27">
                  <c:v>-3.2629600864279871</c:v>
                </c:pt>
                <c:pt idx="28">
                  <c:v>-3.2482268247008625</c:v>
                </c:pt>
                <c:pt idx="29">
                  <c:v>-3.2338930999327933</c:v>
                </c:pt>
                <c:pt idx="30">
                  <c:v>-3.2338930999327933</c:v>
                </c:pt>
                <c:pt idx="31">
                  <c:v>-3.2063257000051779</c:v>
                </c:pt>
                <c:pt idx="32">
                  <c:v>-3.2063257000051779</c:v>
                </c:pt>
                <c:pt idx="33">
                  <c:v>-3.1800826214158842</c:v>
                </c:pt>
                <c:pt idx="34">
                  <c:v>-3.1800826214158842</c:v>
                </c:pt>
                <c:pt idx="35">
                  <c:v>-3.1550180413300102</c:v>
                </c:pt>
                <c:pt idx="36">
                  <c:v>-3.1428885819182062</c:v>
                </c:pt>
                <c:pt idx="37">
                  <c:v>-3.1310092728692061</c:v>
                </c:pt>
                <c:pt idx="38">
                  <c:v>-3.1193676240966068</c:v>
                </c:pt>
                <c:pt idx="39">
                  <c:v>-3.1079520694751621</c:v>
                </c:pt>
                <c:pt idx="40">
                  <c:v>-3.096751876859881</c:v>
                </c:pt>
                <c:pt idx="41">
                  <c:v>-3.0857570688607234</c:v>
                </c:pt>
                <c:pt idx="42">
                  <c:v>-3.07495835286052</c:v>
                </c:pt>
                <c:pt idx="43">
                  <c:v>-3.0643470590068649</c:v>
                </c:pt>
                <c:pt idx="44">
                  <c:v>-3.05391508510793</c:v>
                </c:pt>
                <c:pt idx="45">
                  <c:v>-3.0436548475265068</c:v>
                </c:pt>
                <c:pt idx="46">
                  <c:v>-3.0335592373025011</c:v>
                </c:pt>
                <c:pt idx="47">
                  <c:v>-3.023621580847315</c:v>
                </c:pt>
                <c:pt idx="48">
                  <c:v>-3.0138356046479329</c:v>
                </c:pt>
                <c:pt idx="49">
                  <c:v>-3.0138356046479329</c:v>
                </c:pt>
                <c:pt idx="50">
                  <c:v>-2.9946954118385172</c:v>
                </c:pt>
                <c:pt idx="51">
                  <c:v>-2.9853303778516738</c:v>
                </c:pt>
                <c:pt idx="52">
                  <c:v>-2.9760953399900929</c:v>
                </c:pt>
                <c:pt idx="53">
                  <c:v>-2.9669856056756929</c:v>
                </c:pt>
                <c:pt idx="54">
                  <c:v>-2.9579967319280236</c:v>
                </c:pt>
                <c:pt idx="55">
                  <c:v>-2.9491245077162072</c:v>
                </c:pt>
                <c:pt idx="56">
                  <c:v>-2.9403649378527801</c:v>
                </c:pt>
                <c:pt idx="57">
                  <c:v>-2.9317142282699331</c:v>
                </c:pt>
                <c:pt idx="58">
                  <c:v>-2.9231687725375735</c:v>
                </c:pt>
                <c:pt idx="59">
                  <c:v>-2.9147251394991129</c:v>
                </c:pt>
                <c:pt idx="60">
                  <c:v>-2.9063800619151365</c:v>
                </c:pt>
                <c:pt idx="61">
                  <c:v>-2.8981304260175369</c:v>
                </c:pt>
                <c:pt idx="62">
                  <c:v>-2.8899732618875529</c:v>
                </c:pt>
                <c:pt idx="63">
                  <c:v>-2.8819057345805916</c:v>
                </c:pt>
                <c:pt idx="64">
                  <c:v>-2.8739251359290874</c:v>
                </c:pt>
                <c:pt idx="65">
                  <c:v>-2.8660288769618845</c:v>
                </c:pt>
                <c:pt idx="66">
                  <c:v>-2.8582144808850956</c:v>
                </c:pt>
                <c:pt idx="67">
                  <c:v>-2.8504795765750561</c:v>
                </c:pt>
                <c:pt idx="68">
                  <c:v>-2.8428218925389768</c:v>
                </c:pt>
                <c:pt idx="69">
                  <c:v>-2.8352392513033671</c:v>
                </c:pt>
                <c:pt idx="70">
                  <c:v>-2.8277295641942057</c:v>
                </c:pt>
                <c:pt idx="71">
                  <c:v>-2.8202908264763709</c:v>
                </c:pt>
                <c:pt idx="72">
                  <c:v>-2.8129211128228819</c:v>
                </c:pt>
                <c:pt idx="73">
                  <c:v>-2.805618573087401</c:v>
                </c:pt>
                <c:pt idx="74">
                  <c:v>-2.7983814283558033</c:v>
                </c:pt>
                <c:pt idx="75">
                  <c:v>-2.7912079672549162</c:v>
                </c:pt>
                <c:pt idx="76">
                  <c:v>-2.7840965424984683</c:v>
                </c:pt>
                <c:pt idx="77">
                  <c:v>-2.7770455676521584</c:v>
                </c:pt>
                <c:pt idx="78">
                  <c:v>-2.7700535141012277</c:v>
                </c:pt>
                <c:pt idx="79">
                  <c:v>-2.7631189082054832</c:v>
                </c:pt>
                <c:pt idx="80">
                  <c:v>-2.7562403286279689</c:v>
                </c:pt>
                <c:pt idx="81">
                  <c:v>-2.7494164038246329</c:v>
                </c:pt>
                <c:pt idx="82">
                  <c:v>-2.7426458096834581</c:v>
                </c:pt>
                <c:pt idx="83">
                  <c:v>-2.7359272673024266</c:v>
                </c:pt>
                <c:pt idx="84">
                  <c:v>-2.729259540896614</c:v>
                </c:pt>
                <c:pt idx="85">
                  <c:v>-2.7226414358254276</c:v>
                </c:pt>
                <c:pt idx="86">
                  <c:v>-2.7160717967318107</c:v>
                </c:pt>
                <c:pt idx="87">
                  <c:v>-2.7095495057857866</c:v>
                </c:pt>
                <c:pt idx="88">
                  <c:v>-2.703073481025402</c:v>
                </c:pt>
                <c:pt idx="89">
                  <c:v>-2.6966426747886021</c:v>
                </c:pt>
                <c:pt idx="90">
                  <c:v>-2.6902560722300946</c:v>
                </c:pt>
                <c:pt idx="91">
                  <c:v>-2.6839126899177028</c:v>
                </c:pt>
                <c:pt idx="92">
                  <c:v>-2.6776115745031359</c:v>
                </c:pt>
                <c:pt idx="93">
                  <c:v>-2.6713518014624373</c:v>
                </c:pt>
                <c:pt idx="94">
                  <c:v>-2.6651324739017741</c:v>
                </c:pt>
                <c:pt idx="95">
                  <c:v>-2.6589527214245012</c:v>
                </c:pt>
                <c:pt idx="96">
                  <c:v>-2.6528116990557615</c:v>
                </c:pt>
                <c:pt idx="97">
                  <c:v>-2.6467085862210946</c:v>
                </c:pt>
                <c:pt idx="98">
                  <c:v>-2.64064258577586</c:v>
                </c:pt>
                <c:pt idx="99">
                  <c:v>-2.6346129230824089</c:v>
                </c:pt>
                <c:pt idx="100">
                  <c:v>-2.628618845132221</c:v>
                </c:pt>
                <c:pt idx="101">
                  <c:v>-2.6226596197103675</c:v>
                </c:pt>
                <c:pt idx="102">
                  <c:v>-2.6167345345998747</c:v>
                </c:pt>
                <c:pt idx="103">
                  <c:v>-2.6108428968237014</c:v>
                </c:pt>
                <c:pt idx="104">
                  <c:v>-2.6049840319221857</c:v>
                </c:pt>
                <c:pt idx="105">
                  <c:v>-2.5991572832639993</c:v>
                </c:pt>
                <c:pt idx="106">
                  <c:v>-2.5933620113887352</c:v>
                </c:pt>
                <c:pt idx="107">
                  <c:v>-2.5875975933793809</c:v>
                </c:pt>
                <c:pt idx="108">
                  <c:v>-2.5818634222630594</c:v>
                </c:pt>
                <c:pt idx="109">
                  <c:v>-2.5761589064385113</c:v>
                </c:pt>
                <c:pt idx="110">
                  <c:v>-2.5761589064385113</c:v>
                </c:pt>
                <c:pt idx="111">
                  <c:v>-2.5648365478584587</c:v>
                </c:pt>
                <c:pt idx="112">
                  <c:v>-2.5592175939521526</c:v>
                </c:pt>
                <c:pt idx="113">
                  <c:v>-2.5536260720564474</c:v>
                </c:pt>
                <c:pt idx="114">
                  <c:v>-2.5480614596808011</c:v>
                </c:pt>
                <c:pt idx="115">
                  <c:v>-2.5425232467583925</c:v>
                </c:pt>
                <c:pt idx="116">
                  <c:v>-2.537010935225255</c:v>
                </c:pt>
                <c:pt idx="117">
                  <c:v>-2.5315240386168694</c:v>
                </c:pt>
                <c:pt idx="118">
                  <c:v>-2.5260620816813351</c:v>
                </c:pt>
                <c:pt idx="119">
                  <c:v>-2.5206246000083121</c:v>
                </c:pt>
                <c:pt idx="120">
                  <c:v>-2.5152111396729508</c:v>
                </c:pt>
                <c:pt idx="121">
                  <c:v>-2.5098212568940816</c:v>
                </c:pt>
                <c:pt idx="122">
                  <c:v>-2.5044545177059807</c:v>
                </c:pt>
                <c:pt idx="123">
                  <c:v>-2.4991104976430516</c:v>
                </c:pt>
                <c:pt idx="124">
                  <c:v>-2.4937887814368187</c:v>
                </c:pt>
                <c:pt idx="125">
                  <c:v>-2.4884889627246478</c:v>
                </c:pt>
                <c:pt idx="126">
                  <c:v>-2.4832106437696426</c:v>
                </c:pt>
                <c:pt idx="127">
                  <c:v>-2.4779534351912034</c:v>
                </c:pt>
                <c:pt idx="128">
                  <c:v>-2.4727169557057547</c:v>
                </c:pt>
                <c:pt idx="129">
                  <c:v>-2.4675008318771741</c:v>
                </c:pt>
                <c:pt idx="130">
                  <c:v>-2.4623046978764869</c:v>
                </c:pt>
                <c:pt idx="131">
                  <c:v>-2.4571281952504047</c:v>
                </c:pt>
                <c:pt idx="132">
                  <c:v>-2.4519709726983172</c:v>
                </c:pt>
                <c:pt idx="133">
                  <c:v>-2.4468326858573568</c:v>
                </c:pt>
                <c:pt idx="134">
                  <c:v>-2.4417129970951845</c:v>
                </c:pt>
                <c:pt idx="135">
                  <c:v>-2.4366115753101583</c:v>
                </c:pt>
                <c:pt idx="136">
                  <c:v>-2.4315280957385599</c:v>
                </c:pt>
                <c:pt idx="137">
                  <c:v>-2.4264622397685818</c:v>
                </c:pt>
                <c:pt idx="138">
                  <c:v>-2.4214136947607789</c:v>
                </c:pt>
                <c:pt idx="139">
                  <c:v>-2.4163821538747134</c:v>
                </c:pt>
                <c:pt idx="140">
                  <c:v>-2.4113673159015301</c:v>
                </c:pt>
                <c:pt idx="141">
                  <c:v>-2.4063688851022089</c:v>
                </c:pt>
                <c:pt idx="142">
                  <c:v>-2.4013865710512716</c:v>
                </c:pt>
                <c:pt idx="143">
                  <c:v>-2.3964200884856952</c:v>
                </c:pt>
                <c:pt idx="144">
                  <c:v>-2.3914691571588387</c:v>
                </c:pt>
                <c:pt idx="145">
                  <c:v>-2.3865335016991653</c:v>
                </c:pt>
                <c:pt idx="146">
                  <c:v>-2.381612851473569</c:v>
                </c:pt>
                <c:pt idx="147">
                  <c:v>-2.3767069404551204</c:v>
                </c:pt>
                <c:pt idx="148">
                  <c:v>-2.3718155070950528</c:v>
                </c:pt>
                <c:pt idx="149">
                  <c:v>-2.3669382941988211</c:v>
                </c:pt>
                <c:pt idx="150">
                  <c:v>-2.3620750488060689</c:v>
                </c:pt>
                <c:pt idx="151">
                  <c:v>-2.357225522074355</c:v>
                </c:pt>
                <c:pt idx="152">
                  <c:v>-2.3523894691664839</c:v>
                </c:pt>
                <c:pt idx="153">
                  <c:v>-2.3475666491413096</c:v>
                </c:pt>
                <c:pt idx="154">
                  <c:v>-2.3427568248478692</c:v>
                </c:pt>
                <c:pt idx="155">
                  <c:v>-2.3379597628227238</c:v>
                </c:pt>
                <c:pt idx="156">
                  <c:v>-2.3331752331903806</c:v>
                </c:pt>
                <c:pt idx="157">
                  <c:v>-2.3284030095666801</c:v>
                </c:pt>
                <c:pt idx="158">
                  <c:v>-2.3236428689650355</c:v>
                </c:pt>
                <c:pt idx="159">
                  <c:v>-2.3188945917054173</c:v>
                </c:pt>
                <c:pt idx="160">
                  <c:v>-2.314157961325976</c:v>
                </c:pt>
                <c:pt idx="161">
                  <c:v>-2.3094327644972141</c:v>
                </c:pt>
                <c:pt idx="162">
                  <c:v>-2.3047187909385993</c:v>
                </c:pt>
                <c:pt idx="163">
                  <c:v>-2.3000158333375382</c:v>
                </c:pt>
                <c:pt idx="164">
                  <c:v>-2.2953236872706215</c:v>
                </c:pt>
                <c:pt idx="165">
                  <c:v>-2.290642151127054</c:v>
                </c:pt>
                <c:pt idx="166">
                  <c:v>-2.2859710260341943</c:v>
                </c:pt>
                <c:pt idx="167">
                  <c:v>-2.2813101157851223</c:v>
                </c:pt>
                <c:pt idx="168">
                  <c:v>-2.2766592267681656</c:v>
                </c:pt>
                <c:pt idx="169">
                  <c:v>-2.2720181678983105</c:v>
                </c:pt>
                <c:pt idx="170">
                  <c:v>-2.2673867505504335</c:v>
                </c:pt>
                <c:pt idx="171">
                  <c:v>-2.2627647884942834</c:v>
                </c:pt>
                <c:pt idx="172">
                  <c:v>-2.2581520978311547</c:v>
                </c:pt>
                <c:pt idx="173">
                  <c:v>-2.2535484969321926</c:v>
                </c:pt>
                <c:pt idx="174">
                  <c:v>-2.2489538063782666</c:v>
                </c:pt>
                <c:pt idx="175">
                  <c:v>-2.2443678489013634</c:v>
                </c:pt>
                <c:pt idx="176">
                  <c:v>-2.2397904493274434</c:v>
                </c:pt>
                <c:pt idx="177">
                  <c:v>-2.2352214345207044</c:v>
                </c:pt>
                <c:pt idx="178">
                  <c:v>-2.2306606333292112</c:v>
                </c:pt>
                <c:pt idx="179">
                  <c:v>-2.226107876531835</c:v>
                </c:pt>
                <c:pt idx="180">
                  <c:v>-2.2215629967864636</c:v>
                </c:pt>
                <c:pt idx="181">
                  <c:v>-2.2170258285794344</c:v>
                </c:pt>
                <c:pt idx="182">
                  <c:v>-2.2124962081761432</c:v>
                </c:pt>
                <c:pt idx="183">
                  <c:v>-2.2079739735728001</c:v>
                </c:pt>
                <c:pt idx="184">
                  <c:v>-2.2034589644492759</c:v>
                </c:pt>
                <c:pt idx="185">
                  <c:v>-2.1989510221230169</c:v>
                </c:pt>
                <c:pt idx="186">
                  <c:v>-2.1944499895039775</c:v>
                </c:pt>
                <c:pt idx="187">
                  <c:v>-2.189955711050545</c:v>
                </c:pt>
                <c:pt idx="188">
                  <c:v>-2.1854680327264147</c:v>
                </c:pt>
                <c:pt idx="189">
                  <c:v>-2.1809868019583871</c:v>
                </c:pt>
                <c:pt idx="190">
                  <c:v>-2.1765118675950501</c:v>
                </c:pt>
                <c:pt idx="191">
                  <c:v>-2.1720430798663219</c:v>
                </c:pt>
                <c:pt idx="192">
                  <c:v>-2.1675802903438139</c:v>
                </c:pt>
                <c:pt idx="193">
                  <c:v>-2.1631233519019966</c:v>
                </c:pt>
                <c:pt idx="194">
                  <c:v>-2.1586721186801299</c:v>
                </c:pt>
                <c:pt idx="195">
                  <c:v>-2.1542264460449374</c:v>
                </c:pt>
                <c:pt idx="196">
                  <c:v>-2.1497861905539932</c:v>
                </c:pt>
                <c:pt idx="197">
                  <c:v>-2.1453512099197987</c:v>
                </c:pt>
                <c:pt idx="198">
                  <c:v>-2.140921362974523</c:v>
                </c:pt>
                <c:pt idx="199">
                  <c:v>-2.1364965096353856</c:v>
                </c:pt>
                <c:pt idx="200">
                  <c:v>-2.1320765108706499</c:v>
                </c:pt>
                <c:pt idx="201">
                  <c:v>-2.1276612286662169</c:v>
                </c:pt>
                <c:pt idx="202">
                  <c:v>-2.123250525992785</c:v>
                </c:pt>
                <c:pt idx="203">
                  <c:v>-2.118844266773563</c:v>
                </c:pt>
                <c:pt idx="204">
                  <c:v>-2.1144423158525116</c:v>
                </c:pt>
                <c:pt idx="205">
                  <c:v>-2.1100445389630917</c:v>
                </c:pt>
                <c:pt idx="206">
                  <c:v>-2.1056508026975038</c:v>
                </c:pt>
                <c:pt idx="207">
                  <c:v>-2.1012609744763964</c:v>
                </c:pt>
                <c:pt idx="208">
                  <c:v>-2.0968749225190262</c:v>
                </c:pt>
                <c:pt idx="209">
                  <c:v>-2.0924925158138472</c:v>
                </c:pt>
                <c:pt idx="210">
                  <c:v>-2.0881136240895208</c:v>
                </c:pt>
                <c:pt idx="211">
                  <c:v>-2.0837381177863179</c:v>
                </c:pt>
                <c:pt idx="212">
                  <c:v>-2.0793658680279039</c:v>
                </c:pt>
                <c:pt idx="213">
                  <c:v>-2.0749967465934867</c:v>
                </c:pt>
                <c:pt idx="214">
                  <c:v>-2.0706306258903142</c:v>
                </c:pt>
                <c:pt idx="215">
                  <c:v>-2.0662673789265007</c:v>
                </c:pt>
                <c:pt idx="216">
                  <c:v>-2.0619068792841695</c:v>
                </c:pt>
                <c:pt idx="217">
                  <c:v>-2.0575490010929021</c:v>
                </c:pt>
                <c:pt idx="218">
                  <c:v>-2.0531936190034648</c:v>
                </c:pt>
                <c:pt idx="219">
                  <c:v>-2.048840608161814</c:v>
                </c:pt>
                <c:pt idx="220">
                  <c:v>-2.0444898441833539</c:v>
                </c:pt>
                <c:pt idx="221">
                  <c:v>-2.0401412031274422</c:v>
                </c:pt>
                <c:pt idx="222">
                  <c:v>-2.0357945614721187</c:v>
                </c:pt>
                <c:pt idx="223">
                  <c:v>-2.0314497960890545</c:v>
                </c:pt>
                <c:pt idx="224">
                  <c:v>-2.0271067842187018</c:v>
                </c:pt>
                <c:pt idx="225">
                  <c:v>-2.0227654034456317</c:v>
                </c:pt>
                <c:pt idx="226">
                  <c:v>-2.0184255316740498</c:v>
                </c:pt>
                <c:pt idx="227">
                  <c:v>-2.0140870471034726</c:v>
                </c:pt>
                <c:pt idx="228">
                  <c:v>-2.0097498282045563</c:v>
                </c:pt>
                <c:pt idx="229">
                  <c:v>-2.0054137536950618</c:v>
                </c:pt>
                <c:pt idx="230">
                  <c:v>-2.0010787025159464</c:v>
                </c:pt>
                <c:pt idx="231">
                  <c:v>-1.9967445538075674</c:v>
                </c:pt>
                <c:pt idx="232">
                  <c:v>-1.9924111868859877</c:v>
                </c:pt>
                <c:pt idx="233">
                  <c:v>-1.9880784812193697</c:v>
                </c:pt>
                <c:pt idx="234">
                  <c:v>-1.9837463164044449</c:v>
                </c:pt>
                <c:pt idx="235">
                  <c:v>-1.9794145721430509</c:v>
                </c:pt>
                <c:pt idx="236">
                  <c:v>-1.9750831282187185</c:v>
                </c:pt>
                <c:pt idx="237">
                  <c:v>-1.970751864473302</c:v>
                </c:pt>
                <c:pt idx="238">
                  <c:v>-1.9664206607836376</c:v>
                </c:pt>
                <c:pt idx="239">
                  <c:v>-1.9620893970382212</c:v>
                </c:pt>
                <c:pt idx="240">
                  <c:v>-1.9577579531138887</c:v>
                </c:pt>
                <c:pt idx="241">
                  <c:v>-1.9534262088524947</c:v>
                </c:pt>
                <c:pt idx="242">
                  <c:v>-1.9490940440375701</c:v>
                </c:pt>
                <c:pt idx="243">
                  <c:v>-1.9447613383709519</c:v>
                </c:pt>
                <c:pt idx="244">
                  <c:v>-1.9404279714493724</c:v>
                </c:pt>
                <c:pt idx="245">
                  <c:v>-1.9360938227409932</c:v>
                </c:pt>
                <c:pt idx="246">
                  <c:v>-1.9317587715618776</c:v>
                </c:pt>
                <c:pt idx="247">
                  <c:v>-1.9274226970523831</c:v>
                </c:pt>
                <c:pt idx="248">
                  <c:v>-1.9230854781534668</c:v>
                </c:pt>
                <c:pt idx="249">
                  <c:v>-1.9187469935828898</c:v>
                </c:pt>
                <c:pt idx="250">
                  <c:v>-1.9144071218113079</c:v>
                </c:pt>
                <c:pt idx="251">
                  <c:v>-1.910065741038238</c:v>
                </c:pt>
                <c:pt idx="252">
                  <c:v>-1.9057227291678851</c:v>
                </c:pt>
                <c:pt idx="253">
                  <c:v>-1.9013779637848209</c:v>
                </c:pt>
                <c:pt idx="254">
                  <c:v>-1.8970313221294972</c:v>
                </c:pt>
                <c:pt idx="255">
                  <c:v>-1.8926826810735855</c:v>
                </c:pt>
                <c:pt idx="256">
                  <c:v>-1.8883319170951258</c:v>
                </c:pt>
                <c:pt idx="257">
                  <c:v>-1.8839789062534749</c:v>
                </c:pt>
                <c:pt idx="258">
                  <c:v>-1.8796235241640376</c:v>
                </c:pt>
                <c:pt idx="259">
                  <c:v>-1.8752656459727701</c:v>
                </c:pt>
                <c:pt idx="260">
                  <c:v>-1.8709051463304389</c:v>
                </c:pt>
                <c:pt idx="261">
                  <c:v>-1.8665418993666252</c:v>
                </c:pt>
                <c:pt idx="262">
                  <c:v>-1.8621757786634527</c:v>
                </c:pt>
                <c:pt idx="263">
                  <c:v>-1.8578066572290357</c:v>
                </c:pt>
                <c:pt idx="264">
                  <c:v>-1.8534344074706217</c:v>
                </c:pt>
                <c:pt idx="265">
                  <c:v>-1.8490589011674188</c:v>
                </c:pt>
                <c:pt idx="266">
                  <c:v>-1.8446800094430924</c:v>
                </c:pt>
                <c:pt idx="267">
                  <c:v>-1.8402976027379137</c:v>
                </c:pt>
                <c:pt idx="268">
                  <c:v>-1.835911550780543</c:v>
                </c:pt>
                <c:pt idx="269">
                  <c:v>-1.831521722559436</c:v>
                </c:pt>
                <c:pt idx="270">
                  <c:v>-1.8271279862938481</c:v>
                </c:pt>
                <c:pt idx="271">
                  <c:v>-1.822730209404428</c:v>
                </c:pt>
                <c:pt idx="272">
                  <c:v>-1.8183282584833766</c:v>
                </c:pt>
                <c:pt idx="273">
                  <c:v>-1.8139219992641549</c:v>
                </c:pt>
                <c:pt idx="274">
                  <c:v>-1.809511296590723</c:v>
                </c:pt>
                <c:pt idx="275">
                  <c:v>-1.8050960143862897</c:v>
                </c:pt>
                <c:pt idx="276">
                  <c:v>-1.800676015621554</c:v>
                </c:pt>
                <c:pt idx="277">
                  <c:v>-1.7962511622824164</c:v>
                </c:pt>
                <c:pt idx="278">
                  <c:v>-1.791821315337141</c:v>
                </c:pt>
                <c:pt idx="279">
                  <c:v>-1.7873863347029464</c:v>
                </c:pt>
                <c:pt idx="280">
                  <c:v>-1.7829460792120022</c:v>
                </c:pt>
                <c:pt idx="281">
                  <c:v>-1.7785004065768097</c:v>
                </c:pt>
                <c:pt idx="282">
                  <c:v>-1.7740491733549433</c:v>
                </c:pt>
                <c:pt idx="283">
                  <c:v>-1.7695922349131259</c:v>
                </c:pt>
                <c:pt idx="284">
                  <c:v>-1.7651294453906179</c:v>
                </c:pt>
                <c:pt idx="285">
                  <c:v>-1.7606606576618893</c:v>
                </c:pt>
                <c:pt idx="286">
                  <c:v>-1.7561857232985525</c:v>
                </c:pt>
                <c:pt idx="287">
                  <c:v>-1.751704492530525</c:v>
                </c:pt>
                <c:pt idx="288">
                  <c:v>-1.7472168142063946</c:v>
                </c:pt>
                <c:pt idx="289">
                  <c:v>-1.7427225357529621</c:v>
                </c:pt>
                <c:pt idx="290">
                  <c:v>-1.7382215031339228</c:v>
                </c:pt>
                <c:pt idx="291">
                  <c:v>-1.7337135608076637</c:v>
                </c:pt>
                <c:pt idx="292">
                  <c:v>-1.7291985516841395</c:v>
                </c:pt>
                <c:pt idx="293">
                  <c:v>-1.7246763170807962</c:v>
                </c:pt>
                <c:pt idx="294">
                  <c:v>-1.7201466966775052</c:v>
                </c:pt>
                <c:pt idx="295">
                  <c:v>-1.715609528470476</c:v>
                </c:pt>
                <c:pt idx="296">
                  <c:v>-1.7110646487251049</c:v>
                </c:pt>
                <c:pt idx="297">
                  <c:v>-1.7065118919277285</c:v>
                </c:pt>
                <c:pt idx="298">
                  <c:v>-1.7019510907362352</c:v>
                </c:pt>
                <c:pt idx="299">
                  <c:v>-1.6973820759294962</c:v>
                </c:pt>
                <c:pt idx="300">
                  <c:v>-1.6928046763555762</c:v>
                </c:pt>
                <c:pt idx="301">
                  <c:v>-1.6882187188786735</c:v>
                </c:pt>
                <c:pt idx="302">
                  <c:v>-1.683624028324747</c:v>
                </c:pt>
                <c:pt idx="303">
                  <c:v>-1.6790204274257849</c:v>
                </c:pt>
                <c:pt idx="304">
                  <c:v>-1.6744077367626564</c:v>
                </c:pt>
                <c:pt idx="305">
                  <c:v>-1.6697857747065061</c:v>
                </c:pt>
                <c:pt idx="306">
                  <c:v>-1.6651543573586292</c:v>
                </c:pt>
                <c:pt idx="307">
                  <c:v>-1.660513298488774</c:v>
                </c:pt>
                <c:pt idx="308">
                  <c:v>-1.6558624094718171</c:v>
                </c:pt>
                <c:pt idx="309">
                  <c:v>-1.6512014992227451</c:v>
                </c:pt>
                <c:pt idx="310">
                  <c:v>-1.6465303741298856</c:v>
                </c:pt>
                <c:pt idx="311">
                  <c:v>-1.6418488379863183</c:v>
                </c:pt>
                <c:pt idx="312">
                  <c:v>-1.6371566919194016</c:v>
                </c:pt>
                <c:pt idx="313">
                  <c:v>-1.6324537343183403</c:v>
                </c:pt>
                <c:pt idx="314">
                  <c:v>-1.6277397607597255</c:v>
                </c:pt>
                <c:pt idx="315">
                  <c:v>-1.6230145639309637</c:v>
                </c:pt>
                <c:pt idx="316">
                  <c:v>-1.6182779335515225</c:v>
                </c:pt>
                <c:pt idx="317">
                  <c:v>-1.6135296562919041</c:v>
                </c:pt>
                <c:pt idx="318">
                  <c:v>-1.6087695156902595</c:v>
                </c:pt>
                <c:pt idx="319">
                  <c:v>-1.6039972920665591</c:v>
                </c:pt>
                <c:pt idx="320">
                  <c:v>-1.5992127624342158</c:v>
                </c:pt>
                <c:pt idx="321">
                  <c:v>-1.5944157004090704</c:v>
                </c:pt>
                <c:pt idx="322">
                  <c:v>-1.58960587611563</c:v>
                </c:pt>
                <c:pt idx="323">
                  <c:v>-1.5847830560904557</c:v>
                </c:pt>
                <c:pt idx="324">
                  <c:v>-1.5799470031825846</c:v>
                </c:pt>
                <c:pt idx="325">
                  <c:v>-1.5750974764508707</c:v>
                </c:pt>
                <c:pt idx="326">
                  <c:v>-1.5702342310581188</c:v>
                </c:pt>
                <c:pt idx="327">
                  <c:v>-1.565357018161887</c:v>
                </c:pt>
                <c:pt idx="328">
                  <c:v>-1.5604655848018194</c:v>
                </c:pt>
                <c:pt idx="329">
                  <c:v>-1.5555596737833708</c:v>
                </c:pt>
                <c:pt idx="330">
                  <c:v>-1.5506390235577743</c:v>
                </c:pt>
                <c:pt idx="331">
                  <c:v>-1.5457033680981009</c:v>
                </c:pt>
                <c:pt idx="332">
                  <c:v>-1.5407524367712446</c:v>
                </c:pt>
                <c:pt idx="333">
                  <c:v>-1.535785954205668</c:v>
                </c:pt>
                <c:pt idx="334">
                  <c:v>-1.5308036401547307</c:v>
                </c:pt>
                <c:pt idx="335">
                  <c:v>-1.5258052093554095</c:v>
                </c:pt>
                <c:pt idx="336">
                  <c:v>-1.5207903713822259</c:v>
                </c:pt>
                <c:pt idx="337">
                  <c:v>-1.5157588304961607</c:v>
                </c:pt>
                <c:pt idx="338">
                  <c:v>-1.5107102854883578</c:v>
                </c:pt>
                <c:pt idx="339">
                  <c:v>-1.50564442951838</c:v>
                </c:pt>
                <c:pt idx="340">
                  <c:v>-1.5005609499467816</c:v>
                </c:pt>
                <c:pt idx="341">
                  <c:v>-1.4954595281617551</c:v>
                </c:pt>
                <c:pt idx="342">
                  <c:v>-1.4903398393995828</c:v>
                </c:pt>
                <c:pt idx="343">
                  <c:v>-1.4852015525586224</c:v>
                </c:pt>
                <c:pt idx="344">
                  <c:v>-1.4800443300065349</c:v>
                </c:pt>
                <c:pt idx="345">
                  <c:v>-1.4748678273804527</c:v>
                </c:pt>
                <c:pt idx="346">
                  <c:v>-1.4696716933797656</c:v>
                </c:pt>
                <c:pt idx="347">
                  <c:v>-1.4644555695511854</c:v>
                </c:pt>
                <c:pt idx="348">
                  <c:v>-1.4592190900657362</c:v>
                </c:pt>
                <c:pt idx="349">
                  <c:v>-1.4539618814872974</c:v>
                </c:pt>
                <c:pt idx="350">
                  <c:v>-1.4486835625322914</c:v>
                </c:pt>
                <c:pt idx="351">
                  <c:v>-1.4433837438201205</c:v>
                </c:pt>
                <c:pt idx="352">
                  <c:v>-1.4380620276138876</c:v>
                </c:pt>
                <c:pt idx="353">
                  <c:v>-1.4327180075509589</c:v>
                </c:pt>
                <c:pt idx="354">
                  <c:v>-1.427351268362858</c:v>
                </c:pt>
                <c:pt idx="355">
                  <c:v>-1.4219613855839888</c:v>
                </c:pt>
                <c:pt idx="356">
                  <c:v>-1.4165479252486275</c:v>
                </c:pt>
                <c:pt idx="357">
                  <c:v>-1.4111104435756046</c:v>
                </c:pt>
                <c:pt idx="358">
                  <c:v>-1.4056484866400702</c:v>
                </c:pt>
                <c:pt idx="359">
                  <c:v>-1.4001615900316846</c:v>
                </c:pt>
                <c:pt idx="360">
                  <c:v>-1.3946492784985471</c:v>
                </c:pt>
                <c:pt idx="361">
                  <c:v>-1.3891110655761385</c:v>
                </c:pt>
                <c:pt idx="362">
                  <c:v>-1.3835464532004922</c:v>
                </c:pt>
                <c:pt idx="363">
                  <c:v>-1.3779549313047867</c:v>
                </c:pt>
                <c:pt idx="364">
                  <c:v>-1.3723359773984807</c:v>
                </c:pt>
                <c:pt idx="365">
                  <c:v>-1.3666890561280605</c:v>
                </c:pt>
                <c:pt idx="366">
                  <c:v>-1.3610136188184283</c:v>
                </c:pt>
                <c:pt idx="367">
                  <c:v>-1.3553091029938802</c:v>
                </c:pt>
                <c:pt idx="368">
                  <c:v>-1.3495749318775587</c:v>
                </c:pt>
                <c:pt idx="369">
                  <c:v>-1.3438105138682044</c:v>
                </c:pt>
                <c:pt idx="370">
                  <c:v>-1.3380152419929403</c:v>
                </c:pt>
                <c:pt idx="371">
                  <c:v>-1.3321884933347541</c:v>
                </c:pt>
                <c:pt idx="372">
                  <c:v>-1.326329628433238</c:v>
                </c:pt>
                <c:pt idx="373">
                  <c:v>-1.3204379906570647</c:v>
                </c:pt>
                <c:pt idx="374">
                  <c:v>-1.3145129055465721</c:v>
                </c:pt>
                <c:pt idx="375">
                  <c:v>-1.3085536801247186</c:v>
                </c:pt>
                <c:pt idx="376">
                  <c:v>-1.3025596021745307</c:v>
                </c:pt>
                <c:pt idx="377">
                  <c:v>-1.2965299394810796</c:v>
                </c:pt>
                <c:pt idx="378">
                  <c:v>-1.2904639390358454</c:v>
                </c:pt>
                <c:pt idx="379">
                  <c:v>-1.2843608262011785</c:v>
                </c:pt>
                <c:pt idx="380">
                  <c:v>-1.2782198038324382</c:v>
                </c:pt>
                <c:pt idx="381">
                  <c:v>-1.2720400513551655</c:v>
                </c:pt>
                <c:pt idx="382">
                  <c:v>-1.2658207237945021</c:v>
                </c:pt>
                <c:pt idx="383">
                  <c:v>-1.2595609507538037</c:v>
                </c:pt>
                <c:pt idx="384">
                  <c:v>-1.2532598353392368</c:v>
                </c:pt>
                <c:pt idx="385">
                  <c:v>-1.2469164530268451</c:v>
                </c:pt>
                <c:pt idx="386">
                  <c:v>-1.2405298504683375</c:v>
                </c:pt>
                <c:pt idx="387">
                  <c:v>-1.2340990442315376</c:v>
                </c:pt>
                <c:pt idx="388">
                  <c:v>-1.227623019471153</c:v>
                </c:pt>
                <c:pt idx="389">
                  <c:v>-1.2211007285251292</c:v>
                </c:pt>
                <c:pt idx="390">
                  <c:v>-1.214531089431512</c:v>
                </c:pt>
                <c:pt idx="391">
                  <c:v>-1.2079129843603256</c:v>
                </c:pt>
                <c:pt idx="392">
                  <c:v>-1.2012452579545121</c:v>
                </c:pt>
                <c:pt idx="393">
                  <c:v>-1.1945267155734822</c:v>
                </c:pt>
                <c:pt idx="394">
                  <c:v>-1.187756121432304</c:v>
                </c:pt>
                <c:pt idx="395">
                  <c:v>-1.180932196628969</c:v>
                </c:pt>
                <c:pt idx="396">
                  <c:v>-1.1740536170514564</c:v>
                </c:pt>
                <c:pt idx="397">
                  <c:v>-1.1671190111557119</c:v>
                </c:pt>
                <c:pt idx="398">
                  <c:v>-1.1601269576047812</c:v>
                </c:pt>
                <c:pt idx="399">
                  <c:v>-1.1530759827584713</c:v>
                </c:pt>
                <c:pt idx="400">
                  <c:v>-1.1459645580020235</c:v>
                </c:pt>
                <c:pt idx="401">
                  <c:v>-1.1387910969011361</c:v>
                </c:pt>
                <c:pt idx="402">
                  <c:v>-1.1315539521695386</c:v>
                </c:pt>
                <c:pt idx="403">
                  <c:v>-1.1242514124340577</c:v>
                </c:pt>
                <c:pt idx="404">
                  <c:v>-1.1168816987805685</c:v>
                </c:pt>
                <c:pt idx="405">
                  <c:v>-1.1094429610627339</c:v>
                </c:pt>
                <c:pt idx="406">
                  <c:v>-1.1019332739535725</c:v>
                </c:pt>
                <c:pt idx="407">
                  <c:v>-1.0943506327179635</c:v>
                </c:pt>
                <c:pt idx="408">
                  <c:v>-1.0866929486818839</c:v>
                </c:pt>
                <c:pt idx="409">
                  <c:v>-1.0789580443718438</c:v>
                </c:pt>
                <c:pt idx="410">
                  <c:v>-1.0711436482950547</c:v>
                </c:pt>
                <c:pt idx="411">
                  <c:v>-1.063247389327852</c:v>
                </c:pt>
                <c:pt idx="412">
                  <c:v>-1.0552667906763482</c:v>
                </c:pt>
                <c:pt idx="413">
                  <c:v>-1.0471992633693867</c:v>
                </c:pt>
                <c:pt idx="414">
                  <c:v>-1.0390420992394027</c:v>
                </c:pt>
                <c:pt idx="415">
                  <c:v>-1.0307924633418033</c:v>
                </c:pt>
                <c:pt idx="416">
                  <c:v>-1.0224473857578267</c:v>
                </c:pt>
                <c:pt idx="417">
                  <c:v>-1.0140037527193662</c:v>
                </c:pt>
                <c:pt idx="418">
                  <c:v>-1.0054582969870063</c:v>
                </c:pt>
                <c:pt idx="419">
                  <c:v>-0.99680758740415965</c:v>
                </c:pt>
                <c:pt idx="420">
                  <c:v>-0.98804801754073246</c:v>
                </c:pt>
                <c:pt idx="421">
                  <c:v>-0.9791757933289158</c:v>
                </c:pt>
                <c:pt idx="422">
                  <c:v>-0.97018691958124703</c:v>
                </c:pt>
                <c:pt idx="423">
                  <c:v>-0.96107718526684649</c:v>
                </c:pt>
                <c:pt idx="424">
                  <c:v>-0.95184214740526607</c:v>
                </c:pt>
                <c:pt idx="425">
                  <c:v>-0.94247711341842177</c:v>
                </c:pt>
                <c:pt idx="426">
                  <c:v>-0.9329771217591003</c:v>
                </c:pt>
                <c:pt idx="427">
                  <c:v>-0.92333692060900652</c:v>
                </c:pt>
                <c:pt idx="428">
                  <c:v>-0.91355094440962459</c:v>
                </c:pt>
                <c:pt idx="429">
                  <c:v>-0.90361328795443852</c:v>
                </c:pt>
                <c:pt idx="430">
                  <c:v>-0.89351767773043256</c:v>
                </c:pt>
                <c:pt idx="431">
                  <c:v>-0.88325744014900964</c:v>
                </c:pt>
                <c:pt idx="432">
                  <c:v>-0.87282546625007473</c:v>
                </c:pt>
                <c:pt idx="433">
                  <c:v>-0.86221417239641962</c:v>
                </c:pt>
                <c:pt idx="434">
                  <c:v>-0.85141545639621641</c:v>
                </c:pt>
                <c:pt idx="435">
                  <c:v>-0.84042064839705888</c:v>
                </c:pt>
                <c:pt idx="436">
                  <c:v>-0.82922045578177905</c:v>
                </c:pt>
                <c:pt idx="437">
                  <c:v>-0.81780490116033366</c:v>
                </c:pt>
                <c:pt idx="438">
                  <c:v>-0.80616325238773512</c:v>
                </c:pt>
                <c:pt idx="439">
                  <c:v>-0.7942839433387332</c:v>
                </c:pt>
                <c:pt idx="440">
                  <c:v>-0.78215448392692877</c:v>
                </c:pt>
                <c:pt idx="441">
                  <c:v>-0.76976135755815656</c:v>
                </c:pt>
                <c:pt idx="442">
                  <c:v>-0.75708990384105479</c:v>
                </c:pt>
                <c:pt idx="443">
                  <c:v>-0.74412418392288915</c:v>
                </c:pt>
                <c:pt idx="444">
                  <c:v>-0.73084682525176126</c:v>
                </c:pt>
                <c:pt idx="445">
                  <c:v>-0.71723884185491116</c:v>
                </c:pt>
                <c:pt idx="446">
                  <c:v>-0.70327942532414633</c:v>
                </c:pt>
                <c:pt idx="447">
                  <c:v>-0.68894570055607707</c:v>
                </c:pt>
                <c:pt idx="448">
                  <c:v>-0.67421243882895276</c:v>
                </c:pt>
                <c:pt idx="449">
                  <c:v>-0.65905171890322078</c:v>
                </c:pt>
                <c:pt idx="450">
                  <c:v>-0.6434325243627026</c:v>
                </c:pt>
                <c:pt idx="451">
                  <c:v>-0.62732026216247894</c:v>
                </c:pt>
                <c:pt idx="452">
                  <c:v>-0.61067618302878324</c:v>
                </c:pt>
                <c:pt idx="453">
                  <c:v>-0.59345667855117967</c:v>
                </c:pt>
                <c:pt idx="454">
                  <c:v>-0.57561242191736617</c:v>
                </c:pt>
                <c:pt idx="455">
                  <c:v>-0.55708730838205889</c:v>
                </c:pt>
                <c:pt idx="456">
                  <c:v>-0.53781713641148321</c:v>
                </c:pt>
                <c:pt idx="457">
                  <c:v>-0.51772794899247732</c:v>
                </c:pt>
                <c:pt idx="458">
                  <c:v>-0.49673392372074643</c:v>
                </c:pt>
                <c:pt idx="459">
                  <c:v>-0.47473465504820189</c:v>
                </c:pt>
                <c:pt idx="460">
                  <c:v>-0.45161160447583115</c:v>
                </c:pt>
                <c:pt idx="461">
                  <c:v>-0.42722339123854081</c:v>
                </c:pt>
                <c:pt idx="462">
                  <c:v>-0.40139943443745096</c:v>
                </c:pt>
                <c:pt idx="463">
                  <c:v>-0.37393119759392945</c:v>
                </c:pt>
                <c:pt idx="464">
                  <c:v>-0.34455985505551689</c:v>
                </c:pt>
                <c:pt idx="465">
                  <c:v>-0.312958457307005</c:v>
                </c:pt>
                <c:pt idx="466">
                  <c:v>-0.27870534126988367</c:v>
                </c:pt>
                <c:pt idx="467">
                  <c:v>-0.24124302713870027</c:v>
                </c:pt>
                <c:pt idx="468">
                  <c:v>-0.19981185135061263</c:v>
                </c:pt>
                <c:pt idx="469">
                  <c:v>-0.15333691745793576</c:v>
                </c:pt>
                <c:pt idx="470">
                  <c:v>-0.10022209172006735</c:v>
                </c:pt>
                <c:pt idx="471">
                  <c:v>-3.7940089473356364E-2</c:v>
                </c:pt>
                <c:pt idx="472">
                  <c:v>3.7887437427578607E-2</c:v>
                </c:pt>
                <c:pt idx="473">
                  <c:v>0.13595307387015332</c:v>
                </c:pt>
                <c:pt idx="474">
                  <c:v>0.27810928390558454</c:v>
                </c:pt>
                <c:pt idx="475">
                  <c:v>0.56102660837034257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8-C449-B177-06AD0D198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87023"/>
        <c:axId val="2080888735"/>
      </c:scatterChart>
      <c:valAx>
        <c:axId val="2080887023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8735"/>
        <c:crosses val="autoZero"/>
        <c:crossBetween val="midCat"/>
      </c:valAx>
      <c:valAx>
        <c:axId val="208088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808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log kin</a:t>
            </a:r>
            <a:r>
              <a:rPr lang="en-US" baseline="0"/>
              <a:t> visc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properties!$AN$13:$AN$488</c:f>
              <c:numCache>
                <c:formatCode>General</c:formatCode>
                <c:ptCount val="476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-6.0305558753717747</c:v>
                </c:pt>
                <c:pt idx="38">
                  <c:v>-6.029756888149711</c:v>
                </c:pt>
                <c:pt idx="39">
                  <c:v>-6.0223489127615544</c:v>
                </c:pt>
                <c:pt idx="40">
                  <c:v>-6.0210860684245926</c:v>
                </c:pt>
                <c:pt idx="41">
                  <c:v>-6.0109362534470678</c:v>
                </c:pt>
                <c:pt idx="42">
                  <c:v>-6.0093382943267271</c:v>
                </c:pt>
                <c:pt idx="43">
                  <c:v>-5.994521708357996</c:v>
                </c:pt>
                <c:pt idx="44">
                  <c:v>-5.9937033653557368</c:v>
                </c:pt>
                <c:pt idx="45">
                  <c:v>-5.9929784431617605</c:v>
                </c:pt>
                <c:pt idx="46">
                  <c:v>-5.9919937735342073</c:v>
                </c:pt>
                <c:pt idx="47">
                  <c:v>-5.9913166158009687</c:v>
                </c:pt>
                <c:pt idx="48">
                  <c:v>-5.9889197001121435</c:v>
                </c:pt>
                <c:pt idx="49">
                  <c:v>-5.9716969624274938</c:v>
                </c:pt>
                <c:pt idx="50">
                  <c:v>-5.9685011055059825</c:v>
                </c:pt>
                <c:pt idx="51">
                  <c:v>-5.9666938699054013</c:v>
                </c:pt>
                <c:pt idx="52">
                  <c:v>-5.9628986116990861</c:v>
                </c:pt>
                <c:pt idx="53">
                  <c:v>-5.9520772933206549</c:v>
                </c:pt>
                <c:pt idx="54">
                  <c:v>-5.9480825105082662</c:v>
                </c:pt>
                <c:pt idx="55">
                  <c:v>-5.9405333674563074</c:v>
                </c:pt>
                <c:pt idx="56">
                  <c:v>-5.9388653989332196</c:v>
                </c:pt>
                <c:pt idx="57">
                  <c:v>-5.9387894872734126</c:v>
                </c:pt>
                <c:pt idx="58">
                  <c:v>-5.9338005975948418</c:v>
                </c:pt>
                <c:pt idx="59">
                  <c:v>-5.9324576084744614</c:v>
                </c:pt>
                <c:pt idx="60">
                  <c:v>-5.9276639151190205</c:v>
                </c:pt>
                <c:pt idx="61">
                  <c:v>-5.9128379078829187</c:v>
                </c:pt>
                <c:pt idx="62">
                  <c:v>-5.911036296965376</c:v>
                </c:pt>
                <c:pt idx="63">
                  <c:v>-5.9072453193382684</c:v>
                </c:pt>
                <c:pt idx="64">
                  <c:v>-5.9046997457846917</c:v>
                </c:pt>
                <c:pt idx="65">
                  <c:v>-5.896630356523362</c:v>
                </c:pt>
                <c:pt idx="66">
                  <c:v>-5.8956234223065893</c:v>
                </c:pt>
                <c:pt idx="67">
                  <c:v>-5.8932181915400301</c:v>
                </c:pt>
                <c:pt idx="68">
                  <c:v>-5.8868267231660321</c:v>
                </c:pt>
                <c:pt idx="69">
                  <c:v>-5.883206565520295</c:v>
                </c:pt>
                <c:pt idx="70">
                  <c:v>-5.8773928107073887</c:v>
                </c:pt>
                <c:pt idx="71">
                  <c:v>-5.8755960707206007</c:v>
                </c:pt>
                <c:pt idx="72">
                  <c:v>-5.8735984594397923</c:v>
                </c:pt>
                <c:pt idx="73">
                  <c:v>-5.8709053036205425</c:v>
                </c:pt>
                <c:pt idx="74">
                  <c:v>-5.8665909546738551</c:v>
                </c:pt>
                <c:pt idx="75">
                  <c:v>-5.8664081266023365</c:v>
                </c:pt>
                <c:pt idx="76">
                  <c:v>-5.8553762061109245</c:v>
                </c:pt>
                <c:pt idx="77">
                  <c:v>-5.8539787115762021</c:v>
                </c:pt>
                <c:pt idx="78">
                  <c:v>-5.8464895867444122</c:v>
                </c:pt>
                <c:pt idx="79">
                  <c:v>-5.8459895296472046</c:v>
                </c:pt>
                <c:pt idx="80">
                  <c:v>-5.8343589479432509</c:v>
                </c:pt>
                <c:pt idx="81">
                  <c:v>-5.8275452202447653</c:v>
                </c:pt>
                <c:pt idx="82">
                  <c:v>-5.8255709323006588</c:v>
                </c:pt>
                <c:pt idx="83">
                  <c:v>-5.8173803080889632</c:v>
                </c:pt>
                <c:pt idx="84">
                  <c:v>-5.8147391685349277</c:v>
                </c:pt>
                <c:pt idx="85">
                  <c:v>-5.8051523345627256</c:v>
                </c:pt>
                <c:pt idx="86">
                  <c:v>-5.7997136094238968</c:v>
                </c:pt>
                <c:pt idx="87">
                  <c:v>-5.7951193733452175</c:v>
                </c:pt>
                <c:pt idx="88">
                  <c:v>-5.7882682488791861</c:v>
                </c:pt>
                <c:pt idx="89">
                  <c:v>-5.7880073942441896</c:v>
                </c:pt>
                <c:pt idx="90">
                  <c:v>-5.7849906749139492</c:v>
                </c:pt>
                <c:pt idx="91">
                  <c:v>-5.7847337364334255</c:v>
                </c:pt>
                <c:pt idx="92">
                  <c:v>-5.7754995623681014</c:v>
                </c:pt>
                <c:pt idx="93">
                  <c:v>-5.7718813751450035</c:v>
                </c:pt>
                <c:pt idx="94">
                  <c:v>-5.7643151379127833</c:v>
                </c:pt>
                <c:pt idx="95">
                  <c:v>-5.7591534231331991</c:v>
                </c:pt>
                <c:pt idx="96">
                  <c:v>-5.7558797355975582</c:v>
                </c:pt>
                <c:pt idx="97">
                  <c:v>-5.7518223116612948</c:v>
                </c:pt>
                <c:pt idx="98">
                  <c:v>-5.7440485188993966</c:v>
                </c:pt>
                <c:pt idx="99">
                  <c:v>-5.7438965390008212</c:v>
                </c:pt>
                <c:pt idx="100">
                  <c:v>-5.7405610427664309</c:v>
                </c:pt>
                <c:pt idx="101">
                  <c:v>-5.7362598930275617</c:v>
                </c:pt>
                <c:pt idx="102">
                  <c:v>-5.7300358447633775</c:v>
                </c:pt>
                <c:pt idx="103">
                  <c:v>-5.723477939697565</c:v>
                </c:pt>
                <c:pt idx="104">
                  <c:v>-5.7166400346520847</c:v>
                </c:pt>
                <c:pt idx="105">
                  <c:v>-5.7162150421730455</c:v>
                </c:pt>
                <c:pt idx="106">
                  <c:v>-5.7030593400030369</c:v>
                </c:pt>
                <c:pt idx="107">
                  <c:v>-5.7009155275774157</c:v>
                </c:pt>
                <c:pt idx="108">
                  <c:v>-5.6970201604650939</c:v>
                </c:pt>
                <c:pt idx="109">
                  <c:v>-5.6933437888650316</c:v>
                </c:pt>
                <c:pt idx="110">
                  <c:v>-5.6883809464466006</c:v>
                </c:pt>
                <c:pt idx="111">
                  <c:v>-5.68264073991726</c:v>
                </c:pt>
                <c:pt idx="112">
                  <c:v>-5.6812412373755876</c:v>
                </c:pt>
                <c:pt idx="113">
                  <c:v>-5.6774002704605531</c:v>
                </c:pt>
                <c:pt idx="114">
                  <c:v>-5.6717924852793757</c:v>
                </c:pt>
                <c:pt idx="115">
                  <c:v>-5.6686995333462535</c:v>
                </c:pt>
                <c:pt idx="116">
                  <c:v>-5.6622221394402583</c:v>
                </c:pt>
                <c:pt idx="117">
                  <c:v>-5.6605462331954177</c:v>
                </c:pt>
                <c:pt idx="118">
                  <c:v>-5.6577803646324245</c:v>
                </c:pt>
                <c:pt idx="119">
                  <c:v>-5.643922438005113</c:v>
                </c:pt>
                <c:pt idx="120">
                  <c:v>-5.6426667314707197</c:v>
                </c:pt>
                <c:pt idx="121">
                  <c:v>-5.6418035385720557</c:v>
                </c:pt>
                <c:pt idx="122">
                  <c:v>-5.6381604429746659</c:v>
                </c:pt>
                <c:pt idx="123">
                  <c:v>-5.632710903889584</c:v>
                </c:pt>
                <c:pt idx="124">
                  <c:v>-5.6213849373126745</c:v>
                </c:pt>
                <c:pt idx="125">
                  <c:v>-5.6185405054812296</c:v>
                </c:pt>
                <c:pt idx="126">
                  <c:v>-5.6141397569216451</c:v>
                </c:pt>
                <c:pt idx="127">
                  <c:v>-5.6135382796513342</c:v>
                </c:pt>
                <c:pt idx="128">
                  <c:v>-5.6048749599939445</c:v>
                </c:pt>
                <c:pt idx="129">
                  <c:v>-5.6009663356621386</c:v>
                </c:pt>
                <c:pt idx="130">
                  <c:v>-5.5989205521460672</c:v>
                </c:pt>
                <c:pt idx="131">
                  <c:v>-5.5964319063195367</c:v>
                </c:pt>
                <c:pt idx="132">
                  <c:v>-5.5844071432205364</c:v>
                </c:pt>
                <c:pt idx="133">
                  <c:v>-5.5841315946320442</c:v>
                </c:pt>
                <c:pt idx="134">
                  <c:v>-5.580547733620473</c:v>
                </c:pt>
                <c:pt idx="135">
                  <c:v>-5.5793005829631248</c:v>
                </c:pt>
                <c:pt idx="136">
                  <c:v>-5.5770384029681255</c:v>
                </c:pt>
                <c:pt idx="137">
                  <c:v>-5.5601291311876988</c:v>
                </c:pt>
                <c:pt idx="138">
                  <c:v>-5.5596805979263477</c:v>
                </c:pt>
                <c:pt idx="139">
                  <c:v>-5.5552733354780717</c:v>
                </c:pt>
                <c:pt idx="140">
                  <c:v>-5.5492012342665591</c:v>
                </c:pt>
                <c:pt idx="141">
                  <c:v>-5.540060597029675</c:v>
                </c:pt>
                <c:pt idx="142">
                  <c:v>-5.539710528363841</c:v>
                </c:pt>
                <c:pt idx="143">
                  <c:v>-5.5289474751134033</c:v>
                </c:pt>
                <c:pt idx="144">
                  <c:v>-5.5261368696250983</c:v>
                </c:pt>
                <c:pt idx="145">
                  <c:v>-5.5213634553385083</c:v>
                </c:pt>
                <c:pt idx="146">
                  <c:v>-5.5204405802670431</c:v>
                </c:pt>
                <c:pt idx="147">
                  <c:v>-5.5192919251489228</c:v>
                </c:pt>
                <c:pt idx="148">
                  <c:v>-5.5015013251851528</c:v>
                </c:pt>
                <c:pt idx="149">
                  <c:v>-5.5008205476323857</c:v>
                </c:pt>
                <c:pt idx="150">
                  <c:v>-5.498873321542967</c:v>
                </c:pt>
                <c:pt idx="151">
                  <c:v>-5.4969977587651595</c:v>
                </c:pt>
                <c:pt idx="152">
                  <c:v>-5.4935250676280925</c:v>
                </c:pt>
                <c:pt idx="153">
                  <c:v>-5.4812004991196321</c:v>
                </c:pt>
                <c:pt idx="154">
                  <c:v>-5.4784547175459979</c:v>
                </c:pt>
                <c:pt idx="155">
                  <c:v>-5.4678560159051415</c:v>
                </c:pt>
                <c:pt idx="156">
                  <c:v>-5.4656860725743099</c:v>
                </c:pt>
                <c:pt idx="157">
                  <c:v>-5.461580434722709</c:v>
                </c:pt>
                <c:pt idx="158">
                  <c:v>-5.4580361131580393</c:v>
                </c:pt>
                <c:pt idx="159">
                  <c:v>-5.4419603544355386</c:v>
                </c:pt>
                <c:pt idx="160">
                  <c:v>-5.4387116539562239</c:v>
                </c:pt>
                <c:pt idx="161">
                  <c:v>-5.4378464716110626</c:v>
                </c:pt>
                <c:pt idx="162">
                  <c:v>-5.4376175083791125</c:v>
                </c:pt>
                <c:pt idx="163">
                  <c:v>-5.4223402582520404</c:v>
                </c:pt>
                <c:pt idx="164">
                  <c:v>-5.4222870484922394</c:v>
                </c:pt>
                <c:pt idx="165">
                  <c:v>-5.4171989032092434</c:v>
                </c:pt>
                <c:pt idx="166">
                  <c:v>-5.4144341865335956</c:v>
                </c:pt>
                <c:pt idx="167">
                  <c:v>-5.4100062661671817</c:v>
                </c:pt>
                <c:pt idx="168">
                  <c:v>-5.4095646857348161</c:v>
                </c:pt>
                <c:pt idx="169">
                  <c:v>-5.4027201461661303</c:v>
                </c:pt>
                <c:pt idx="170">
                  <c:v>-5.3967802976484549</c:v>
                </c:pt>
                <c:pt idx="171">
                  <c:v>-5.3872819404899808</c:v>
                </c:pt>
                <c:pt idx="172">
                  <c:v>-5.3831000181717199</c:v>
                </c:pt>
                <c:pt idx="173">
                  <c:v>-5.3821654576664475</c:v>
                </c:pt>
                <c:pt idx="174">
                  <c:v>-5.3804151239634832</c:v>
                </c:pt>
                <c:pt idx="175">
                  <c:v>-5.3763616916967694</c:v>
                </c:pt>
                <c:pt idx="176">
                  <c:v>-5.363479874262719</c:v>
                </c:pt>
                <c:pt idx="177">
                  <c:v>-5.3559430853542116</c:v>
                </c:pt>
                <c:pt idx="178">
                  <c:v>-5.3543240475276201</c:v>
                </c:pt>
                <c:pt idx="179">
                  <c:v>-5.3512629812718568</c:v>
                </c:pt>
                <c:pt idx="180">
                  <c:v>-5.343859714433032</c:v>
                </c:pt>
                <c:pt idx="181">
                  <c:v>-5.3355244786208047</c:v>
                </c:pt>
                <c:pt idx="182">
                  <c:v>-5.3348084220419398</c:v>
                </c:pt>
                <c:pt idx="183">
                  <c:v>-5.3264820371644559</c:v>
                </c:pt>
                <c:pt idx="184">
                  <c:v>-5.3242395386765606</c:v>
                </c:pt>
                <c:pt idx="185">
                  <c:v>-5.32210827019754</c:v>
                </c:pt>
                <c:pt idx="186">
                  <c:v>-5.3151058714965709</c:v>
                </c:pt>
                <c:pt idx="187">
                  <c:v>-5.3048612257696517</c:v>
                </c:pt>
                <c:pt idx="188">
                  <c:v>-5.3046193469872041</c:v>
                </c:pt>
                <c:pt idx="189">
                  <c:v>-5.2986394279857336</c:v>
                </c:pt>
                <c:pt idx="190">
                  <c:v>-5.294687263981535</c:v>
                </c:pt>
                <c:pt idx="191">
                  <c:v>-5.2929510031870022</c:v>
                </c:pt>
                <c:pt idx="192">
                  <c:v>-5.2849991393588551</c:v>
                </c:pt>
                <c:pt idx="193">
                  <c:v>-5.2794634031771057</c:v>
                </c:pt>
                <c:pt idx="194">
                  <c:v>-5.2742686560757202</c:v>
                </c:pt>
                <c:pt idx="195">
                  <c:v>-5.2707962213952797</c:v>
                </c:pt>
                <c:pt idx="196">
                  <c:v>-5.2653789157854067</c:v>
                </c:pt>
                <c:pt idx="197">
                  <c:v>-5.2637911925964529</c:v>
                </c:pt>
                <c:pt idx="198">
                  <c:v>-5.2549840331684861</c:v>
                </c:pt>
                <c:pt idx="199">
                  <c:v>-5.2538500477791503</c:v>
                </c:pt>
                <c:pt idx="200">
                  <c:v>-5.2457586762607473</c:v>
                </c:pt>
                <c:pt idx="201">
                  <c:v>-5.2429524187919885</c:v>
                </c:pt>
                <c:pt idx="202">
                  <c:v>-5.2346288506927223</c:v>
                </c:pt>
                <c:pt idx="203">
                  <c:v>-5.2334314390918468</c:v>
                </c:pt>
                <c:pt idx="204">
                  <c:v>-5.2261384207787582</c:v>
                </c:pt>
                <c:pt idx="205">
                  <c:v>-5.2151080215698471</c:v>
                </c:pt>
                <c:pt idx="206">
                  <c:v>-5.2130128300138363</c:v>
                </c:pt>
                <c:pt idx="207">
                  <c:v>-5.2065181493333235</c:v>
                </c:pt>
                <c:pt idx="208">
                  <c:v>-5.2054639896541124</c:v>
                </c:pt>
                <c:pt idx="209">
                  <c:v>-5.1925942205451392</c:v>
                </c:pt>
                <c:pt idx="210">
                  <c:v>-5.1872630311179595</c:v>
                </c:pt>
                <c:pt idx="211">
                  <c:v>-5.1868978619183173</c:v>
                </c:pt>
                <c:pt idx="212">
                  <c:v>-5.1762966215712494</c:v>
                </c:pt>
                <c:pt idx="213">
                  <c:v>-5.1721756106857804</c:v>
                </c:pt>
                <c:pt idx="214">
                  <c:v>-5.1672775585276156</c:v>
                </c:pt>
                <c:pt idx="215">
                  <c:v>-5.1594174488205642</c:v>
                </c:pt>
                <c:pt idx="216">
                  <c:v>-5.1517570004357838</c:v>
                </c:pt>
                <c:pt idx="217">
                  <c:v>-5.1476572391550866</c:v>
                </c:pt>
                <c:pt idx="218">
                  <c:v>-5.1471267584479277</c:v>
                </c:pt>
                <c:pt idx="219">
                  <c:v>-5.1461280356782382</c:v>
                </c:pt>
                <c:pt idx="220">
                  <c:v>-5.1315712760570635</c:v>
                </c:pt>
                <c:pt idx="221">
                  <c:v>-5.1313383897951717</c:v>
                </c:pt>
                <c:pt idx="222">
                  <c:v>-5.1280369037945981</c:v>
                </c:pt>
                <c:pt idx="223">
                  <c:v>-5.1218105515453578</c:v>
                </c:pt>
                <c:pt idx="224">
                  <c:v>-5.1179544122019323</c:v>
                </c:pt>
                <c:pt idx="225">
                  <c:v>-5.110919778763968</c:v>
                </c:pt>
                <c:pt idx="226">
                  <c:v>-5.1084165524400129</c:v>
                </c:pt>
                <c:pt idx="227">
                  <c:v>-5.1037245142020398</c:v>
                </c:pt>
                <c:pt idx="228">
                  <c:v>-5.0905011673421958</c:v>
                </c:pt>
                <c:pt idx="229">
                  <c:v>-5.088796185085191</c:v>
                </c:pt>
                <c:pt idx="230">
                  <c:v>-5.0887795946658647</c:v>
                </c:pt>
                <c:pt idx="231">
                  <c:v>-5.075877164625286</c:v>
                </c:pt>
                <c:pt idx="232">
                  <c:v>-5.0700825555298801</c:v>
                </c:pt>
                <c:pt idx="233">
                  <c:v>-5.0691758017239872</c:v>
                </c:pt>
                <c:pt idx="234">
                  <c:v>-5.059602317587947</c:v>
                </c:pt>
                <c:pt idx="235">
                  <c:v>-5.049663943327042</c:v>
                </c:pt>
                <c:pt idx="236">
                  <c:v>-5.0495554023502542</c:v>
                </c:pt>
                <c:pt idx="237">
                  <c:v>-5.0480292286918171</c:v>
                </c:pt>
                <c:pt idx="238">
                  <c:v>-5.0304225926328288</c:v>
                </c:pt>
                <c:pt idx="239">
                  <c:v>-5.0299349869578425</c:v>
                </c:pt>
                <c:pt idx="240">
                  <c:v>-5.0292453307337057</c:v>
                </c:pt>
                <c:pt idx="241">
                  <c:v>-5.0201807077619023</c:v>
                </c:pt>
                <c:pt idx="242">
                  <c:v>-5.010314555540595</c:v>
                </c:pt>
                <c:pt idx="243">
                  <c:v>-5.008826717749896</c:v>
                </c:pt>
                <c:pt idx="244">
                  <c:v>-5.0012404313823726</c:v>
                </c:pt>
                <c:pt idx="245">
                  <c:v>-4.9923316031910812</c:v>
                </c:pt>
                <c:pt idx="246">
                  <c:v>-4.9906941080923559</c:v>
                </c:pt>
                <c:pt idx="247">
                  <c:v>-4.988408104375635</c:v>
                </c:pt>
                <c:pt idx="248">
                  <c:v>-4.9720558453364392</c:v>
                </c:pt>
                <c:pt idx="249">
                  <c:v>-4.9710736446069612</c:v>
                </c:pt>
                <c:pt idx="250">
                  <c:v>-4.9679894906109459</c:v>
                </c:pt>
                <c:pt idx="251">
                  <c:v>-4.964481916330187</c:v>
                </c:pt>
                <c:pt idx="252">
                  <c:v>-4.9514531650782478</c:v>
                </c:pt>
                <c:pt idx="253">
                  <c:v>-4.9475708764558526</c:v>
                </c:pt>
                <c:pt idx="254">
                  <c:v>-4.9428688459136554</c:v>
                </c:pt>
                <c:pt idx="255">
                  <c:v>-4.9366316485253696</c:v>
                </c:pt>
                <c:pt idx="256">
                  <c:v>-4.9318326695000447</c:v>
                </c:pt>
                <c:pt idx="257">
                  <c:v>-4.9271522619103791</c:v>
                </c:pt>
                <c:pt idx="258">
                  <c:v>-4.9136794444521827</c:v>
                </c:pt>
                <c:pt idx="259">
                  <c:v>-4.9122121578661817</c:v>
                </c:pt>
                <c:pt idx="260">
                  <c:v>-4.908780801118116</c:v>
                </c:pt>
                <c:pt idx="261">
                  <c:v>-4.9067336469745477</c:v>
                </c:pt>
                <c:pt idx="262">
                  <c:v>-4.9022475144059232</c:v>
                </c:pt>
                <c:pt idx="263">
                  <c:v>-4.8925916301704806</c:v>
                </c:pt>
                <c:pt idx="264">
                  <c:v>-4.8863150316483832</c:v>
                </c:pt>
                <c:pt idx="265">
                  <c:v>-4.884487652210467</c:v>
                </c:pt>
                <c:pt idx="266">
                  <c:v>-4.8809293754452696</c:v>
                </c:pt>
                <c:pt idx="267">
                  <c:v>-4.8729710864067632</c:v>
                </c:pt>
                <c:pt idx="268">
                  <c:v>-4.8658964159319069</c:v>
                </c:pt>
                <c:pt idx="269">
                  <c:v>-4.8552934803679877</c:v>
                </c:pt>
                <c:pt idx="270">
                  <c:v>-4.853350526568847</c:v>
                </c:pt>
                <c:pt idx="271">
                  <c:v>-4.853077372839059</c:v>
                </c:pt>
                <c:pt idx="272">
                  <c:v>-4.8454777998251437</c:v>
                </c:pt>
                <c:pt idx="273">
                  <c:v>-4.8388881829090176</c:v>
                </c:pt>
                <c:pt idx="274">
                  <c:v>-4.8337299506505431</c:v>
                </c:pt>
                <c:pt idx="275">
                  <c:v>-4.8260969400259928</c:v>
                </c:pt>
                <c:pt idx="276">
                  <c:v>-4.8252247946271103</c:v>
                </c:pt>
                <c:pt idx="277">
                  <c:v>-4.8250591833281176</c:v>
                </c:pt>
                <c:pt idx="278">
                  <c:v>-4.8141093586456636</c:v>
                </c:pt>
                <c:pt idx="279">
                  <c:v>-4.8046405664408498</c:v>
                </c:pt>
                <c:pt idx="280">
                  <c:v>-4.798176220386476</c:v>
                </c:pt>
                <c:pt idx="281">
                  <c:v>-4.7973716421324726</c:v>
                </c:pt>
                <c:pt idx="282">
                  <c:v>-4.7968980422082241</c:v>
                </c:pt>
                <c:pt idx="283">
                  <c:v>-4.7944887505480134</c:v>
                </c:pt>
                <c:pt idx="284">
                  <c:v>-4.7842219491633653</c:v>
                </c:pt>
                <c:pt idx="285">
                  <c:v>-4.7748681263513948</c:v>
                </c:pt>
                <c:pt idx="286">
                  <c:v>-4.7695179166736397</c:v>
                </c:pt>
                <c:pt idx="287">
                  <c:v>-4.767696797861646</c:v>
                </c:pt>
                <c:pt idx="288">
                  <c:v>-4.763803331495688</c:v>
                </c:pt>
                <c:pt idx="289">
                  <c:v>-4.7552474860496083</c:v>
                </c:pt>
                <c:pt idx="290">
                  <c:v>-4.7433847134378402</c:v>
                </c:pt>
                <c:pt idx="291">
                  <c:v>-4.7416636195645694</c:v>
                </c:pt>
                <c:pt idx="292">
                  <c:v>-4.7384932178571448</c:v>
                </c:pt>
                <c:pt idx="293">
                  <c:v>-4.7356268296364483</c:v>
                </c:pt>
                <c:pt idx="294">
                  <c:v>-4.7229660949898449</c:v>
                </c:pt>
                <c:pt idx="295">
                  <c:v>-4.7160061571057064</c:v>
                </c:pt>
                <c:pt idx="296">
                  <c:v>-4.7138087521147058</c:v>
                </c:pt>
                <c:pt idx="297">
                  <c:v>-4.7092873129902415</c:v>
                </c:pt>
                <c:pt idx="298">
                  <c:v>-4.702547476151727</c:v>
                </c:pt>
                <c:pt idx="299">
                  <c:v>-4.6963854684511714</c:v>
                </c:pt>
                <c:pt idx="300">
                  <c:v>-4.6859533156289972</c:v>
                </c:pt>
                <c:pt idx="301">
                  <c:v>-4.6821288569235078</c:v>
                </c:pt>
                <c:pt idx="302">
                  <c:v>-4.6817554996996247</c:v>
                </c:pt>
                <c:pt idx="303">
                  <c:v>-4.6800790939817842</c:v>
                </c:pt>
                <c:pt idx="304">
                  <c:v>-4.6767647636666281</c:v>
                </c:pt>
                <c:pt idx="305">
                  <c:v>-4.6617102373052131</c:v>
                </c:pt>
                <c:pt idx="306">
                  <c:v>-4.6580973114079196</c:v>
                </c:pt>
                <c:pt idx="307">
                  <c:v>-4.6571440427458572</c:v>
                </c:pt>
                <c:pt idx="308">
                  <c:v>-4.6508685714786315</c:v>
                </c:pt>
                <c:pt idx="309">
                  <c:v>-4.641291617296865</c:v>
                </c:pt>
                <c:pt idx="310">
                  <c:v>-4.6375233056826364</c:v>
                </c:pt>
                <c:pt idx="311">
                  <c:v>-4.630240740747495</c:v>
                </c:pt>
                <c:pt idx="312">
                  <c:v>-4.6216557560543379</c:v>
                </c:pt>
                <c:pt idx="313">
                  <c:v>-4.6208729968984867</c:v>
                </c:pt>
                <c:pt idx="314">
                  <c:v>-4.6179025524707384</c:v>
                </c:pt>
                <c:pt idx="315">
                  <c:v>-4.6023836049393143</c:v>
                </c:pt>
                <c:pt idx="316">
                  <c:v>-4.6004543761101013</c:v>
                </c:pt>
                <c:pt idx="317">
                  <c:v>-4.5982817831039355</c:v>
                </c:pt>
                <c:pt idx="318">
                  <c:v>-4.5924406582098207</c:v>
                </c:pt>
                <c:pt idx="319">
                  <c:v>-4.5800357549317336</c:v>
                </c:pt>
                <c:pt idx="320">
                  <c:v>-4.5786609975759935</c:v>
                </c:pt>
                <c:pt idx="321">
                  <c:v>-4.574525905270554</c:v>
                </c:pt>
                <c:pt idx="322">
                  <c:v>-4.5668782478805596</c:v>
                </c:pt>
                <c:pt idx="323">
                  <c:v>-4.563223288374024</c:v>
                </c:pt>
                <c:pt idx="324">
                  <c:v>-4.5596171333634059</c:v>
                </c:pt>
                <c:pt idx="325">
                  <c:v>-4.5590401958806757</c:v>
                </c:pt>
                <c:pt idx="326">
                  <c:v>-4.5466676430239996</c:v>
                </c:pt>
                <c:pt idx="327">
                  <c:v>-4.5394193780117407</c:v>
                </c:pt>
                <c:pt idx="328">
                  <c:v>-4.5391985114051421</c:v>
                </c:pt>
                <c:pt idx="329">
                  <c:v>-4.534003656904579</c:v>
                </c:pt>
                <c:pt idx="330">
                  <c:v>-4.5197985439629438</c:v>
                </c:pt>
                <c:pt idx="331">
                  <c:v>-4.5188088194780613</c:v>
                </c:pt>
                <c:pt idx="332">
                  <c:v>-4.5187798890569644</c:v>
                </c:pt>
                <c:pt idx="333">
                  <c:v>-4.5047817740884479</c:v>
                </c:pt>
                <c:pt idx="334">
                  <c:v>-4.5001776937280393</c:v>
                </c:pt>
                <c:pt idx="335">
                  <c:v>-4.4983612663188977</c:v>
                </c:pt>
                <c:pt idx="336">
                  <c:v>-4.4909494359068018</c:v>
                </c:pt>
                <c:pt idx="337">
                  <c:v>-4.4805568273007745</c:v>
                </c:pt>
                <c:pt idx="338">
                  <c:v>-4.4779426431909641</c:v>
                </c:pt>
                <c:pt idx="339">
                  <c:v>-4.4755576501425676</c:v>
                </c:pt>
                <c:pt idx="340">
                  <c:v>-4.463089493579945</c:v>
                </c:pt>
                <c:pt idx="341">
                  <c:v>-4.4609359446748957</c:v>
                </c:pt>
                <c:pt idx="342">
                  <c:v>-4.4575240196731878</c:v>
                </c:pt>
                <c:pt idx="343">
                  <c:v>-4.4463312952144829</c:v>
                </c:pt>
                <c:pt idx="344">
                  <c:v>-4.4413150458441422</c:v>
                </c:pt>
                <c:pt idx="345">
                  <c:v>-4.4371053957655917</c:v>
                </c:pt>
                <c:pt idx="346">
                  <c:v>-4.4352289937629061</c:v>
                </c:pt>
                <c:pt idx="347">
                  <c:v>-4.421694130802253</c:v>
                </c:pt>
                <c:pt idx="348">
                  <c:v>-4.4171027193829753</c:v>
                </c:pt>
                <c:pt idx="349">
                  <c:v>-4.416686771468199</c:v>
                </c:pt>
                <c:pt idx="350">
                  <c:v>-4.407718956409016</c:v>
                </c:pt>
                <c:pt idx="351">
                  <c:v>-4.4073679377168027</c:v>
                </c:pt>
                <c:pt idx="352">
                  <c:v>-4.4020731995429614</c:v>
                </c:pt>
                <c:pt idx="353">
                  <c:v>-4.3962681467810345</c:v>
                </c:pt>
                <c:pt idx="354">
                  <c:v>-4.3878719326586824</c:v>
                </c:pt>
                <c:pt idx="355">
                  <c:v>-4.3824522520599993</c:v>
                </c:pt>
                <c:pt idx="356">
                  <c:v>-4.3795063266984808</c:v>
                </c:pt>
                <c:pt idx="357">
                  <c:v>-4.3758495217041196</c:v>
                </c:pt>
                <c:pt idx="358">
                  <c:v>-4.3628312883470919</c:v>
                </c:pt>
                <c:pt idx="359">
                  <c:v>-4.3586389449847074</c:v>
                </c:pt>
                <c:pt idx="360">
                  <c:v>-4.355430896237479</c:v>
                </c:pt>
                <c:pt idx="361">
                  <c:v>-4.3516441619605306</c:v>
                </c:pt>
                <c:pt idx="362">
                  <c:v>-4.3432103083979632</c:v>
                </c:pt>
                <c:pt idx="363">
                  <c:v>-4.3350122703811351</c:v>
                </c:pt>
                <c:pt idx="364">
                  <c:v>-4.3294037662372293</c:v>
                </c:pt>
                <c:pt idx="365">
                  <c:v>-4.3237814447513054</c:v>
                </c:pt>
                <c:pt idx="366">
                  <c:v>-4.3235893122063329</c:v>
                </c:pt>
                <c:pt idx="367">
                  <c:v>-4.3145936441351118</c:v>
                </c:pt>
                <c:pt idx="368">
                  <c:v>-4.3039682997659163</c:v>
                </c:pt>
                <c:pt idx="369">
                  <c:v>-4.3001664062261025</c:v>
                </c:pt>
                <c:pt idx="370">
                  <c:v>-4.2959181763149443</c:v>
                </c:pt>
                <c:pt idx="371">
                  <c:v>-4.2941750174994322</c:v>
                </c:pt>
                <c:pt idx="372">
                  <c:v>-4.284347271070426</c:v>
                </c:pt>
                <c:pt idx="373">
                  <c:v>-4.2737563904741203</c:v>
                </c:pt>
                <c:pt idx="374">
                  <c:v>-4.2709268746954452</c:v>
                </c:pt>
                <c:pt idx="375">
                  <c:v>-4.2680543578913834</c:v>
                </c:pt>
                <c:pt idx="376">
                  <c:v>-4.264726226113571</c:v>
                </c:pt>
                <c:pt idx="377">
                  <c:v>-4.2533377630591982</c:v>
                </c:pt>
                <c:pt idx="378">
                  <c:v>-4.245105164889055</c:v>
                </c:pt>
                <c:pt idx="379">
                  <c:v>-4.241685181324228</c:v>
                </c:pt>
                <c:pt idx="380">
                  <c:v>-4.2401899907163854</c:v>
                </c:pt>
                <c:pt idx="381">
                  <c:v>-4.2329191352546909</c:v>
                </c:pt>
                <c:pt idx="382">
                  <c:v>-4.2254840873905817</c:v>
                </c:pt>
                <c:pt idx="383">
                  <c:v>-4.2226033883499383</c:v>
                </c:pt>
                <c:pt idx="384">
                  <c:v>-4.21877951788868</c:v>
                </c:pt>
                <c:pt idx="385">
                  <c:v>-4.2125005070606196</c:v>
                </c:pt>
                <c:pt idx="386">
                  <c:v>-4.2124413357268544</c:v>
                </c:pt>
                <c:pt idx="387">
                  <c:v>-4.2123250760215498</c:v>
                </c:pt>
                <c:pt idx="388">
                  <c:v>-4.2058629936118459</c:v>
                </c:pt>
                <c:pt idx="389">
                  <c:v>-4.1920818784770102</c:v>
                </c:pt>
                <c:pt idx="390">
                  <c:v>-4.1862418835465425</c:v>
                </c:pt>
                <c:pt idx="391">
                  <c:v>-4.1844596150343341</c:v>
                </c:pt>
                <c:pt idx="392">
                  <c:v>-4.1831953474537329</c:v>
                </c:pt>
                <c:pt idx="393">
                  <c:v>-4.171663249503883</c:v>
                </c:pt>
                <c:pt idx="394">
                  <c:v>-4.1666207571883627</c:v>
                </c:pt>
                <c:pt idx="395">
                  <c:v>-4.1565936089780751</c:v>
                </c:pt>
                <c:pt idx="396">
                  <c:v>-4.1539472259918417</c:v>
                </c:pt>
                <c:pt idx="397">
                  <c:v>-4.1512446201412647</c:v>
                </c:pt>
                <c:pt idx="398">
                  <c:v>-4.1469996145309924</c:v>
                </c:pt>
                <c:pt idx="399">
                  <c:v>-4.1308259903891758</c:v>
                </c:pt>
                <c:pt idx="400">
                  <c:v>-4.1287270590720029</c:v>
                </c:pt>
                <c:pt idx="401">
                  <c:v>-4.127378455568115</c:v>
                </c:pt>
                <c:pt idx="402">
                  <c:v>-4.1246969807652931</c:v>
                </c:pt>
                <c:pt idx="403">
                  <c:v>-4.110407360247641</c:v>
                </c:pt>
                <c:pt idx="404">
                  <c:v>-4.1077572802934093</c:v>
                </c:pt>
                <c:pt idx="405">
                  <c:v>-4.1008599665312619</c:v>
                </c:pt>
                <c:pt idx="406">
                  <c:v>-4.0954446211358828</c:v>
                </c:pt>
                <c:pt idx="407">
                  <c:v>-4.0899887297166835</c:v>
                </c:pt>
                <c:pt idx="408">
                  <c:v>-4.0881360887005513</c:v>
                </c:pt>
                <c:pt idx="409">
                  <c:v>-4.0729923325669288</c:v>
                </c:pt>
                <c:pt idx="410">
                  <c:v>-4.0695700987963264</c:v>
                </c:pt>
                <c:pt idx="411">
                  <c:v>-4.0661901564036436</c:v>
                </c:pt>
                <c:pt idx="412">
                  <c:v>-4.0491514674865927</c:v>
                </c:pt>
                <c:pt idx="413">
                  <c:v>-4.04512415838603</c:v>
                </c:pt>
                <c:pt idx="414">
                  <c:v>-4.0369335958073833</c:v>
                </c:pt>
                <c:pt idx="415">
                  <c:v>-4.0287328357875074</c:v>
                </c:pt>
                <c:pt idx="416">
                  <c:v>-4.0172554451915605</c:v>
                </c:pt>
                <c:pt idx="417">
                  <c:v>-4.0083142036990909</c:v>
                </c:pt>
                <c:pt idx="418">
                  <c:v>-4.0076749485252217</c:v>
                </c:pt>
                <c:pt idx="419">
                  <c:v>-3.9893861941825013</c:v>
                </c:pt>
                <c:pt idx="420">
                  <c:v>-3.9784142236751223</c:v>
                </c:pt>
                <c:pt idx="421">
                  <c:v>-3.9615164065538369</c:v>
                </c:pt>
                <c:pt idx="422">
                  <c:v>-3.949151430315418</c:v>
                </c:pt>
                <c:pt idx="423">
                  <c:v>-3.9336460834965741</c:v>
                </c:pt>
                <c:pt idx="424">
                  <c:v>-3.9198865774453258</c:v>
                </c:pt>
                <c:pt idx="425">
                  <c:v>-3.9057752261977581</c:v>
                </c:pt>
                <c:pt idx="426">
                  <c:v>-3.8906196740054622</c:v>
                </c:pt>
                <c:pt idx="427">
                  <c:v>-3.8779038358404918</c:v>
                </c:pt>
                <c:pt idx="428">
                  <c:v>-3.8613507288783535</c:v>
                </c:pt>
                <c:pt idx="429">
                  <c:v>-3.8500319136039525</c:v>
                </c:pt>
                <c:pt idx="430">
                  <c:v>-3.832079750888933</c:v>
                </c:pt>
                <c:pt idx="431">
                  <c:v>-3.8221594606634079</c:v>
                </c:pt>
                <c:pt idx="432">
                  <c:v>-3.8028067488050423</c:v>
                </c:pt>
                <c:pt idx="433">
                  <c:v>-3.7942864781902363</c:v>
                </c:pt>
                <c:pt idx="434">
                  <c:v>-3.7735317313379202</c:v>
                </c:pt>
                <c:pt idx="435">
                  <c:v>-3.7664129673519411</c:v>
                </c:pt>
                <c:pt idx="436">
                  <c:v>-3.7442547071426886</c:v>
                </c:pt>
                <c:pt idx="437">
                  <c:v>-3.7385389293121682</c:v>
                </c:pt>
                <c:pt idx="438">
                  <c:v>-3.7149756848188353</c:v>
                </c:pt>
                <c:pt idx="439">
                  <c:v>-3.7106643652307247</c:v>
                </c:pt>
                <c:pt idx="440">
                  <c:v>-3.6856946729106892</c:v>
                </c:pt>
                <c:pt idx="441">
                  <c:v>-3.6827892762635943</c:v>
                </c:pt>
                <c:pt idx="442">
                  <c:v>-3.6564116799078894</c:v>
                </c:pt>
                <c:pt idx="443">
                  <c:v>-3.6549136635629549</c:v>
                </c:pt>
                <c:pt idx="444">
                  <c:v>-3.6271267142458528</c:v>
                </c:pt>
                <c:pt idx="445">
                  <c:v>-3.6270375282771932</c:v>
                </c:pt>
                <c:pt idx="446">
                  <c:v>-3.5991608715509251</c:v>
                </c:pt>
                <c:pt idx="447">
                  <c:v>-3.5978397843062342</c:v>
                </c:pt>
                <c:pt idx="448">
                  <c:v>-3.5712836945250084</c:v>
                </c:pt>
                <c:pt idx="449">
                  <c:v>-3.5685508984173833</c:v>
                </c:pt>
                <c:pt idx="450">
                  <c:v>-3.5434059983365622</c:v>
                </c:pt>
                <c:pt idx="451">
                  <c:v>-3.5392600648547927</c:v>
                </c:pt>
                <c:pt idx="452">
                  <c:v>-3.5155277841189805</c:v>
                </c:pt>
                <c:pt idx="453">
                  <c:v>-3.5099672918415479</c:v>
                </c:pt>
                <c:pt idx="454">
                  <c:v>-3.4876490530019506</c:v>
                </c:pt>
                <c:pt idx="455">
                  <c:v>-3.4806725875487667</c:v>
                </c:pt>
                <c:pt idx="456">
                  <c:v>-3.4597698061114692</c:v>
                </c:pt>
                <c:pt idx="457">
                  <c:v>-3.4513759600960361</c:v>
                </c:pt>
                <c:pt idx="458">
                  <c:v>-3.4318900445698564</c:v>
                </c:pt>
                <c:pt idx="459">
                  <c:v>-3.4220774175518467</c:v>
                </c:pt>
                <c:pt idx="460">
                  <c:v>-3.4040097694957736</c:v>
                </c:pt>
                <c:pt idx="461">
                  <c:v>-3.3927769679340183</c:v>
                </c:pt>
                <c:pt idx="462">
                  <c:v>-3.3761289820042388</c:v>
                </c:pt>
                <c:pt idx="463">
                  <c:v>-3.3634746192101237</c:v>
                </c:pt>
                <c:pt idx="464">
                  <c:v>-3.3482476832066426</c:v>
                </c:pt>
                <c:pt idx="465">
                  <c:v>-3.3341703792979085</c:v>
                </c:pt>
                <c:pt idx="466">
                  <c:v>-3.3203658742107636</c:v>
                </c:pt>
                <c:pt idx="467">
                  <c:v>-3.3048642560657062</c:v>
                </c:pt>
                <c:pt idx="468">
                  <c:v>-3.2924835561207844</c:v>
                </c:pt>
                <c:pt idx="469">
                  <c:v>-3.2755562573328461</c:v>
                </c:pt>
                <c:pt idx="470">
                  <c:v>-3.2646007300373063</c:v>
                </c:pt>
                <c:pt idx="471">
                  <c:v>-3.2462463908700618</c:v>
                </c:pt>
                <c:pt idx="472">
                  <c:v>-3.2169346643998926</c:v>
                </c:pt>
                <c:pt idx="473">
                  <c:v>-3.1876210855970801</c:v>
                </c:pt>
                <c:pt idx="474">
                  <c:v>-3.1583056620889627</c:v>
                </c:pt>
                <c:pt idx="475">
                  <c:v>-3.1289884014558642</c:v>
                </c:pt>
              </c:numCache>
            </c:numRef>
          </c:xVal>
          <c:yVal>
            <c:numRef>
              <c:f>properties!$AF$13:$AF$488</c:f>
              <c:numCache>
                <c:formatCode>General</c:formatCode>
                <c:ptCount val="476"/>
                <c:pt idx="0">
                  <c:v>-7.446185283788072</c:v>
                </c:pt>
                <c:pt idx="1">
                  <c:v>-7.1705579686571497</c:v>
                </c:pt>
                <c:pt idx="2">
                  <c:v>-7.0320647371967535</c:v>
                </c:pt>
                <c:pt idx="3">
                  <c:v>-6.9365259852648657</c:v>
                </c:pt>
                <c:pt idx="4">
                  <c:v>-6.8626523273251729</c:v>
                </c:pt>
                <c:pt idx="5">
                  <c:v>-6.8019751627410807</c:v>
                </c:pt>
                <c:pt idx="6">
                  <c:v>-6.7502289614807927</c:v>
                </c:pt>
                <c:pt idx="7">
                  <c:v>-6.7049515601270242</c:v>
                </c:pt>
                <c:pt idx="8">
                  <c:v>-6.6645879529608951</c:v>
                </c:pt>
                <c:pt idx="9">
                  <c:v>-6.628090940690246</c:v>
                </c:pt>
                <c:pt idx="10">
                  <c:v>-6.5947204342144019</c:v>
                </c:pt>
                <c:pt idx="11">
                  <c:v>-6.5639333184650033</c:v>
                </c:pt>
                <c:pt idx="12">
                  <c:v>-6.5353187954732803</c:v>
                </c:pt>
                <c:pt idx="13">
                  <c:v>-6.5085583403230576</c:v>
                </c:pt>
                <c:pt idx="14">
                  <c:v>-6.4833997965944006</c:v>
                </c:pt>
                <c:pt idx="15">
                  <c:v>-6.4596400012260826</c:v>
                </c:pt>
                <c:pt idx="16">
                  <c:v>-6.4371127687246554</c:v>
                </c:pt>
                <c:pt idx="17">
                  <c:v>-6.4156803613224973</c:v>
                </c:pt>
                <c:pt idx="18">
                  <c:v>-6.3952272949350455</c:v>
                </c:pt>
                <c:pt idx="19">
                  <c:v>-6.3756557511918759</c:v>
                </c:pt>
                <c:pt idx="20">
                  <c:v>-6.3568821190984384</c:v>
                </c:pt>
                <c:pt idx="21">
                  <c:v>-6.3388343473124866</c:v>
                </c:pt>
                <c:pt idx="22">
                  <c:v>-6.3214498885990089</c:v>
                </c:pt>
                <c:pt idx="23">
                  <c:v>-6.3046740838792878</c:v>
                </c:pt>
                <c:pt idx="24">
                  <c:v>-6.2884588773587042</c:v>
                </c:pt>
                <c:pt idx="25">
                  <c:v>-6.2727617842968524</c:v>
                </c:pt>
                <c:pt idx="26">
                  <c:v>-6.257545053883276</c:v>
                </c:pt>
                <c:pt idx="27">
                  <c:v>-6.2427749844416578</c:v>
                </c:pt>
                <c:pt idx="28">
                  <c:v>-6.228421358764435</c:v>
                </c:pt>
                <c:pt idx="29">
                  <c:v>-6.2144569750663958</c:v>
                </c:pt>
                <c:pt idx="30">
                  <c:v>-6.2008572547012744</c:v>
                </c:pt>
                <c:pt idx="31">
                  <c:v>-6.1875999119948286</c:v>
                </c:pt>
                <c:pt idx="32">
                  <c:v>-6.1746646747149034</c:v>
                </c:pt>
                <c:pt idx="33">
                  <c:v>-6.1620330461055755</c:v>
                </c:pt>
                <c:pt idx="34">
                  <c:v>-6.1496881012583193</c:v>
                </c:pt>
                <c:pt idx="35">
                  <c:v>-6.1376143120212507</c:v>
                </c:pt>
                <c:pt idx="36">
                  <c:v>-6.1257973957613858</c:v>
                </c:pt>
                <c:pt idx="37">
                  <c:v>-6.1142241841703999</c:v>
                </c:pt>
                <c:pt idx="38">
                  <c:v>-6.1028825089974159</c:v>
                </c:pt>
                <c:pt idx="39">
                  <c:v>-6.0917611021447549</c:v>
                </c:pt>
                <c:pt idx="40">
                  <c:v>-6.0808495080055849</c:v>
                </c:pt>
                <c:pt idx="41">
                  <c:v>-6.0701380062800503</c:v>
                </c:pt>
                <c:pt idx="42">
                  <c:v>-6.0596175437964312</c:v>
                </c:pt>
                <c:pt idx="43">
                  <c:v>-6.0492796741008181</c:v>
                </c:pt>
                <c:pt idx="44">
                  <c:v>-6.0391165037728118</c:v>
                </c:pt>
                <c:pt idx="45">
                  <c:v>-6.0291206445848911</c:v>
                </c:pt>
                <c:pt idx="46">
                  <c:v>-6.0192851707555119</c:v>
                </c:pt>
                <c:pt idx="47">
                  <c:v>-6.0096035806562895</c:v>
                </c:pt>
                <c:pt idx="48">
                  <c:v>-6.0000697624255626</c:v>
                </c:pt>
                <c:pt idx="49">
                  <c:v>-5.9906779630179106</c:v>
                </c:pt>
                <c:pt idx="50">
                  <c:v>-5.9814227602841123</c:v>
                </c:pt>
                <c:pt idx="51">
                  <c:v>-5.9722990377309353</c:v>
                </c:pt>
                <c:pt idx="52">
                  <c:v>-5.9633019616567307</c:v>
                </c:pt>
                <c:pt idx="53">
                  <c:v>-5.9544269603983793</c:v>
                </c:pt>
                <c:pt idx="54">
                  <c:v>-5.9456697054589442</c:v>
                </c:pt>
                <c:pt idx="55">
                  <c:v>-5.9370260943143496</c:v>
                </c:pt>
                <c:pt idx="56">
                  <c:v>-5.9284922347222375</c:v>
                </c:pt>
                <c:pt idx="57">
                  <c:v>-5.9200644303775993</c:v>
                </c:pt>
                <c:pt idx="58">
                  <c:v>-5.9117391677782285</c:v>
                </c:pt>
                <c:pt idx="59">
                  <c:v>-5.9035131041791029</c:v>
                </c:pt>
                <c:pt idx="60">
                  <c:v>-5.8953830565286722</c:v>
                </c:pt>
                <c:pt idx="61">
                  <c:v>-5.8873459912921593</c:v>
                </c:pt>
                <c:pt idx="62">
                  <c:v>-5.8793990150775244</c:v>
                </c:pt>
                <c:pt idx="63">
                  <c:v>-5.8715393659889781</c:v>
                </c:pt>
                <c:pt idx="64">
                  <c:v>-5.8637644056410645</c:v>
                </c:pt>
                <c:pt idx="65">
                  <c:v>-5.8560716117733635</c:v>
                </c:pt>
                <c:pt idx="66">
                  <c:v>-5.8484585714122277</c:v>
                </c:pt>
                <c:pt idx="67">
                  <c:v>-5.8409229745313924</c:v>
                </c:pt>
                <c:pt idx="68">
                  <c:v>-5.8334626081682561</c:v>
                </c:pt>
                <c:pt idx="69">
                  <c:v>-5.8260753509568914</c:v>
                </c:pt>
                <c:pt idx="70">
                  <c:v>-5.8187591680427229</c:v>
                </c:pt>
                <c:pt idx="71">
                  <c:v>-5.8115121063471946</c:v>
                </c:pt>
                <c:pt idx="72">
                  <c:v>-5.8043322901537611</c:v>
                </c:pt>
                <c:pt idx="73">
                  <c:v>-5.7972179169893199</c:v>
                </c:pt>
                <c:pt idx="74">
                  <c:v>-5.7901672537775219</c:v>
                </c:pt>
                <c:pt idx="75">
                  <c:v>-5.7831786332426205</c:v>
                </c:pt>
                <c:pt idx="76">
                  <c:v>-5.7762504505444294</c:v>
                </c:pt>
                <c:pt idx="77">
                  <c:v>-5.7693811601267404</c:v>
                </c:pt>
                <c:pt idx="78">
                  <c:v>-5.7625692727630353</c:v>
                </c:pt>
                <c:pt idx="79">
                  <c:v>-5.7558133527848181</c:v>
                </c:pt>
                <c:pt idx="80">
                  <c:v>-5.7491120154791178</c:v>
                </c:pt>
                <c:pt idx="81">
                  <c:v>-5.7424639246428386</c:v>
                </c:pt>
                <c:pt idx="82">
                  <c:v>-5.7358677902827253</c:v>
                </c:pt>
                <c:pt idx="83">
                  <c:v>-5.7293223664505852</c:v>
                </c:pt>
                <c:pt idx="84">
                  <c:v>-5.7228264492043062</c:v>
                </c:pt>
                <c:pt idx="85">
                  <c:v>-5.7163788746859323</c:v>
                </c:pt>
                <c:pt idx="86">
                  <c:v>-5.7099785173088131</c:v>
                </c:pt>
                <c:pt idx="87">
                  <c:v>-5.7036242880464085</c:v>
                </c:pt>
                <c:pt idx="88">
                  <c:v>-5.6973151328159783</c:v>
                </c:pt>
                <c:pt idx="89">
                  <c:v>-5.6910500309508674</c:v>
                </c:pt>
                <c:pt idx="90">
                  <c:v>-5.6848279937555839</c:v>
                </c:pt>
                <c:pt idx="91">
                  <c:v>-5.678648063138322</c:v>
                </c:pt>
                <c:pt idx="92">
                  <c:v>-5.6725093103159816</c:v>
                </c:pt>
                <c:pt idx="93">
                  <c:v>-5.6664108345870705</c:v>
                </c:pt>
                <c:pt idx="94">
                  <c:v>-5.6603517621682702</c:v>
                </c:pt>
                <c:pt idx="95">
                  <c:v>-5.6543312450906864</c:v>
                </c:pt>
                <c:pt idx="96">
                  <c:v>-5.6483484601521639</c:v>
                </c:pt>
                <c:pt idx="97">
                  <c:v>-5.6424026079222145</c:v>
                </c:pt>
                <c:pt idx="98">
                  <c:v>-5.6364929117964424</c:v>
                </c:pt>
                <c:pt idx="99">
                  <c:v>-5.6306186170975048</c:v>
                </c:pt>
                <c:pt idx="100">
                  <c:v>-5.6247789902198599</c:v>
                </c:pt>
                <c:pt idx="101">
                  <c:v>-5.6189733178157653</c:v>
                </c:pt>
                <c:pt idx="102">
                  <c:v>-5.6132009060201389</c:v>
                </c:pt>
                <c:pt idx="103">
                  <c:v>-5.6074610797120723</c:v>
                </c:pt>
                <c:pt idx="104">
                  <c:v>-5.601753181810893</c:v>
                </c:pt>
                <c:pt idx="105">
                  <c:v>-5.5960765726048756</c:v>
                </c:pt>
                <c:pt idx="106">
                  <c:v>-5.5904306291107657</c:v>
                </c:pt>
                <c:pt idx="107">
                  <c:v>-5.5848147444624265</c:v>
                </c:pt>
                <c:pt idx="108">
                  <c:v>-5.5792283273270211</c:v>
                </c:pt>
                <c:pt idx="109">
                  <c:v>-5.5736708013472436</c:v>
                </c:pt>
                <c:pt idx="110">
                  <c:v>-5.568141604608206</c:v>
                </c:pt>
                <c:pt idx="111">
                  <c:v>-5.5626401891276727</c:v>
                </c:pt>
                <c:pt idx="112">
                  <c:v>-5.5571660203684079</c:v>
                </c:pt>
                <c:pt idx="113">
                  <c:v>-5.5517185767715036</c:v>
                </c:pt>
                <c:pt idx="114">
                  <c:v>-5.5462973493095751</c:v>
                </c:pt>
                <c:pt idx="115">
                  <c:v>-5.5409018410588349</c:v>
                </c:pt>
                <c:pt idx="116">
                  <c:v>-5.5355315667890697</c:v>
                </c:pt>
                <c:pt idx="117">
                  <c:v>-5.5301860525706266</c:v>
                </c:pt>
                <c:pt idx="118">
                  <c:v>-5.524864835397552</c:v>
                </c:pt>
                <c:pt idx="119">
                  <c:v>-5.5195674628260978</c:v>
                </c:pt>
                <c:pt idx="120">
                  <c:v>-5.5142934926278206</c:v>
                </c:pt>
                <c:pt idx="121">
                  <c:v>-5.5090424924565848</c:v>
                </c:pt>
                <c:pt idx="122">
                  <c:v>-5.5038140395287805</c:v>
                </c:pt>
                <c:pt idx="123">
                  <c:v>-5.4986077203161363</c:v>
                </c:pt>
                <c:pt idx="124">
                  <c:v>-5.4934231302505125</c:v>
                </c:pt>
                <c:pt idx="125">
                  <c:v>-5.4882598734401356</c:v>
                </c:pt>
                <c:pt idx="126">
                  <c:v>-5.4831175623967061</c:v>
                </c:pt>
                <c:pt idx="127">
                  <c:v>-5.4779958177729018</c:v>
                </c:pt>
                <c:pt idx="128">
                  <c:v>-5.472894268109787</c:v>
                </c:pt>
                <c:pt idx="129">
                  <c:v>-5.4678125495936731</c:v>
                </c:pt>
                <c:pt idx="130">
                  <c:v>-5.4627503058220004</c:v>
                </c:pt>
                <c:pt idx="131">
                  <c:v>-5.4577071875778476</c:v>
                </c:pt>
                <c:pt idx="132">
                  <c:v>-5.4526828526126643</c:v>
                </c:pt>
                <c:pt idx="133">
                  <c:v>-5.4476769654368757</c:v>
                </c:pt>
                <c:pt idx="134">
                  <c:v>-5.4426891971180105</c:v>
                </c:pt>
                <c:pt idx="135">
                  <c:v>-5.4377192250860134</c:v>
                </c:pt>
                <c:pt idx="136">
                  <c:v>-5.4327667329454439</c:v>
                </c:pt>
                <c:pt idx="137">
                  <c:v>-5.427831410294254</c:v>
                </c:pt>
                <c:pt idx="138">
                  <c:v>-5.4229129525488657</c:v>
                </c:pt>
                <c:pt idx="139">
                  <c:v>-5.4180110607752834</c:v>
                </c:pt>
                <c:pt idx="140">
                  <c:v>-5.4131254415259837</c:v>
                </c:pt>
                <c:pt idx="141">
                  <c:v>-5.4082558066823392</c:v>
                </c:pt>
                <c:pt idx="142">
                  <c:v>-5.4034018733023421</c:v>
                </c:pt>
                <c:pt idx="143">
                  <c:v>-5.3985633634734222</c:v>
                </c:pt>
                <c:pt idx="144">
                  <c:v>-5.393740004170132</c:v>
                </c:pt>
                <c:pt idx="145">
                  <c:v>-5.388931527116509</c:v>
                </c:pt>
                <c:pt idx="146">
                  <c:v>-5.3841376686529268</c:v>
                </c:pt>
                <c:pt idx="147">
                  <c:v>-5.3793581696072446</c:v>
                </c:pt>
                <c:pt idx="148">
                  <c:v>-5.3745927751700968</c:v>
                </c:pt>
                <c:pt idx="149">
                  <c:v>-5.3698412347741398</c:v>
                </c:pt>
                <c:pt idx="150">
                  <c:v>-5.3651033019771184</c:v>
                </c:pt>
                <c:pt idx="151">
                  <c:v>-5.3603787343485836</c:v>
                </c:pt>
                <c:pt idx="152">
                  <c:v>-5.3556672933601277</c:v>
                </c:pt>
                <c:pt idx="153">
                  <c:v>-5.3509687442790019</c:v>
                </c:pt>
                <c:pt idx="154">
                  <c:v>-5.3462828560649784</c:v>
                </c:pt>
                <c:pt idx="155">
                  <c:v>-5.3416094012703352</c:v>
                </c:pt>
                <c:pt idx="156">
                  <c:v>-5.3369481559428458</c:v>
                </c:pt>
                <c:pt idx="157">
                  <c:v>-5.3322988995316551</c:v>
                </c:pt>
                <c:pt idx="158">
                  <c:v>-5.3276614147959318</c:v>
                </c:pt>
                <c:pt idx="159">
                  <c:v>-5.3230354877162034</c:v>
                </c:pt>
                <c:pt idx="160">
                  <c:v>-5.3184209074082531</c:v>
                </c:pt>
                <c:pt idx="161">
                  <c:v>-5.3138174660395041</c:v>
                </c:pt>
                <c:pt idx="162">
                  <c:v>-5.3092249587477811</c:v>
                </c:pt>
                <c:pt idx="163">
                  <c:v>-5.304643183562372</c:v>
                </c:pt>
                <c:pt idx="164">
                  <c:v>-5.3000719413273014</c:v>
                </c:pt>
                <c:pt idx="165">
                  <c:v>-5.2955110356267365</c:v>
                </c:pt>
                <c:pt idx="166">
                  <c:v>-5.290960272712443</c:v>
                </c:pt>
                <c:pt idx="167">
                  <c:v>-5.2864194614332174</c:v>
                </c:pt>
                <c:pt idx="168">
                  <c:v>-5.2818884131662331</c:v>
                </c:pt>
                <c:pt idx="169">
                  <c:v>-5.2773669417502189</c:v>
                </c:pt>
                <c:pt idx="170">
                  <c:v>-5.272854863420406</c:v>
                </c:pt>
                <c:pt idx="171">
                  <c:v>-5.2683519967451895</c:v>
                </c:pt>
                <c:pt idx="172">
                  <c:v>-5.2638581625644338</c:v>
                </c:pt>
                <c:pt idx="173">
                  <c:v>-5.2593731839293651</c:v>
                </c:pt>
                <c:pt idx="174">
                  <c:v>-5.254896886043996</c:v>
                </c:pt>
                <c:pt idx="175">
                  <c:v>-5.250429096208026</c:v>
                </c:pt>
                <c:pt idx="176">
                  <c:v>-5.2459696437611747</c:v>
                </c:pt>
                <c:pt idx="177">
                  <c:v>-5.2415183600288779</c:v>
                </c:pt>
                <c:pt idx="178">
                  <c:v>-5.2370750782693198</c:v>
                </c:pt>
                <c:pt idx="179">
                  <c:v>-5.2326396336217398</c:v>
                </c:pt>
                <c:pt idx="180">
                  <c:v>-5.2282118630559768</c:v>
                </c:pt>
                <c:pt idx="181">
                  <c:v>-5.2237916053232034</c:v>
                </c:pt>
                <c:pt idx="182">
                  <c:v>-5.2193787009078116</c:v>
                </c:pt>
                <c:pt idx="183">
                  <c:v>-5.2149729919804075</c:v>
                </c:pt>
                <c:pt idx="184">
                  <c:v>-5.2105743223518752</c:v>
                </c:pt>
                <c:pt idx="185">
                  <c:v>-5.2061825374284796</c:v>
                </c:pt>
                <c:pt idx="186">
                  <c:v>-5.2017974841679573</c:v>
                </c:pt>
                <c:pt idx="187">
                  <c:v>-5.1974190110365788</c:v>
                </c:pt>
                <c:pt idx="188">
                  <c:v>-5.1930469679671365</c:v>
                </c:pt>
                <c:pt idx="189">
                  <c:v>-5.1886812063178267</c:v>
                </c:pt>
                <c:pt idx="190">
                  <c:v>-5.1843215788319981</c:v>
                </c:pt>
                <c:pt idx="191">
                  <c:v>-5.1799679395987361</c:v>
                </c:pt>
                <c:pt idx="192">
                  <c:v>-5.1756201440142471</c:v>
                </c:pt>
                <c:pt idx="193">
                  <c:v>-5.1712780487440257</c:v>
                </c:pt>
                <c:pt idx="194">
                  <c:v>-5.166941511685768</c:v>
                </c:pt>
                <c:pt idx="195">
                  <c:v>-5.1626103919330015</c:v>
                </c:pt>
                <c:pt idx="196">
                  <c:v>-5.1582845497394221</c:v>
                </c:pt>
                <c:pt idx="197">
                  <c:v>-5.1539638464838919</c:v>
                </c:pt>
                <c:pt idx="198">
                  <c:v>-5.1496481446360924</c:v>
                </c:pt>
                <c:pt idx="199">
                  <c:v>-5.1453373077227926</c:v>
                </c:pt>
                <c:pt idx="200">
                  <c:v>-5.1410312002947274</c:v>
                </c:pt>
                <c:pt idx="201">
                  <c:v>-5.1367296878940438</c:v>
                </c:pt>
                <c:pt idx="202">
                  <c:v>-5.1324326370223146</c:v>
                </c:pt>
                <c:pt idx="203">
                  <c:v>-5.1281399151090747</c:v>
                </c:pt>
                <c:pt idx="204">
                  <c:v>-5.1238513904808887</c:v>
                </c:pt>
                <c:pt idx="205">
                  <c:v>-5.1195669323309012</c:v>
                </c:pt>
                <c:pt idx="206">
                  <c:v>-5.1152864106888689</c:v>
                </c:pt>
                <c:pt idx="207">
                  <c:v>-5.1110096963916485</c:v>
                </c:pt>
                <c:pt idx="208">
                  <c:v>-5.1067366610541276</c:v>
                </c:pt>
                <c:pt idx="209">
                  <c:v>-5.1024671770405723</c:v>
                </c:pt>
                <c:pt idx="210">
                  <c:v>-5.098201117436381</c:v>
                </c:pt>
                <c:pt idx="211">
                  <c:v>-5.0939383560202254</c:v>
                </c:pt>
                <c:pt idx="212">
                  <c:v>-5.0896787672365642</c:v>
                </c:pt>
                <c:pt idx="213">
                  <c:v>-5.0854222261685065</c:v>
                </c:pt>
                <c:pt idx="214">
                  <c:v>-5.0811686085110166</c:v>
                </c:pt>
                <c:pt idx="215">
                  <c:v>-5.0769177905444449</c:v>
                </c:pt>
                <c:pt idx="216">
                  <c:v>-5.0726696491083603</c:v>
                </c:pt>
                <c:pt idx="217">
                  <c:v>-5.0684240615756808</c:v>
                </c:pt>
                <c:pt idx="218">
                  <c:v>-5.0641809058270821</c:v>
                </c:pt>
                <c:pt idx="219">
                  <c:v>-5.0599400602256681</c:v>
                </c:pt>
                <c:pt idx="220">
                  <c:v>-5.0557014035918977</c:v>
                </c:pt>
                <c:pt idx="221">
                  <c:v>-5.0514648151787389</c:v>
                </c:pt>
                <c:pt idx="222">
                  <c:v>-5.0472301746470585</c:v>
                </c:pt>
                <c:pt idx="223">
                  <c:v>-5.0429973620412092</c:v>
                </c:pt>
                <c:pt idx="224">
                  <c:v>-5.0387662577648209</c:v>
                </c:pt>
                <c:pt idx="225">
                  <c:v>-5.0345367425567789</c:v>
                </c:pt>
                <c:pt idx="226">
                  <c:v>-5.0303086974673636</c:v>
                </c:pt>
                <c:pt idx="227">
                  <c:v>-5.0260820038345599</c:v>
                </c:pt>
                <c:pt idx="228">
                  <c:v>-5.0218565432605038</c:v>
                </c:pt>
                <c:pt idx="229">
                  <c:v>-5.0176321975880684</c:v>
                </c:pt>
                <c:pt idx="230">
                  <c:v>-5.0134088488775737</c:v>
                </c:pt>
                <c:pt idx="231">
                  <c:v>-5.0091863793836016</c:v>
                </c:pt>
                <c:pt idx="232">
                  <c:v>-5.0049646715319112</c:v>
                </c:pt>
                <c:pt idx="233">
                  <c:v>-5.0007436078964425</c:v>
                </c:pt>
                <c:pt idx="234">
                  <c:v>-4.9965230711763899</c:v>
                </c:pt>
                <c:pt idx="235">
                  <c:v>-4.9923029441733489</c:v>
                </c:pt>
                <c:pt idx="236">
                  <c:v>-4.9880831097685014</c:v>
                </c:pt>
                <c:pt idx="237">
                  <c:v>-4.9838634508998494</c:v>
                </c:pt>
                <c:pt idx="238">
                  <c:v>-4.9796438505394756</c:v>
                </c:pt>
                <c:pt idx="239">
                  <c:v>-4.9754241916708235</c:v>
                </c:pt>
                <c:pt idx="240">
                  <c:v>-4.9712043572659761</c:v>
                </c:pt>
                <c:pt idx="241">
                  <c:v>-4.966984230262935</c:v>
                </c:pt>
                <c:pt idx="242">
                  <c:v>-4.9627636935428834</c:v>
                </c:pt>
                <c:pt idx="243">
                  <c:v>-4.9585426299074138</c:v>
                </c:pt>
                <c:pt idx="244">
                  <c:v>-4.9543209220557234</c:v>
                </c:pt>
                <c:pt idx="245">
                  <c:v>-4.9500984525617504</c:v>
                </c:pt>
                <c:pt idx="246">
                  <c:v>-4.9458751038512565</c:v>
                </c:pt>
                <c:pt idx="247">
                  <c:v>-4.9416507581788212</c:v>
                </c:pt>
                <c:pt idx="248">
                  <c:v>-4.937425297604765</c:v>
                </c:pt>
                <c:pt idx="249">
                  <c:v>-4.9331986039719613</c:v>
                </c:pt>
                <c:pt idx="250">
                  <c:v>-4.9289705588825461</c:v>
                </c:pt>
                <c:pt idx="251">
                  <c:v>-4.924741043674504</c:v>
                </c:pt>
                <c:pt idx="252">
                  <c:v>-4.9205099393981158</c:v>
                </c:pt>
                <c:pt idx="253">
                  <c:v>-4.9162771267922665</c:v>
                </c:pt>
                <c:pt idx="254">
                  <c:v>-4.912042486260586</c:v>
                </c:pt>
                <c:pt idx="255">
                  <c:v>-4.9078058978474273</c:v>
                </c:pt>
                <c:pt idx="256">
                  <c:v>-4.9035672412136568</c:v>
                </c:pt>
                <c:pt idx="257">
                  <c:v>-4.8993263956122437</c:v>
                </c:pt>
                <c:pt idx="258">
                  <c:v>-4.8950832398636441</c:v>
                </c:pt>
                <c:pt idx="259">
                  <c:v>-4.8908376523309647</c:v>
                </c:pt>
                <c:pt idx="260">
                  <c:v>-4.88658951089488</c:v>
                </c:pt>
                <c:pt idx="261">
                  <c:v>-4.8823386929283084</c:v>
                </c:pt>
                <c:pt idx="262">
                  <c:v>-4.8780850752708185</c:v>
                </c:pt>
                <c:pt idx="263">
                  <c:v>-4.8738285342027607</c:v>
                </c:pt>
                <c:pt idx="264">
                  <c:v>-4.8695689454190996</c:v>
                </c:pt>
                <c:pt idx="265">
                  <c:v>-4.8653061840029439</c:v>
                </c:pt>
                <c:pt idx="266">
                  <c:v>-4.8610401243987527</c:v>
                </c:pt>
                <c:pt idx="267">
                  <c:v>-4.8567706403851973</c:v>
                </c:pt>
                <c:pt idx="268">
                  <c:v>-4.8524976050476765</c:v>
                </c:pt>
                <c:pt idx="269">
                  <c:v>-4.848220890750456</c:v>
                </c:pt>
                <c:pt idx="270">
                  <c:v>-4.8439403691084237</c:v>
                </c:pt>
                <c:pt idx="271">
                  <c:v>-4.8396559109584363</c:v>
                </c:pt>
                <c:pt idx="272">
                  <c:v>-4.8353673863302502</c:v>
                </c:pt>
                <c:pt idx="273">
                  <c:v>-4.8310746644170113</c:v>
                </c:pt>
                <c:pt idx="274">
                  <c:v>-4.8267776135452811</c:v>
                </c:pt>
                <c:pt idx="275">
                  <c:v>-4.8224761011445976</c:v>
                </c:pt>
                <c:pt idx="276">
                  <c:v>-4.8181699937165323</c:v>
                </c:pt>
                <c:pt idx="277">
                  <c:v>-4.8138591568032325</c:v>
                </c:pt>
                <c:pt idx="278">
                  <c:v>-4.809543454955433</c:v>
                </c:pt>
                <c:pt idx="279">
                  <c:v>-4.8052227516999029</c:v>
                </c:pt>
                <c:pt idx="280">
                  <c:v>-4.8008969095063234</c:v>
                </c:pt>
                <c:pt idx="281">
                  <c:v>-4.796565789753557</c:v>
                </c:pt>
                <c:pt idx="282">
                  <c:v>-4.7922292526952992</c:v>
                </c:pt>
                <c:pt idx="283">
                  <c:v>-4.7878871574250779</c:v>
                </c:pt>
                <c:pt idx="284">
                  <c:v>-4.7835393618405888</c:v>
                </c:pt>
                <c:pt idx="285">
                  <c:v>-4.7791857226073269</c:v>
                </c:pt>
                <c:pt idx="286">
                  <c:v>-4.7748260951214982</c:v>
                </c:pt>
                <c:pt idx="287">
                  <c:v>-4.7704603334721885</c:v>
                </c:pt>
                <c:pt idx="288">
                  <c:v>-4.7660882904027462</c:v>
                </c:pt>
                <c:pt idx="289">
                  <c:v>-4.7617098172713677</c:v>
                </c:pt>
                <c:pt idx="290">
                  <c:v>-4.7573247640108454</c:v>
                </c:pt>
                <c:pt idx="291">
                  <c:v>-4.7529329790874488</c:v>
                </c:pt>
                <c:pt idx="292">
                  <c:v>-4.7485343094589174</c:v>
                </c:pt>
                <c:pt idx="293">
                  <c:v>-4.7441286005315133</c:v>
                </c:pt>
                <c:pt idx="294">
                  <c:v>-4.7397156961161215</c:v>
                </c:pt>
                <c:pt idx="295">
                  <c:v>-4.7352954383833481</c:v>
                </c:pt>
                <c:pt idx="296">
                  <c:v>-4.7308676678175852</c:v>
                </c:pt>
                <c:pt idx="297">
                  <c:v>-4.7264322231700051</c:v>
                </c:pt>
                <c:pt idx="298">
                  <c:v>-4.721988941410447</c:v>
                </c:pt>
                <c:pt idx="299">
                  <c:v>-4.7175376576781503</c:v>
                </c:pt>
                <c:pt idx="300">
                  <c:v>-4.7130782052312989</c:v>
                </c:pt>
                <c:pt idx="301">
                  <c:v>-4.7086104153953299</c:v>
                </c:pt>
                <c:pt idx="302">
                  <c:v>-4.7041341175099598</c:v>
                </c:pt>
                <c:pt idx="303">
                  <c:v>-4.6996491388748911</c:v>
                </c:pt>
                <c:pt idx="304">
                  <c:v>-4.6951553046941354</c:v>
                </c:pt>
                <c:pt idx="305">
                  <c:v>-4.690652438018919</c:v>
                </c:pt>
                <c:pt idx="306">
                  <c:v>-4.686140359689106</c:v>
                </c:pt>
                <c:pt idx="307">
                  <c:v>-4.6816188882730918</c:v>
                </c:pt>
                <c:pt idx="308">
                  <c:v>-4.6770878400061076</c:v>
                </c:pt>
                <c:pt idx="309">
                  <c:v>-4.672547028726882</c:v>
                </c:pt>
                <c:pt idx="310">
                  <c:v>-4.6679962658125884</c:v>
                </c:pt>
                <c:pt idx="311">
                  <c:v>-4.6634353601120235</c:v>
                </c:pt>
                <c:pt idx="312">
                  <c:v>-4.658864117876953</c:v>
                </c:pt>
                <c:pt idx="313">
                  <c:v>-4.6542823426915438</c:v>
                </c:pt>
                <c:pt idx="314">
                  <c:v>-4.6496898353998208</c:v>
                </c:pt>
                <c:pt idx="315">
                  <c:v>-4.6450863940310718</c:v>
                </c:pt>
                <c:pt idx="316">
                  <c:v>-4.6404718137231216</c:v>
                </c:pt>
                <c:pt idx="317">
                  <c:v>-4.6358458866433931</c:v>
                </c:pt>
                <c:pt idx="318">
                  <c:v>-4.6312084019076707</c:v>
                </c:pt>
                <c:pt idx="319">
                  <c:v>-4.6265591454964792</c:v>
                </c:pt>
                <c:pt idx="320">
                  <c:v>-4.6218979001689897</c:v>
                </c:pt>
                <c:pt idx="321">
                  <c:v>-4.6172244453743465</c:v>
                </c:pt>
                <c:pt idx="322">
                  <c:v>-4.612538557160323</c:v>
                </c:pt>
                <c:pt idx="323">
                  <c:v>-4.6078400080791972</c:v>
                </c:pt>
                <c:pt idx="324">
                  <c:v>-4.6031285670907414</c:v>
                </c:pt>
                <c:pt idx="325">
                  <c:v>-4.5984039994622066</c:v>
                </c:pt>
                <c:pt idx="326">
                  <c:v>-4.5936660666651852</c:v>
                </c:pt>
                <c:pt idx="327">
                  <c:v>-4.5889145262692281</c:v>
                </c:pt>
                <c:pt idx="328">
                  <c:v>-4.5841491318320804</c:v>
                </c:pt>
                <c:pt idx="329">
                  <c:v>-4.5793696327863982</c:v>
                </c:pt>
                <c:pt idx="330">
                  <c:v>-4.5745757743228159</c:v>
                </c:pt>
                <c:pt idx="331">
                  <c:v>-4.569767297269193</c:v>
                </c:pt>
                <c:pt idx="332">
                  <c:v>-4.5649439379659027</c:v>
                </c:pt>
                <c:pt idx="333">
                  <c:v>-4.5601054281369837</c:v>
                </c:pt>
                <c:pt idx="334">
                  <c:v>-4.5552514947569867</c:v>
                </c:pt>
                <c:pt idx="335">
                  <c:v>-4.5503818599133403</c:v>
                </c:pt>
                <c:pt idx="336">
                  <c:v>-4.5454962406640416</c:v>
                </c:pt>
                <c:pt idx="337">
                  <c:v>-4.5405943488904592</c:v>
                </c:pt>
                <c:pt idx="338">
                  <c:v>-4.535675891145071</c:v>
                </c:pt>
                <c:pt idx="339">
                  <c:v>-4.5307405684938811</c:v>
                </c:pt>
                <c:pt idx="340">
                  <c:v>-4.5257880763533116</c:v>
                </c:pt>
                <c:pt idx="341">
                  <c:v>-4.5208181043213145</c:v>
                </c:pt>
                <c:pt idx="342">
                  <c:v>-4.5158303360024492</c:v>
                </c:pt>
                <c:pt idx="343">
                  <c:v>-4.5108244488266607</c:v>
                </c:pt>
                <c:pt idx="344">
                  <c:v>-4.5058001138614774</c:v>
                </c:pt>
                <c:pt idx="345">
                  <c:v>-4.5007569956173246</c:v>
                </c:pt>
                <c:pt idx="346">
                  <c:v>-4.4956947518456518</c:v>
                </c:pt>
                <c:pt idx="347">
                  <c:v>-4.490613033329538</c:v>
                </c:pt>
                <c:pt idx="348">
                  <c:v>-4.4855114836664232</c:v>
                </c:pt>
                <c:pt idx="349">
                  <c:v>-4.4803897390426197</c:v>
                </c:pt>
                <c:pt idx="350">
                  <c:v>-4.4752474279991894</c:v>
                </c:pt>
                <c:pt idx="351">
                  <c:v>-4.4700841711888124</c:v>
                </c:pt>
                <c:pt idx="352">
                  <c:v>-4.4648995811231886</c:v>
                </c:pt>
                <c:pt idx="353">
                  <c:v>-4.4596932619105445</c:v>
                </c:pt>
                <c:pt idx="354">
                  <c:v>-4.4544648089827401</c:v>
                </c:pt>
                <c:pt idx="355">
                  <c:v>-4.4492138088115043</c:v>
                </c:pt>
                <c:pt idx="356">
                  <c:v>-4.4439398386132272</c:v>
                </c:pt>
                <c:pt idx="357">
                  <c:v>-4.4386424660417729</c:v>
                </c:pt>
                <c:pt idx="358">
                  <c:v>-4.4333212488686984</c:v>
                </c:pt>
                <c:pt idx="359">
                  <c:v>-4.4279757346502553</c:v>
                </c:pt>
                <c:pt idx="360">
                  <c:v>-4.4226054603804901</c:v>
                </c:pt>
                <c:pt idx="361">
                  <c:v>-4.4172099521297499</c:v>
                </c:pt>
                <c:pt idx="362">
                  <c:v>-4.4117887246678213</c:v>
                </c:pt>
                <c:pt idx="363">
                  <c:v>-4.406341281070917</c:v>
                </c:pt>
                <c:pt idx="364">
                  <c:v>-4.4008671123116523</c:v>
                </c:pt>
                <c:pt idx="365">
                  <c:v>-4.395365696831119</c:v>
                </c:pt>
                <c:pt idx="366">
                  <c:v>-4.3898365000920814</c:v>
                </c:pt>
                <c:pt idx="367">
                  <c:v>-4.3842789741123038</c:v>
                </c:pt>
                <c:pt idx="368">
                  <c:v>-4.3786925569768984</c:v>
                </c:pt>
                <c:pt idx="369">
                  <c:v>-4.3730766723285592</c:v>
                </c:pt>
                <c:pt idx="370">
                  <c:v>-4.3674307288344494</c:v>
                </c:pt>
                <c:pt idx="371">
                  <c:v>-4.361754119628432</c:v>
                </c:pt>
                <c:pt idx="372">
                  <c:v>-4.3560462217272526</c:v>
                </c:pt>
                <c:pt idx="373">
                  <c:v>-4.3503063954191861</c:v>
                </c:pt>
                <c:pt idx="374">
                  <c:v>-4.3445339836235597</c:v>
                </c:pt>
                <c:pt idx="375">
                  <c:v>-4.338728311219465</c:v>
                </c:pt>
                <c:pt idx="376">
                  <c:v>-4.3328886843418202</c:v>
                </c:pt>
                <c:pt idx="377">
                  <c:v>-4.3270143896428825</c:v>
                </c:pt>
                <c:pt idx="378">
                  <c:v>-4.3211046935171114</c:v>
                </c:pt>
                <c:pt idx="379">
                  <c:v>-4.3151588412871611</c:v>
                </c:pt>
                <c:pt idx="380">
                  <c:v>-4.3091760563486385</c:v>
                </c:pt>
                <c:pt idx="381">
                  <c:v>-4.3031555392710548</c:v>
                </c:pt>
                <c:pt idx="382">
                  <c:v>-4.2970964668522544</c:v>
                </c:pt>
                <c:pt idx="383">
                  <c:v>-4.2909979911233433</c:v>
                </c:pt>
                <c:pt idx="384">
                  <c:v>-4.2848592383010029</c:v>
                </c:pt>
                <c:pt idx="385">
                  <c:v>-4.2786793076837411</c:v>
                </c:pt>
                <c:pt idx="386">
                  <c:v>-4.2724572704884576</c:v>
                </c:pt>
                <c:pt idx="387">
                  <c:v>-4.2661921686233466</c:v>
                </c:pt>
                <c:pt idx="388">
                  <c:v>-4.2598830133929164</c:v>
                </c:pt>
                <c:pt idx="389">
                  <c:v>-4.2535287841305118</c:v>
                </c:pt>
                <c:pt idx="390">
                  <c:v>-4.2471284267533926</c:v>
                </c:pt>
                <c:pt idx="391">
                  <c:v>-4.2406808522350188</c:v>
                </c:pt>
                <c:pt idx="392">
                  <c:v>-4.2341849349887388</c:v>
                </c:pt>
                <c:pt idx="393">
                  <c:v>-4.2276395111565996</c:v>
                </c:pt>
                <c:pt idx="394">
                  <c:v>-4.2210433767964837</c:v>
                </c:pt>
                <c:pt idx="395">
                  <c:v>-4.2143952859602054</c:v>
                </c:pt>
                <c:pt idx="396">
                  <c:v>-4.2076939486545069</c:v>
                </c:pt>
                <c:pt idx="397">
                  <c:v>-4.2009380286762896</c:v>
                </c:pt>
                <c:pt idx="398">
                  <c:v>-4.1941261413125845</c:v>
                </c:pt>
                <c:pt idx="399">
                  <c:v>-4.1872568508948955</c:v>
                </c:pt>
                <c:pt idx="400">
                  <c:v>-4.1803286681967045</c:v>
                </c:pt>
                <c:pt idx="401">
                  <c:v>-4.173340047661803</c:v>
                </c:pt>
                <c:pt idx="402">
                  <c:v>-4.1662893844500051</c:v>
                </c:pt>
                <c:pt idx="403">
                  <c:v>-4.1591750112855639</c:v>
                </c:pt>
                <c:pt idx="404">
                  <c:v>-4.1519951950921303</c:v>
                </c:pt>
                <c:pt idx="405">
                  <c:v>-4.1447481333966021</c:v>
                </c:pt>
                <c:pt idx="406">
                  <c:v>-4.1374319504824335</c:v>
                </c:pt>
                <c:pt idx="407">
                  <c:v>-4.1300446932710697</c:v>
                </c:pt>
                <c:pt idx="408">
                  <c:v>-4.1225843269079334</c:v>
                </c:pt>
                <c:pt idx="409">
                  <c:v>-4.1150487300270973</c:v>
                </c:pt>
                <c:pt idx="410">
                  <c:v>-4.1074356896659605</c:v>
                </c:pt>
                <c:pt idx="411">
                  <c:v>-4.0997428957982605</c:v>
                </c:pt>
                <c:pt idx="412">
                  <c:v>-4.0919679354503469</c:v>
                </c:pt>
                <c:pt idx="413">
                  <c:v>-4.0841082863618006</c:v>
                </c:pt>
                <c:pt idx="414">
                  <c:v>-4.0761613101471657</c:v>
                </c:pt>
                <c:pt idx="415">
                  <c:v>-4.0681242449106527</c:v>
                </c:pt>
                <c:pt idx="416">
                  <c:v>-4.059994197260222</c:v>
                </c:pt>
                <c:pt idx="417">
                  <c:v>-4.0517681336610964</c:v>
                </c:pt>
                <c:pt idx="418">
                  <c:v>-4.0434428710617256</c:v>
                </c:pt>
                <c:pt idx="419">
                  <c:v>-4.0350150667170874</c:v>
                </c:pt>
                <c:pt idx="420">
                  <c:v>-4.0264812071249754</c:v>
                </c:pt>
                <c:pt idx="421">
                  <c:v>-4.0178375959803807</c:v>
                </c:pt>
                <c:pt idx="422">
                  <c:v>-4.0090803410409457</c:v>
                </c:pt>
                <c:pt idx="423">
                  <c:v>-4.0002053397825943</c:v>
                </c:pt>
                <c:pt idx="424">
                  <c:v>-3.9912082637083892</c:v>
                </c:pt>
                <c:pt idx="425">
                  <c:v>-3.9820845411552117</c:v>
                </c:pt>
                <c:pt idx="426">
                  <c:v>-3.9728293384214144</c:v>
                </c:pt>
                <c:pt idx="427">
                  <c:v>-3.9634375390137628</c:v>
                </c:pt>
                <c:pt idx="428">
                  <c:v>-3.9539037207830354</c:v>
                </c:pt>
                <c:pt idx="429">
                  <c:v>-3.944222130683813</c:v>
                </c:pt>
                <c:pt idx="430">
                  <c:v>-3.9343866568544339</c:v>
                </c:pt>
                <c:pt idx="431">
                  <c:v>-3.9243907976665136</c:v>
                </c:pt>
                <c:pt idx="432">
                  <c:v>-3.9142276273385068</c:v>
                </c:pt>
                <c:pt idx="433">
                  <c:v>-3.9038897576428933</c:v>
                </c:pt>
                <c:pt idx="434">
                  <c:v>-3.8933692951592747</c:v>
                </c:pt>
                <c:pt idx="435">
                  <c:v>-3.8826577934337401</c:v>
                </c:pt>
                <c:pt idx="436">
                  <c:v>-3.8717461992945719</c:v>
                </c:pt>
                <c:pt idx="437">
                  <c:v>-3.860624792441909</c:v>
                </c:pt>
                <c:pt idx="438">
                  <c:v>-3.8492831172689268</c:v>
                </c:pt>
                <c:pt idx="439">
                  <c:v>-3.8377099056779387</c:v>
                </c:pt>
                <c:pt idx="440">
                  <c:v>-3.8258929894180733</c:v>
                </c:pt>
                <c:pt idx="441">
                  <c:v>-3.8138192001810047</c:v>
                </c:pt>
                <c:pt idx="442">
                  <c:v>-3.8014742553337495</c:v>
                </c:pt>
                <c:pt idx="443">
                  <c:v>-3.7888426267244211</c:v>
                </c:pt>
                <c:pt idx="444">
                  <c:v>-3.7759073894444959</c:v>
                </c:pt>
                <c:pt idx="445">
                  <c:v>-3.7626500467380501</c:v>
                </c:pt>
                <c:pt idx="446">
                  <c:v>-3.7490503263729291</c:v>
                </c:pt>
                <c:pt idx="447">
                  <c:v>-3.7350859426748899</c:v>
                </c:pt>
                <c:pt idx="448">
                  <c:v>-3.7207323169976672</c:v>
                </c:pt>
                <c:pt idx="449">
                  <c:v>-3.705962247556049</c:v>
                </c:pt>
                <c:pt idx="450">
                  <c:v>-3.6907455171424726</c:v>
                </c:pt>
                <c:pt idx="451">
                  <c:v>-3.6750484240806216</c:v>
                </c:pt>
                <c:pt idx="452">
                  <c:v>-3.6588332175600375</c:v>
                </c:pt>
                <c:pt idx="453">
                  <c:v>-3.642057412840316</c:v>
                </c:pt>
                <c:pt idx="454">
                  <c:v>-3.6246729541268383</c:v>
                </c:pt>
                <c:pt idx="455">
                  <c:v>-3.6066251823408857</c:v>
                </c:pt>
                <c:pt idx="456">
                  <c:v>-3.5878515502474491</c:v>
                </c:pt>
                <c:pt idx="457">
                  <c:v>-3.5682800065042795</c:v>
                </c:pt>
                <c:pt idx="458">
                  <c:v>-3.5478269401168276</c:v>
                </c:pt>
                <c:pt idx="459">
                  <c:v>-3.5263945327146691</c:v>
                </c:pt>
                <c:pt idx="460">
                  <c:v>-3.5038673002132428</c:v>
                </c:pt>
                <c:pt idx="461">
                  <c:v>-3.4801075048449244</c:v>
                </c:pt>
                <c:pt idx="462">
                  <c:v>-3.4549489611162674</c:v>
                </c:pt>
                <c:pt idx="463">
                  <c:v>-3.4281885059660446</c:v>
                </c:pt>
                <c:pt idx="464">
                  <c:v>-3.3995739829743221</c:v>
                </c:pt>
                <c:pt idx="465">
                  <c:v>-3.3687868672249235</c:v>
                </c:pt>
                <c:pt idx="466">
                  <c:v>-3.335416360749079</c:v>
                </c:pt>
                <c:pt idx="467">
                  <c:v>-3.2989193484784307</c:v>
                </c:pt>
                <c:pt idx="468">
                  <c:v>-3.2585557413123012</c:v>
                </c:pt>
                <c:pt idx="469">
                  <c:v>-3.213278339958531</c:v>
                </c:pt>
                <c:pt idx="470">
                  <c:v>-3.1615321386982433</c:v>
                </c:pt>
                <c:pt idx="471">
                  <c:v>-3.1008549741141511</c:v>
                </c:pt>
                <c:pt idx="472">
                  <c:v>-3.0269813161744583</c:v>
                </c:pt>
                <c:pt idx="473">
                  <c:v>-2.9314425642425701</c:v>
                </c:pt>
                <c:pt idx="474">
                  <c:v>-2.7929493327821748</c:v>
                </c:pt>
                <c:pt idx="475">
                  <c:v>-2.5173220176512516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2-814F-89ED-6E4E94C8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34432"/>
        <c:axId val="261036144"/>
      </c:scatterChart>
      <c:valAx>
        <c:axId val="2610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6144"/>
        <c:crosses val="autoZero"/>
        <c:crossBetween val="midCat"/>
      </c:valAx>
      <c:valAx>
        <c:axId val="261036144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103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properties!$AM$13:$AM$488</c:f>
              <c:numCache>
                <c:formatCode>General</c:formatCode>
                <c:ptCount val="476"/>
                <c:pt idx="0">
                  <c:v>-3.6575773191777938</c:v>
                </c:pt>
                <c:pt idx="1">
                  <c:v>-3.5086383061657274</c:v>
                </c:pt>
                <c:pt idx="2">
                  <c:v>-3.4814860601221125</c:v>
                </c:pt>
                <c:pt idx="3">
                  <c:v>-3.4685210829577446</c:v>
                </c:pt>
                <c:pt idx="4">
                  <c:v>-3.4436974992327127</c:v>
                </c:pt>
                <c:pt idx="5">
                  <c:v>-3.431798275933005</c:v>
                </c:pt>
                <c:pt idx="6">
                  <c:v>-3.4089353929735009</c:v>
                </c:pt>
                <c:pt idx="7">
                  <c:v>-3.3872161432802645</c:v>
                </c:pt>
                <c:pt idx="8">
                  <c:v>-3.3872161432802645</c:v>
                </c:pt>
                <c:pt idx="9">
                  <c:v>-3.3767507096020997</c:v>
                </c:pt>
                <c:pt idx="10">
                  <c:v>-3.3372421683184261</c:v>
                </c:pt>
                <c:pt idx="11">
                  <c:v>-3.283996656365201</c:v>
                </c:pt>
                <c:pt idx="12">
                  <c:v>-3.2676062401770314</c:v>
                </c:pt>
                <c:pt idx="13">
                  <c:v>-3.2676062401770314</c:v>
                </c:pt>
                <c:pt idx="14">
                  <c:v>-3.2676062401770314</c:v>
                </c:pt>
                <c:pt idx="15">
                  <c:v>-3.2596373105057563</c:v>
                </c:pt>
                <c:pt idx="16">
                  <c:v>-3.2596373105057563</c:v>
                </c:pt>
                <c:pt idx="17">
                  <c:v>-3.2518119729937998</c:v>
                </c:pt>
                <c:pt idx="18">
                  <c:v>-3.2441251443275085</c:v>
                </c:pt>
                <c:pt idx="19">
                  <c:v>-3.2218487496163566</c:v>
                </c:pt>
                <c:pt idx="20">
                  <c:v>-3.2218487496163566</c:v>
                </c:pt>
                <c:pt idx="21">
                  <c:v>-3.2006594505464183</c:v>
                </c:pt>
                <c:pt idx="22">
                  <c:v>-3.2006594505464183</c:v>
                </c:pt>
                <c:pt idx="23">
                  <c:v>-3.1674910872937638</c:v>
                </c:pt>
                <c:pt idx="24">
                  <c:v>-3.1611509092627448</c:v>
                </c:pt>
                <c:pt idx="25">
                  <c:v>-3.1549019599857431</c:v>
                </c:pt>
                <c:pt idx="26">
                  <c:v>-3.1487416512809245</c:v>
                </c:pt>
                <c:pt idx="27">
                  <c:v>-3.1191864077192086</c:v>
                </c:pt>
                <c:pt idx="28">
                  <c:v>-3.1079053973095196</c:v>
                </c:pt>
                <c:pt idx="29">
                  <c:v>-3.1023729087095586</c:v>
                </c:pt>
                <c:pt idx="30">
                  <c:v>-3.1023729087095586</c:v>
                </c:pt>
                <c:pt idx="31">
                  <c:v>-3.0555173278498313</c:v>
                </c:pt>
                <c:pt idx="32">
                  <c:v>-3.0555173278498313</c:v>
                </c:pt>
                <c:pt idx="33">
                  <c:v>-3.0506099933550872</c:v>
                </c:pt>
                <c:pt idx="34">
                  <c:v>-3.0506099933550872</c:v>
                </c:pt>
                <c:pt idx="35">
                  <c:v>-3.0409586076789066</c:v>
                </c:pt>
                <c:pt idx="36">
                  <c:v>-3.031072993551617</c:v>
                </c:pt>
                <c:pt idx="37">
                  <c:v>-3.0301783582432154</c:v>
                </c:pt>
                <c:pt idx="38">
                  <c:v>-3.0222577204952077</c:v>
                </c:pt>
                <c:pt idx="39">
                  <c:v>-3.0204004246592357</c:v>
                </c:pt>
                <c:pt idx="40">
                  <c:v>-3.0115359937481463</c:v>
                </c:pt>
                <c:pt idx="41">
                  <c:v>-3.0097467231313426</c:v>
                </c:pt>
                <c:pt idx="42">
                  <c:v>-2.9939054476353277</c:v>
                </c:pt>
                <c:pt idx="43">
                  <c:v>-2.9919989939446761</c:v>
                </c:pt>
                <c:pt idx="44">
                  <c:v>-2.9901908559633834</c:v>
                </c:pt>
                <c:pt idx="45">
                  <c:v>-2.9893150880194703</c:v>
                </c:pt>
                <c:pt idx="46">
                  <c:v>-2.9746941347352296</c:v>
                </c:pt>
                <c:pt idx="47">
                  <c:v>-2.9724619941412058</c:v>
                </c:pt>
                <c:pt idx="48">
                  <c:v>-2.9706162223147903</c:v>
                </c:pt>
                <c:pt idx="49">
                  <c:v>-2.9706162223147903</c:v>
                </c:pt>
                <c:pt idx="50">
                  <c:v>-2.9688834529075985</c:v>
                </c:pt>
                <c:pt idx="51">
                  <c:v>-2.9655531747754487</c:v>
                </c:pt>
                <c:pt idx="52">
                  <c:v>-2.959981287267532</c:v>
                </c:pt>
                <c:pt idx="53">
                  <c:v>-2.9586073148417751</c:v>
                </c:pt>
                <c:pt idx="54">
                  <c:v>-2.9529249943377356</c:v>
                </c:pt>
                <c:pt idx="55">
                  <c:v>-2.9484518177957262</c:v>
                </c:pt>
                <c:pt idx="56">
                  <c:v>-2.9372009019155687</c:v>
                </c:pt>
                <c:pt idx="57">
                  <c:v>-2.9333879945342654</c:v>
                </c:pt>
                <c:pt idx="58">
                  <c:v>-2.9297717185716801</c:v>
                </c:pt>
                <c:pt idx="59">
                  <c:v>-2.9281179926938745</c:v>
                </c:pt>
                <c:pt idx="60">
                  <c:v>-2.9280201826838539</c:v>
                </c:pt>
                <c:pt idx="61">
                  <c:v>-2.9138509947307951</c:v>
                </c:pt>
                <c:pt idx="62">
                  <c:v>-2.9088486290556888</c:v>
                </c:pt>
                <c:pt idx="63">
                  <c:v>-2.9075885475719816</c:v>
                </c:pt>
                <c:pt idx="64">
                  <c:v>-2.9030899869919438</c:v>
                </c:pt>
                <c:pt idx="65">
                  <c:v>-2.8995621498758282</c:v>
                </c:pt>
                <c:pt idx="66">
                  <c:v>-2.8961962790440432</c:v>
                </c:pt>
                <c:pt idx="67">
                  <c:v>-2.8943139949273249</c:v>
                </c:pt>
                <c:pt idx="68">
                  <c:v>-2.8871569124601093</c:v>
                </c:pt>
                <c:pt idx="69">
                  <c:v>-2.8804963561958092</c:v>
                </c:pt>
                <c:pt idx="70">
                  <c:v>-2.87942606879415</c:v>
                </c:pt>
                <c:pt idx="71">
                  <c:v>-2.8747769951238547</c:v>
                </c:pt>
                <c:pt idx="72">
                  <c:v>-2.8693525811799763</c:v>
                </c:pt>
                <c:pt idx="73">
                  <c:v>-2.8667252773482375</c:v>
                </c:pt>
                <c:pt idx="74">
                  <c:v>-2.8552399953203844</c:v>
                </c:pt>
                <c:pt idx="75">
                  <c:v>-2.8538719643217618</c:v>
                </c:pt>
                <c:pt idx="76">
                  <c:v>-2.8521440833359302</c:v>
                </c:pt>
                <c:pt idx="77">
                  <c:v>-2.8462936422363652</c:v>
                </c:pt>
                <c:pt idx="78">
                  <c:v>-2.8391430124841248</c:v>
                </c:pt>
                <c:pt idx="79">
                  <c:v>-2.8357029955169137</c:v>
                </c:pt>
                <c:pt idx="80">
                  <c:v>-2.8258620071244924</c:v>
                </c:pt>
                <c:pt idx="81">
                  <c:v>-2.8237918104760502</c:v>
                </c:pt>
                <c:pt idx="82">
                  <c:v>-2.8161659957134435</c:v>
                </c:pt>
                <c:pt idx="83">
                  <c:v>-2.8089334437882729</c:v>
                </c:pt>
                <c:pt idx="84">
                  <c:v>-2.8054303720126206</c:v>
                </c:pt>
                <c:pt idx="85">
                  <c:v>-2.7966289959099737</c:v>
                </c:pt>
                <c:pt idx="86">
                  <c:v>-2.7954395376161707</c:v>
                </c:pt>
                <c:pt idx="87">
                  <c:v>-2.7931741239681505</c:v>
                </c:pt>
                <c:pt idx="88">
                  <c:v>-2.7849987369007487</c:v>
                </c:pt>
                <c:pt idx="89">
                  <c:v>-2.778723875092421</c:v>
                </c:pt>
                <c:pt idx="90">
                  <c:v>-2.7772835288524167</c:v>
                </c:pt>
                <c:pt idx="91">
                  <c:v>-2.7770919961065035</c:v>
                </c:pt>
                <c:pt idx="92">
                  <c:v>-2.7746907182741372</c:v>
                </c:pt>
                <c:pt idx="93">
                  <c:v>-2.7695510786217259</c:v>
                </c:pt>
                <c:pt idx="94">
                  <c:v>-2.7670872647562912</c:v>
                </c:pt>
                <c:pt idx="95">
                  <c:v>-2.7645671017888764</c:v>
                </c:pt>
                <c:pt idx="96">
                  <c:v>-2.7575549963030328</c:v>
                </c:pt>
                <c:pt idx="97">
                  <c:v>-2.7485143063965696</c:v>
                </c:pt>
                <c:pt idx="98">
                  <c:v>-2.7441354666770037</c:v>
                </c:pt>
                <c:pt idx="99">
                  <c:v>-2.7387349918964117</c:v>
                </c:pt>
                <c:pt idx="100">
                  <c:v>-2.7380179964995626</c:v>
                </c:pt>
                <c:pt idx="101">
                  <c:v>-2.7237038315651314</c:v>
                </c:pt>
                <c:pt idx="102">
                  <c:v>-2.7184809966960923</c:v>
                </c:pt>
                <c:pt idx="103">
                  <c:v>-2.7183047377007172</c:v>
                </c:pt>
                <c:pt idx="104">
                  <c:v>-2.7103827190365317</c:v>
                </c:pt>
                <c:pt idx="105">
                  <c:v>-2.7099653886374822</c:v>
                </c:pt>
                <c:pt idx="106">
                  <c:v>-2.7032721964532596</c:v>
                </c:pt>
                <c:pt idx="107">
                  <c:v>-2.7011469235902932</c:v>
                </c:pt>
                <c:pt idx="108">
                  <c:v>-2.6989439968926221</c:v>
                </c:pt>
                <c:pt idx="109">
                  <c:v>-2.6946486305533761</c:v>
                </c:pt>
                <c:pt idx="110">
                  <c:v>-2.6946486305533761</c:v>
                </c:pt>
                <c:pt idx="111">
                  <c:v>-2.6903698325741012</c:v>
                </c:pt>
                <c:pt idx="112">
                  <c:v>-2.6880951690048658</c:v>
                </c:pt>
                <c:pt idx="113">
                  <c:v>-2.6828405613413873</c:v>
                </c:pt>
                <c:pt idx="114">
                  <c:v>-2.6820304461766522</c:v>
                </c:pt>
                <c:pt idx="115">
                  <c:v>-2.6794069970891514</c:v>
                </c:pt>
                <c:pt idx="116">
                  <c:v>-2.6777807052660809</c:v>
                </c:pt>
                <c:pt idx="117">
                  <c:v>-2.662408926229515</c:v>
                </c:pt>
                <c:pt idx="118">
                  <c:v>-2.6598699972856812</c:v>
                </c:pt>
                <c:pt idx="119">
                  <c:v>-2.6578856003090139</c:v>
                </c:pt>
                <c:pt idx="120">
                  <c:v>-2.6536781733167727</c:v>
                </c:pt>
                <c:pt idx="121">
                  <c:v>-2.6419772911176431</c:v>
                </c:pt>
                <c:pt idx="122">
                  <c:v>-2.640332997482211</c:v>
                </c:pt>
                <c:pt idx="123">
                  <c:v>-2.6326440789739811</c:v>
                </c:pt>
                <c:pt idx="124">
                  <c:v>-2.6276760316131624</c:v>
                </c:pt>
                <c:pt idx="125">
                  <c:v>-2.6253259004568932</c:v>
                </c:pt>
                <c:pt idx="126">
                  <c:v>-2.6215456560057708</c:v>
                </c:pt>
                <c:pt idx="127">
                  <c:v>-2.6207959976787407</c:v>
                </c:pt>
                <c:pt idx="128">
                  <c:v>-2.6020599913279625</c:v>
                </c:pt>
                <c:pt idx="129">
                  <c:v>-2.6012589978752705</c:v>
                </c:pt>
                <c:pt idx="130">
                  <c:v>-2.6011140208938985</c:v>
                </c:pt>
                <c:pt idx="131">
                  <c:v>-2.5974664629173101</c:v>
                </c:pt>
                <c:pt idx="132">
                  <c:v>-2.5969736275970132</c:v>
                </c:pt>
                <c:pt idx="133">
                  <c:v>-2.5951662833800619</c:v>
                </c:pt>
                <c:pt idx="134">
                  <c:v>-2.5817219980717998</c:v>
                </c:pt>
                <c:pt idx="135">
                  <c:v>-2.5806823857820262</c:v>
                </c:pt>
                <c:pt idx="136">
                  <c:v>-2.5686213547371337</c:v>
                </c:pt>
                <c:pt idx="137">
                  <c:v>-2.5672568942214582</c:v>
                </c:pt>
                <c:pt idx="138">
                  <c:v>-2.5621849982683296</c:v>
                </c:pt>
                <c:pt idx="139">
                  <c:v>-2.560250750670154</c:v>
                </c:pt>
                <c:pt idx="140">
                  <c:v>-2.5426479984648593</c:v>
                </c:pt>
                <c:pt idx="141">
                  <c:v>-2.5402690818772542</c:v>
                </c:pt>
                <c:pt idx="142">
                  <c:v>-2.5398191155582817</c:v>
                </c:pt>
                <c:pt idx="143">
                  <c:v>-2.5370473255256067</c:v>
                </c:pt>
                <c:pt idx="144">
                  <c:v>-2.5231109986613887</c:v>
                </c:pt>
                <c:pt idx="145">
                  <c:v>-2.5193874804464094</c:v>
                </c:pt>
                <c:pt idx="146">
                  <c:v>-2.5119168090173747</c:v>
                </c:pt>
                <c:pt idx="147">
                  <c:v>-2.5086383061657274</c:v>
                </c:pt>
                <c:pt idx="148">
                  <c:v>-2.5068377568297548</c:v>
                </c:pt>
                <c:pt idx="149">
                  <c:v>-2.5035739988579184</c:v>
                </c:pt>
                <c:pt idx="150">
                  <c:v>-2.4989558453345366</c:v>
                </c:pt>
                <c:pt idx="151">
                  <c:v>-2.4840369990544482</c:v>
                </c:pt>
                <c:pt idx="152">
                  <c:v>-2.4835645361574952</c:v>
                </c:pt>
                <c:pt idx="153">
                  <c:v>-2.4785242102226652</c:v>
                </c:pt>
                <c:pt idx="154">
                  <c:v>-2.4766281881339034</c:v>
                </c:pt>
                <c:pt idx="155">
                  <c:v>-2.4762535331884354</c:v>
                </c:pt>
                <c:pt idx="156">
                  <c:v>-2.464499999250978</c:v>
                </c:pt>
                <c:pt idx="157">
                  <c:v>-2.4580925751107929</c:v>
                </c:pt>
                <c:pt idx="158">
                  <c:v>-2.4552122632976152</c:v>
                </c:pt>
                <c:pt idx="159">
                  <c:v>-2.4464186194380515</c:v>
                </c:pt>
                <c:pt idx="160">
                  <c:v>-2.4449629994475077</c:v>
                </c:pt>
                <c:pt idx="161">
                  <c:v>-2.4376609399989202</c:v>
                </c:pt>
                <c:pt idx="162">
                  <c:v>-2.4268599904377357</c:v>
                </c:pt>
                <c:pt idx="163">
                  <c:v>-2.4254259996440375</c:v>
                </c:pt>
                <c:pt idx="164">
                  <c:v>-2.4172293048870479</c:v>
                </c:pt>
                <c:pt idx="165">
                  <c:v>-2.4162090507421996</c:v>
                </c:pt>
                <c:pt idx="166">
                  <c:v>-2.4145392704914994</c:v>
                </c:pt>
                <c:pt idx="167">
                  <c:v>-2.4058889998405673</c:v>
                </c:pt>
                <c:pt idx="168">
                  <c:v>-2.4034029043735399</c:v>
                </c:pt>
                <c:pt idx="169">
                  <c:v>-2.3985077175778562</c:v>
                </c:pt>
                <c:pt idx="170">
                  <c:v>-2.3967976697751761</c:v>
                </c:pt>
                <c:pt idx="171">
                  <c:v>-2.38933983691012</c:v>
                </c:pt>
                <c:pt idx="172">
                  <c:v>-2.3863520000370966</c:v>
                </c:pt>
                <c:pt idx="173">
                  <c:v>-2.3859994820463477</c:v>
                </c:pt>
                <c:pt idx="174">
                  <c:v>-2.3763660346633038</c:v>
                </c:pt>
                <c:pt idx="175">
                  <c:v>-2.3701554447179762</c:v>
                </c:pt>
                <c:pt idx="176">
                  <c:v>-2.3668150002336268</c:v>
                </c:pt>
                <c:pt idx="177">
                  <c:v>-2.3559343995514315</c:v>
                </c:pt>
                <c:pt idx="178">
                  <c:v>-2.3557899133504958</c:v>
                </c:pt>
                <c:pt idx="179">
                  <c:v>-2.3472780004301561</c:v>
                </c:pt>
                <c:pt idx="180">
                  <c:v>-2.3418031718580967</c:v>
                </c:pt>
                <c:pt idx="181">
                  <c:v>-2.3355027644395592</c:v>
                </c:pt>
                <c:pt idx="182">
                  <c:v>-2.3353580244438743</c:v>
                </c:pt>
                <c:pt idx="183">
                  <c:v>-2.3277410006266859</c:v>
                </c:pt>
                <c:pt idx="184">
                  <c:v>-2.3255803446546439</c:v>
                </c:pt>
                <c:pt idx="185">
                  <c:v>-2.3150711293276869</c:v>
                </c:pt>
                <c:pt idx="186">
                  <c:v>-2.3134508989982172</c:v>
                </c:pt>
                <c:pt idx="187">
                  <c:v>-2.3082040008232156</c:v>
                </c:pt>
                <c:pt idx="188">
                  <c:v>-2.2992962828549808</c:v>
                </c:pt>
                <c:pt idx="189">
                  <c:v>-2.295370775958792</c:v>
                </c:pt>
                <c:pt idx="190">
                  <c:v>-2.294639494215815</c:v>
                </c:pt>
                <c:pt idx="191">
                  <c:v>-2.2886670010197454</c:v>
                </c:pt>
                <c:pt idx="192">
                  <c:v>-2.2850986261383373</c:v>
                </c:pt>
                <c:pt idx="193">
                  <c:v>-2.2742078591039427</c:v>
                </c:pt>
                <c:pt idx="194">
                  <c:v>-2.2691300012162752</c:v>
                </c:pt>
                <c:pt idx="195">
                  <c:v>-2.2651612072629406</c:v>
                </c:pt>
                <c:pt idx="196">
                  <c:v>-2.2620126736665691</c:v>
                </c:pt>
                <c:pt idx="197">
                  <c:v>-2.2567463532784577</c:v>
                </c:pt>
                <c:pt idx="198">
                  <c:v>-2.2537762239920704</c:v>
                </c:pt>
                <c:pt idx="199">
                  <c:v>-2.2495930014128049</c:v>
                </c:pt>
                <c:pt idx="200">
                  <c:v>-2.2349516385670882</c:v>
                </c:pt>
                <c:pt idx="201">
                  <c:v>-2.2333445888801982</c:v>
                </c:pt>
                <c:pt idx="202">
                  <c:v>-2.2300560016093343</c:v>
                </c:pt>
                <c:pt idx="203">
                  <c:v>-2.2283940804185782</c:v>
                </c:pt>
                <c:pt idx="204">
                  <c:v>-2.2129129537683263</c:v>
                </c:pt>
                <c:pt idx="205">
                  <c:v>-2.210519001805864</c:v>
                </c:pt>
                <c:pt idx="206">
                  <c:v>-2.2047420698712368</c:v>
                </c:pt>
                <c:pt idx="207">
                  <c:v>-2.2027324591692836</c:v>
                </c:pt>
                <c:pt idx="208">
                  <c:v>-2.2000418075586983</c:v>
                </c:pt>
                <c:pt idx="209">
                  <c:v>-2.1938200260161129</c:v>
                </c:pt>
                <c:pt idx="210">
                  <c:v>-2.1924813186564536</c:v>
                </c:pt>
                <c:pt idx="211">
                  <c:v>-2.1909820020023938</c:v>
                </c:pt>
                <c:pt idx="212">
                  <c:v>-2.1745325011753849</c:v>
                </c:pt>
                <c:pt idx="213">
                  <c:v>-2.1720496835445817</c:v>
                </c:pt>
                <c:pt idx="214">
                  <c:v>-2.1716895346988188</c:v>
                </c:pt>
                <c:pt idx="215">
                  <c:v>-2.1714450021989236</c:v>
                </c:pt>
                <c:pt idx="216">
                  <c:v>-2.1519080023954529</c:v>
                </c:pt>
                <c:pt idx="217">
                  <c:v>-2.1516180484327094</c:v>
                </c:pt>
                <c:pt idx="218">
                  <c:v>-2.144322932479533</c:v>
                </c:pt>
                <c:pt idx="219">
                  <c:v>-2.1433372618389392</c:v>
                </c:pt>
                <c:pt idx="220">
                  <c:v>-2.1323710025919826</c:v>
                </c:pt>
                <c:pt idx="221">
                  <c:v>-2.1311864133208376</c:v>
                </c:pt>
                <c:pt idx="222">
                  <c:v>-2.1149849889790597</c:v>
                </c:pt>
                <c:pt idx="223">
                  <c:v>-2.1141133637836815</c:v>
                </c:pt>
                <c:pt idx="224">
                  <c:v>-2.1128340027885124</c:v>
                </c:pt>
                <c:pt idx="225">
                  <c:v>-2.1107547782089648</c:v>
                </c:pt>
                <c:pt idx="226">
                  <c:v>-2.0932970029850422</c:v>
                </c:pt>
                <c:pt idx="227">
                  <c:v>-2.0903231430970926</c:v>
                </c:pt>
                <c:pt idx="228">
                  <c:v>-2.0866327161191798</c:v>
                </c:pt>
                <c:pt idx="229">
                  <c:v>-2.0839037950878292</c:v>
                </c:pt>
                <c:pt idx="230">
                  <c:v>-2.0737600031815719</c:v>
                </c:pt>
                <c:pt idx="231">
                  <c:v>-2.0698915079852203</c:v>
                </c:pt>
                <c:pt idx="232">
                  <c:v>-2.0582804432593007</c:v>
                </c:pt>
                <c:pt idx="233">
                  <c:v>-2.0542230033781017</c:v>
                </c:pt>
                <c:pt idx="234">
                  <c:v>-2.0536942263919777</c:v>
                </c:pt>
                <c:pt idx="235">
                  <c:v>-2.0494598728733484</c:v>
                </c:pt>
                <c:pt idx="236">
                  <c:v>-2.0346860035746315</c:v>
                </c:pt>
                <c:pt idx="237">
                  <c:v>-2.0299281703994208</c:v>
                </c:pt>
                <c:pt idx="238">
                  <c:v>-2.0290282377614757</c:v>
                </c:pt>
                <c:pt idx="239">
                  <c:v>-2.0234846576961254</c:v>
                </c:pt>
                <c:pt idx="240">
                  <c:v>-2.0151490037711612</c:v>
                </c:pt>
                <c:pt idx="241">
                  <c:v>-2.0085966026496034</c:v>
                </c:pt>
                <c:pt idx="242">
                  <c:v>-2.0015758975395412</c:v>
                </c:pt>
                <c:pt idx="243">
                  <c:v>-1.995612003967691</c:v>
                </c:pt>
                <c:pt idx="244">
                  <c:v>-1.9932750890002744</c:v>
                </c:pt>
                <c:pt idx="245">
                  <c:v>-1.9881649675377313</c:v>
                </c:pt>
                <c:pt idx="246">
                  <c:v>-1.9760750041642203</c:v>
                </c:pt>
                <c:pt idx="247">
                  <c:v>-1.9732236246796615</c:v>
                </c:pt>
                <c:pt idx="248">
                  <c:v>-1.9677333324258592</c:v>
                </c:pt>
                <c:pt idx="249">
                  <c:v>-1.9630655203044221</c:v>
                </c:pt>
                <c:pt idx="250">
                  <c:v>-1.9565380043607501</c:v>
                </c:pt>
                <c:pt idx="251">
                  <c:v>-1.9473016973139869</c:v>
                </c:pt>
                <c:pt idx="252">
                  <c:v>-1.9448713518197822</c:v>
                </c:pt>
                <c:pt idx="253">
                  <c:v>-1.9370010045572796</c:v>
                </c:pt>
                <c:pt idx="254">
                  <c:v>-1.9328559516085706</c:v>
                </c:pt>
                <c:pt idx="255">
                  <c:v>-1.9268700622021147</c:v>
                </c:pt>
                <c:pt idx="256">
                  <c:v>-1.9174640047538094</c:v>
                </c:pt>
                <c:pt idx="257">
                  <c:v>-1.9165190789599023</c:v>
                </c:pt>
                <c:pt idx="258">
                  <c:v>-1.9064384270902426</c:v>
                </c:pt>
                <c:pt idx="259">
                  <c:v>-1.9026463829127185</c:v>
                </c:pt>
                <c:pt idx="260">
                  <c:v>-1.8979270049503392</c:v>
                </c:pt>
                <c:pt idx="261">
                  <c:v>-1.889410289700751</c:v>
                </c:pt>
                <c:pt idx="262">
                  <c:v>-1.888166806100023</c:v>
                </c:pt>
                <c:pt idx="263">
                  <c:v>-1.8860067919783703</c:v>
                </c:pt>
                <c:pt idx="264">
                  <c:v>-1.8783900051468689</c:v>
                </c:pt>
                <c:pt idx="265">
                  <c:v>-1.872436814216867</c:v>
                </c:pt>
                <c:pt idx="266">
                  <c:v>-1.8655751568664982</c:v>
                </c:pt>
                <c:pt idx="267">
                  <c:v>-1.859814533240143</c:v>
                </c:pt>
                <c:pt idx="268">
                  <c:v>-1.8588530053433987</c:v>
                </c:pt>
                <c:pt idx="269">
                  <c:v>-1.8451435217546259</c:v>
                </c:pt>
                <c:pt idx="270">
                  <c:v>-1.8422272455210151</c:v>
                </c:pt>
                <c:pt idx="271">
                  <c:v>-1.839316005539928</c:v>
                </c:pt>
                <c:pt idx="272">
                  <c:v>-1.8314622603802633</c:v>
                </c:pt>
                <c:pt idx="273">
                  <c:v>-1.8247118866427539</c:v>
                </c:pt>
                <c:pt idx="274">
                  <c:v>-1.8197790057364578</c:v>
                </c:pt>
                <c:pt idx="275">
                  <c:v>-1.8120176768251635</c:v>
                </c:pt>
                <c:pt idx="276">
                  <c:v>-1.8042802515308816</c:v>
                </c:pt>
                <c:pt idx="277">
                  <c:v>-1.803109987520384</c:v>
                </c:pt>
                <c:pt idx="278">
                  <c:v>-1.8002420059329876</c:v>
                </c:pt>
                <c:pt idx="279">
                  <c:v>-1.7931741239681502</c:v>
                </c:pt>
                <c:pt idx="280">
                  <c:v>-1.783848616419009</c:v>
                </c:pt>
                <c:pt idx="281">
                  <c:v>-1.7818081081293116</c:v>
                </c:pt>
                <c:pt idx="282">
                  <c:v>-1.7807050061295173</c:v>
                </c:pt>
                <c:pt idx="283">
                  <c:v>-1.779891911959945</c:v>
                </c:pt>
                <c:pt idx="284">
                  <c:v>-1.774757714660504</c:v>
                </c:pt>
                <c:pt idx="285">
                  <c:v>-1.763416981307137</c:v>
                </c:pt>
                <c:pt idx="286">
                  <c:v>-1.7611680063260469</c:v>
                </c:pt>
                <c:pt idx="287">
                  <c:v>-1.7515985394334597</c:v>
                </c:pt>
                <c:pt idx="288">
                  <c:v>-1.7464054418006245</c:v>
                </c:pt>
                <c:pt idx="289">
                  <c:v>-1.7429853461952647</c:v>
                </c:pt>
                <c:pt idx="290">
                  <c:v>-1.7416310065225766</c:v>
                </c:pt>
                <c:pt idx="291">
                  <c:v>-1.7225537110833924</c:v>
                </c:pt>
                <c:pt idx="292">
                  <c:v>-1.7220940067191064</c:v>
                </c:pt>
                <c:pt idx="293">
                  <c:v>-1.721388970737608</c:v>
                </c:pt>
                <c:pt idx="294">
                  <c:v>-1.718053168940745</c:v>
                </c:pt>
                <c:pt idx="295">
                  <c:v>-1.7025570069156362</c:v>
                </c:pt>
                <c:pt idx="296">
                  <c:v>-1.7021220759715203</c:v>
                </c:pt>
                <c:pt idx="297">
                  <c:v>-1.6911794020417561</c:v>
                </c:pt>
                <c:pt idx="298">
                  <c:v>-1.6897008960808653</c:v>
                </c:pt>
                <c:pt idx="299">
                  <c:v>-1.6830200071121659</c:v>
                </c:pt>
                <c:pt idx="300">
                  <c:v>-1.6816904408596478</c:v>
                </c:pt>
                <c:pt idx="301">
                  <c:v>-1.6757175447023074</c:v>
                </c:pt>
                <c:pt idx="302">
                  <c:v>-1.6634830073086955</c:v>
                </c:pt>
                <c:pt idx="303">
                  <c:v>-1.6613486232209858</c:v>
                </c:pt>
                <c:pt idx="304">
                  <c:v>-1.6612588057477757</c:v>
                </c:pt>
                <c:pt idx="305">
                  <c:v>-1.6609698333459042</c:v>
                </c:pt>
                <c:pt idx="306">
                  <c:v>-1.6439460075052252</c:v>
                </c:pt>
                <c:pt idx="307">
                  <c:v>-1.6408271706359037</c:v>
                </c:pt>
                <c:pt idx="308">
                  <c:v>-1.632996350361106</c:v>
                </c:pt>
                <c:pt idx="309">
                  <c:v>-1.6307602646500525</c:v>
                </c:pt>
                <c:pt idx="310">
                  <c:v>-1.6244090077017548</c:v>
                </c:pt>
                <c:pt idx="311">
                  <c:v>-1.6203955355240314</c:v>
                </c:pt>
                <c:pt idx="312">
                  <c:v>-1.6048720078982845</c:v>
                </c:pt>
                <c:pt idx="313">
                  <c:v>-1.6046440775012263</c:v>
                </c:pt>
                <c:pt idx="314">
                  <c:v>-1.6005506959542006</c:v>
                </c:pt>
                <c:pt idx="315">
                  <c:v>-1.5999639004121591</c:v>
                </c:pt>
                <c:pt idx="316">
                  <c:v>-1.5853350080948141</c:v>
                </c:pt>
                <c:pt idx="317">
                  <c:v>-1.5795322653002868</c:v>
                </c:pt>
                <c:pt idx="318">
                  <c:v>-1.5762918046413468</c:v>
                </c:pt>
                <c:pt idx="319">
                  <c:v>-1.570341127258349</c:v>
                </c:pt>
                <c:pt idx="320">
                  <c:v>-1.5657980082913439</c:v>
                </c:pt>
                <c:pt idx="321">
                  <c:v>-1.5591006301884147</c:v>
                </c:pt>
                <c:pt idx="322">
                  <c:v>-1.547939531781467</c:v>
                </c:pt>
                <c:pt idx="323">
                  <c:v>-1.5462610084878736</c:v>
                </c:pt>
                <c:pt idx="324">
                  <c:v>-1.5401315585624968</c:v>
                </c:pt>
                <c:pt idx="325">
                  <c:v>-1.5386689950765424</c:v>
                </c:pt>
                <c:pt idx="326">
                  <c:v>-1.5267240086844032</c:v>
                </c:pt>
                <c:pt idx="327">
                  <c:v>-1.5199930570428493</c:v>
                </c:pt>
                <c:pt idx="328">
                  <c:v>-1.5195872589215875</c:v>
                </c:pt>
                <c:pt idx="329">
                  <c:v>-1.5182373599646704</c:v>
                </c:pt>
                <c:pt idx="330">
                  <c:v>-1.5099219898666452</c:v>
                </c:pt>
                <c:pt idx="331">
                  <c:v>-1.5071870088809327</c:v>
                </c:pt>
                <c:pt idx="332">
                  <c:v>-1.4978057248527981</c:v>
                </c:pt>
                <c:pt idx="333">
                  <c:v>-1.4912349860617078</c:v>
                </c:pt>
                <c:pt idx="334">
                  <c:v>-1.4876500090774625</c:v>
                </c:pt>
                <c:pt idx="335">
                  <c:v>-1.4797124211707935</c:v>
                </c:pt>
                <c:pt idx="336">
                  <c:v>-1.4773740897409258</c:v>
                </c:pt>
                <c:pt idx="337">
                  <c:v>-1.4681130092739922</c:v>
                </c:pt>
                <c:pt idx="338">
                  <c:v>-1.4628827132018281</c:v>
                </c:pt>
                <c:pt idx="339">
                  <c:v>-1.4569424546290533</c:v>
                </c:pt>
                <c:pt idx="340">
                  <c:v>-1.4495028524749414</c:v>
                </c:pt>
                <c:pt idx="341">
                  <c:v>-1.448576009470522</c:v>
                </c:pt>
                <c:pt idx="342">
                  <c:v>-1.4365108195171812</c:v>
                </c:pt>
                <c:pt idx="343">
                  <c:v>-1.4345304403419488</c:v>
                </c:pt>
                <c:pt idx="344">
                  <c:v>-1.429039009667052</c:v>
                </c:pt>
                <c:pt idx="345">
                  <c:v>-1.4192932837790897</c:v>
                </c:pt>
                <c:pt idx="346">
                  <c:v>-1.4160791844053089</c:v>
                </c:pt>
                <c:pt idx="347">
                  <c:v>-1.4095020098635815</c:v>
                </c:pt>
                <c:pt idx="348">
                  <c:v>-1.406178167482069</c:v>
                </c:pt>
                <c:pt idx="349">
                  <c:v>-1.3956475492934368</c:v>
                </c:pt>
                <c:pt idx="350">
                  <c:v>-1.3936186348893951</c:v>
                </c:pt>
                <c:pt idx="351">
                  <c:v>-1.3899650100601113</c:v>
                </c:pt>
                <c:pt idx="352">
                  <c:v>-1.3890837150832378</c:v>
                </c:pt>
                <c:pt idx="353">
                  <c:v>-1.3778258946221895</c:v>
                </c:pt>
                <c:pt idx="354">
                  <c:v>-1.3752159141815645</c:v>
                </c:pt>
                <c:pt idx="355">
                  <c:v>-1.3704280102566408</c:v>
                </c:pt>
                <c:pt idx="356">
                  <c:v>-1.3588741463873859</c:v>
                </c:pt>
                <c:pt idx="357">
                  <c:v>-1.3547842790696925</c:v>
                </c:pt>
                <c:pt idx="358">
                  <c:v>-1.3508910104531704</c:v>
                </c:pt>
                <c:pt idx="359">
                  <c:v>-1.3494736217623098</c:v>
                </c:pt>
                <c:pt idx="360">
                  <c:v>-1.3343526439578202</c:v>
                </c:pt>
                <c:pt idx="361">
                  <c:v>-1.3313540106497002</c:v>
                </c:pt>
                <c:pt idx="362">
                  <c:v>-1.3286645776915342</c:v>
                </c:pt>
                <c:pt idx="363">
                  <c:v>-1.3211213489024303</c:v>
                </c:pt>
                <c:pt idx="364">
                  <c:v>-1.3139210088459481</c:v>
                </c:pt>
                <c:pt idx="365">
                  <c:v>-1.3118170108462297</c:v>
                </c:pt>
                <c:pt idx="366">
                  <c:v>-1.2984550089956828</c:v>
                </c:pt>
                <c:pt idx="367">
                  <c:v>-1.2934893737340758</c:v>
                </c:pt>
                <c:pt idx="368">
                  <c:v>-1.2927690760425503</c:v>
                </c:pt>
                <c:pt idx="369">
                  <c:v>-1.2922800110427595</c:v>
                </c:pt>
                <c:pt idx="370">
                  <c:v>-1.2730577386222035</c:v>
                </c:pt>
                <c:pt idx="371">
                  <c:v>-1.2727430112392892</c:v>
                </c:pt>
                <c:pt idx="372">
                  <c:v>-1.2682454402998309</c:v>
                </c:pt>
                <c:pt idx="373">
                  <c:v>-1.264416803182671</c:v>
                </c:pt>
                <c:pt idx="374">
                  <c:v>-1.2532060114358188</c:v>
                </c:pt>
                <c:pt idx="375">
                  <c:v>-1.2526261035103312</c:v>
                </c:pt>
                <c:pt idx="376">
                  <c:v>-1.2403321553103694</c:v>
                </c:pt>
                <c:pt idx="377">
                  <c:v>-1.2380358716039792</c:v>
                </c:pt>
                <c:pt idx="378">
                  <c:v>-1.2360645303227911</c:v>
                </c:pt>
                <c:pt idx="379">
                  <c:v>-1.2336690116323488</c:v>
                </c:pt>
                <c:pt idx="380">
                  <c:v>-1.2321944683984589</c:v>
                </c:pt>
                <c:pt idx="381">
                  <c:v>-1.2141320118288785</c:v>
                </c:pt>
                <c:pt idx="382">
                  <c:v>-1.2117628332865866</c:v>
                </c:pt>
                <c:pt idx="383">
                  <c:v>-1.2078263029081273</c:v>
                </c:pt>
                <c:pt idx="384">
                  <c:v>-1.2077122574629116</c:v>
                </c:pt>
                <c:pt idx="385">
                  <c:v>-1.1945950120254081</c:v>
                </c:pt>
                <c:pt idx="386">
                  <c:v>-1.1913311981747146</c:v>
                </c:pt>
                <c:pt idx="387">
                  <c:v>-1.1793599846030318</c:v>
                </c:pt>
                <c:pt idx="388">
                  <c:v>-1.1776167342122752</c:v>
                </c:pt>
                <c:pt idx="389">
                  <c:v>-1.1750580122219378</c:v>
                </c:pt>
                <c:pt idx="390">
                  <c:v>-1.170899563062842</c:v>
                </c:pt>
                <c:pt idx="391">
                  <c:v>-1.1555210124184674</c:v>
                </c:pt>
                <c:pt idx="392">
                  <c:v>-1.1510077117431523</c:v>
                </c:pt>
                <c:pt idx="393">
                  <c:v>-1.15046792795097</c:v>
                </c:pt>
                <c:pt idx="394">
                  <c:v>-1.1474071655164235</c:v>
                </c:pt>
                <c:pt idx="395">
                  <c:v>-1.1359840126149969</c:v>
                </c:pt>
                <c:pt idx="396">
                  <c:v>-1.1300362928390979</c:v>
                </c:pt>
                <c:pt idx="397">
                  <c:v>-1.1226554388832726</c:v>
                </c:pt>
                <c:pt idx="398">
                  <c:v>-1.1171975968205716</c:v>
                </c:pt>
                <c:pt idx="399">
                  <c:v>-1.1164470128115269</c:v>
                </c:pt>
                <c:pt idx="400">
                  <c:v>-1.1096046577272256</c:v>
                </c:pt>
                <c:pt idx="401">
                  <c:v>-1.0969100130080565</c:v>
                </c:pt>
                <c:pt idx="402">
                  <c:v>-1.0943031660233933</c:v>
                </c:pt>
                <c:pt idx="403">
                  <c:v>-1.0891730226153535</c:v>
                </c:pt>
                <c:pt idx="404">
                  <c:v>-1.0869880281247197</c:v>
                </c:pt>
                <c:pt idx="405">
                  <c:v>-1.0687413875034812</c:v>
                </c:pt>
                <c:pt idx="406">
                  <c:v>-1.0659508931635135</c:v>
                </c:pt>
                <c:pt idx="407">
                  <c:v>-1.0567784594288681</c:v>
                </c:pt>
                <c:pt idx="408">
                  <c:v>-1.0483097523916087</c:v>
                </c:pt>
                <c:pt idx="409">
                  <c:v>-1.0375986203036338</c:v>
                </c:pt>
                <c:pt idx="410">
                  <c:v>-1.0278781172797369</c:v>
                </c:pt>
                <c:pt idx="411">
                  <c:v>-1.0265688907330162</c:v>
                </c:pt>
                <c:pt idx="412">
                  <c:v>-1.0092463474437543</c:v>
                </c:pt>
                <c:pt idx="413">
                  <c:v>-1.0074464821678644</c:v>
                </c:pt>
                <c:pt idx="414">
                  <c:v>-1.0026136156026866</c:v>
                </c:pt>
                <c:pt idx="415">
                  <c:v>-0.99635932203716449</c:v>
                </c:pt>
                <c:pt idx="416">
                  <c:v>-0.98089407458387468</c:v>
                </c:pt>
                <c:pt idx="417">
                  <c:v>-0.96614975334131292</c:v>
                </c:pt>
                <c:pt idx="418">
                  <c:v>-0.95254180172399505</c:v>
                </c:pt>
                <c:pt idx="419">
                  <c:v>-0.93594018464546092</c:v>
                </c:pt>
                <c:pt idx="420">
                  <c:v>-0.92418952886411543</c:v>
                </c:pt>
                <c:pt idx="421">
                  <c:v>-0.90573061594960902</c:v>
                </c:pt>
                <c:pt idx="422">
                  <c:v>-0.8958372560042358</c:v>
                </c:pt>
                <c:pt idx="423">
                  <c:v>-0.87552104725375723</c:v>
                </c:pt>
                <c:pt idx="424">
                  <c:v>-0.86748498314435607</c:v>
                </c:pt>
                <c:pt idx="425">
                  <c:v>-0.84531147855790545</c:v>
                </c:pt>
                <c:pt idx="426">
                  <c:v>-0.83913271028447634</c:v>
                </c:pt>
                <c:pt idx="427">
                  <c:v>-0.81510190986205366</c:v>
                </c:pt>
                <c:pt idx="428">
                  <c:v>-0.81078043742459671</c:v>
                </c:pt>
                <c:pt idx="429">
                  <c:v>-0.78489234116620188</c:v>
                </c:pt>
                <c:pt idx="430">
                  <c:v>-0.78242816456471709</c:v>
                </c:pt>
                <c:pt idx="431">
                  <c:v>-0.75468277247034998</c:v>
                </c:pt>
                <c:pt idx="432">
                  <c:v>-0.75407589170483746</c:v>
                </c:pt>
                <c:pt idx="433">
                  <c:v>-0.72572361884495806</c:v>
                </c:pt>
                <c:pt idx="434">
                  <c:v>-0.7244732037744982</c:v>
                </c:pt>
                <c:pt idx="435">
                  <c:v>-0.69737134598507855</c:v>
                </c:pt>
                <c:pt idx="436">
                  <c:v>-0.69426363507864619</c:v>
                </c:pt>
                <c:pt idx="437">
                  <c:v>-0.6690190731251987</c:v>
                </c:pt>
                <c:pt idx="438">
                  <c:v>-0.66405406638279452</c:v>
                </c:pt>
                <c:pt idx="439">
                  <c:v>-0.64066680026531908</c:v>
                </c:pt>
                <c:pt idx="440">
                  <c:v>-0.63384449768694262</c:v>
                </c:pt>
                <c:pt idx="441">
                  <c:v>-0.61231452740543946</c:v>
                </c:pt>
                <c:pt idx="442">
                  <c:v>-0.60363492899109084</c:v>
                </c:pt>
                <c:pt idx="443">
                  <c:v>-0.58396225454555983</c:v>
                </c:pt>
                <c:pt idx="444">
                  <c:v>-0.57342536029523927</c:v>
                </c:pt>
                <c:pt idx="445">
                  <c:v>-0.55560998168568021</c:v>
                </c:pt>
                <c:pt idx="446">
                  <c:v>-0.5432157915993876</c:v>
                </c:pt>
                <c:pt idx="447">
                  <c:v>-0.52725770882580048</c:v>
                </c:pt>
                <c:pt idx="448">
                  <c:v>-0.51300622290353559</c:v>
                </c:pt>
                <c:pt idx="449">
                  <c:v>-0.49890543596592085</c:v>
                </c:pt>
                <c:pt idx="450">
                  <c:v>-0.48279665420768381</c:v>
                </c:pt>
                <c:pt idx="451">
                  <c:v>-0.47055316310604117</c:v>
                </c:pt>
                <c:pt idx="452">
                  <c:v>-0.45258708551183197</c:v>
                </c:pt>
                <c:pt idx="453">
                  <c:v>-0.44220089024616149</c:v>
                </c:pt>
                <c:pt idx="454">
                  <c:v>-0.42237751681598013</c:v>
                </c:pt>
                <c:pt idx="455">
                  <c:v>-0.41384861738628187</c:v>
                </c:pt>
                <c:pt idx="456">
                  <c:v>-0.39216794812012834</c:v>
                </c:pt>
                <c:pt idx="457">
                  <c:v>-0.38549634452640252</c:v>
                </c:pt>
                <c:pt idx="458">
                  <c:v>-0.36195837942427639</c:v>
                </c:pt>
                <c:pt idx="459">
                  <c:v>-0.3571440716665229</c:v>
                </c:pt>
                <c:pt idx="460">
                  <c:v>-0.33174881072842466</c:v>
                </c:pt>
                <c:pt idx="461">
                  <c:v>-0.32879179880664328</c:v>
                </c:pt>
                <c:pt idx="462">
                  <c:v>-0.30153924203257276</c:v>
                </c:pt>
                <c:pt idx="463">
                  <c:v>-0.30043952594676365</c:v>
                </c:pt>
                <c:pt idx="464">
                  <c:v>-0.27208725308688392</c:v>
                </c:pt>
                <c:pt idx="465">
                  <c:v>-0.27132967333672092</c:v>
                </c:pt>
                <c:pt idx="466">
                  <c:v>-0.24373498022700432</c:v>
                </c:pt>
                <c:pt idx="467">
                  <c:v>-0.24112010464086911</c:v>
                </c:pt>
                <c:pt idx="468">
                  <c:v>-0.21538270736712464</c:v>
                </c:pt>
                <c:pt idx="469">
                  <c:v>-0.2109105359450176</c:v>
                </c:pt>
                <c:pt idx="470">
                  <c:v>-0.18070096724916582</c:v>
                </c:pt>
                <c:pt idx="471">
                  <c:v>-0.15049139855331392</c:v>
                </c:pt>
                <c:pt idx="472">
                  <c:v>-0.12028182985746214</c:v>
                </c:pt>
                <c:pt idx="473">
                  <c:v>-9.0072261161610281E-2</c:v>
                </c:pt>
                <c:pt idx="474">
                  <c:v>-5.9862692465758482E-2</c:v>
                </c:pt>
                <c:pt idx="475">
                  <c:v>-2.9653123769906618E-2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5-004D-B58A-83803A69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dynamic viscosity log 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properties!$AN$13:$AN$488</c:f>
              <c:numCache>
                <c:formatCode>General</c:formatCode>
                <c:ptCount val="476"/>
                <c:pt idx="0">
                  <c:v>-6.5076105768675632</c:v>
                </c:pt>
                <c:pt idx="1">
                  <c:v>-6.5071315535382555</c:v>
                </c:pt>
                <c:pt idx="2">
                  <c:v>-6.4378679555719893</c:v>
                </c:pt>
                <c:pt idx="3">
                  <c:v>-6.4233948344877119</c:v>
                </c:pt>
                <c:pt idx="4">
                  <c:v>-6.4129439308111174</c:v>
                </c:pt>
                <c:pt idx="5">
                  <c:v>-6.4107772333772095</c:v>
                </c:pt>
                <c:pt idx="6">
                  <c:v>-6.4040608522051352</c:v>
                </c:pt>
                <c:pt idx="7">
                  <c:v>-6.3721535990419822</c:v>
                </c:pt>
                <c:pt idx="8">
                  <c:v>-6.3280882283980171</c:v>
                </c:pt>
                <c:pt idx="9">
                  <c:v>-6.3233357336055693</c:v>
                </c:pt>
                <c:pt idx="10">
                  <c:v>-6.2897629225942557</c:v>
                </c:pt>
                <c:pt idx="11">
                  <c:v>-6.2817248404685948</c:v>
                </c:pt>
                <c:pt idx="12">
                  <c:v>-6.2533533924713858</c:v>
                </c:pt>
                <c:pt idx="13">
                  <c:v>-6.2427197676299802</c:v>
                </c:pt>
                <c:pt idx="14">
                  <c:v>-6.2404395225412621</c:v>
                </c:pt>
                <c:pt idx="15">
                  <c:v>-6.226224549676644</c:v>
                </c:pt>
                <c:pt idx="16">
                  <c:v>-6.2240148113728644</c:v>
                </c:pt>
                <c:pt idx="17">
                  <c:v>-6.2158647352152867</c:v>
                </c:pt>
                <c:pt idx="18">
                  <c:v>-6.2135669437545999</c:v>
                </c:pt>
                <c:pt idx="19">
                  <c:v>-6.2034234396326706</c:v>
                </c:pt>
                <c:pt idx="20">
                  <c:v>-6.188828080458614</c:v>
                </c:pt>
                <c:pt idx="21">
                  <c:v>-6.1635809725360957</c:v>
                </c:pt>
                <c:pt idx="22">
                  <c:v>-6.1628629933219257</c:v>
                </c:pt>
                <c:pt idx="23">
                  <c:v>-6.1605503782434248</c:v>
                </c:pt>
                <c:pt idx="24">
                  <c:v>-6.1568519010700111</c:v>
                </c:pt>
                <c:pt idx="25">
                  <c:v>-6.1376755580112325</c:v>
                </c:pt>
                <c:pt idx="26">
                  <c:v>-6.1091444694250683</c:v>
                </c:pt>
                <c:pt idx="27">
                  <c:v>-6.1065108637424297</c:v>
                </c:pt>
                <c:pt idx="28">
                  <c:v>-6.1036550154308253</c:v>
                </c:pt>
                <c:pt idx="29">
                  <c:v>-6.0778047172188217</c:v>
                </c:pt>
                <c:pt idx="30">
                  <c:v>-6.0641583724631181</c:v>
                </c:pt>
                <c:pt idx="31">
                  <c:v>-6.0616905138872896</c:v>
                </c:pt>
                <c:pt idx="32">
                  <c:v>-6.0577625054920805</c:v>
                </c:pt>
                <c:pt idx="33">
                  <c:v>-6.0501754815810695</c:v>
                </c:pt>
                <c:pt idx="34">
                  <c:v>-6.0463000196529695</c:v>
                </c:pt>
                <c:pt idx="35">
                  <c:v>-6.0402843192263864</c:v>
                </c:pt>
                <c:pt idx="36">
                  <c:v>-6.0332409331386794</c:v>
                </c:pt>
                <c:pt idx="37">
                  <c:v>-6.0305558753717747</c:v>
                </c:pt>
                <c:pt idx="38">
                  <c:v>-6.029756888149711</c:v>
                </c:pt>
                <c:pt idx="39">
                  <c:v>-6.0223489127615544</c:v>
                </c:pt>
                <c:pt idx="40">
                  <c:v>-6.0210860684245926</c:v>
                </c:pt>
                <c:pt idx="41">
                  <c:v>-6.0109362534470678</c:v>
                </c:pt>
                <c:pt idx="42">
                  <c:v>-6.0093382943267271</c:v>
                </c:pt>
                <c:pt idx="43">
                  <c:v>-5.994521708357996</c:v>
                </c:pt>
                <c:pt idx="44">
                  <c:v>-5.9937033653557368</c:v>
                </c:pt>
                <c:pt idx="45">
                  <c:v>-5.9929784431617605</c:v>
                </c:pt>
                <c:pt idx="46">
                  <c:v>-5.9919937735342073</c:v>
                </c:pt>
                <c:pt idx="47">
                  <c:v>-5.9913166158009687</c:v>
                </c:pt>
                <c:pt idx="48">
                  <c:v>-5.9889197001121435</c:v>
                </c:pt>
                <c:pt idx="49">
                  <c:v>-5.9716969624274938</c:v>
                </c:pt>
                <c:pt idx="50">
                  <c:v>-5.9685011055059825</c:v>
                </c:pt>
                <c:pt idx="51">
                  <c:v>-5.9666938699054013</c:v>
                </c:pt>
                <c:pt idx="52">
                  <c:v>-5.9628986116990861</c:v>
                </c:pt>
                <c:pt idx="53">
                  <c:v>-5.9520772933206549</c:v>
                </c:pt>
                <c:pt idx="54">
                  <c:v>-5.9480825105082662</c:v>
                </c:pt>
                <c:pt idx="55">
                  <c:v>-5.9405333674563074</c:v>
                </c:pt>
                <c:pt idx="56">
                  <c:v>-5.9388653989332196</c:v>
                </c:pt>
                <c:pt idx="57">
                  <c:v>-5.9387894872734126</c:v>
                </c:pt>
                <c:pt idx="58">
                  <c:v>-5.9338005975948418</c:v>
                </c:pt>
                <c:pt idx="59">
                  <c:v>-5.9324576084744614</c:v>
                </c:pt>
                <c:pt idx="60">
                  <c:v>-5.9276639151190205</c:v>
                </c:pt>
                <c:pt idx="61">
                  <c:v>-5.9128379078829187</c:v>
                </c:pt>
                <c:pt idx="62">
                  <c:v>-5.911036296965376</c:v>
                </c:pt>
                <c:pt idx="63">
                  <c:v>-5.9072453193382684</c:v>
                </c:pt>
                <c:pt idx="64">
                  <c:v>-5.9046997457846917</c:v>
                </c:pt>
                <c:pt idx="65">
                  <c:v>-5.896630356523362</c:v>
                </c:pt>
                <c:pt idx="66">
                  <c:v>-5.8956234223065893</c:v>
                </c:pt>
                <c:pt idx="67">
                  <c:v>-5.8932181915400301</c:v>
                </c:pt>
                <c:pt idx="68">
                  <c:v>-5.8868267231660321</c:v>
                </c:pt>
                <c:pt idx="69">
                  <c:v>-5.883206565520295</c:v>
                </c:pt>
                <c:pt idx="70">
                  <c:v>-5.8773928107073887</c:v>
                </c:pt>
                <c:pt idx="71">
                  <c:v>-5.8755960707206007</c:v>
                </c:pt>
                <c:pt idx="72">
                  <c:v>-5.8735984594397923</c:v>
                </c:pt>
                <c:pt idx="73">
                  <c:v>-5.8709053036205425</c:v>
                </c:pt>
                <c:pt idx="74">
                  <c:v>-5.8665909546738551</c:v>
                </c:pt>
                <c:pt idx="75">
                  <c:v>-5.8664081266023365</c:v>
                </c:pt>
                <c:pt idx="76">
                  <c:v>-5.8553762061109245</c:v>
                </c:pt>
                <c:pt idx="77">
                  <c:v>-5.8539787115762021</c:v>
                </c:pt>
                <c:pt idx="78">
                  <c:v>-5.8464895867444122</c:v>
                </c:pt>
                <c:pt idx="79">
                  <c:v>-5.8459895296472046</c:v>
                </c:pt>
                <c:pt idx="80">
                  <c:v>-5.8343589479432509</c:v>
                </c:pt>
                <c:pt idx="81">
                  <c:v>-5.8275452202447653</c:v>
                </c:pt>
                <c:pt idx="82">
                  <c:v>-5.8255709323006588</c:v>
                </c:pt>
                <c:pt idx="83">
                  <c:v>-5.8173803080889632</c:v>
                </c:pt>
                <c:pt idx="84">
                  <c:v>-5.8147391685349277</c:v>
                </c:pt>
                <c:pt idx="85">
                  <c:v>-5.8051523345627256</c:v>
                </c:pt>
                <c:pt idx="86">
                  <c:v>-5.7997136094238968</c:v>
                </c:pt>
                <c:pt idx="87">
                  <c:v>-5.7951193733452175</c:v>
                </c:pt>
                <c:pt idx="88">
                  <c:v>-5.7882682488791861</c:v>
                </c:pt>
                <c:pt idx="89">
                  <c:v>-5.7880073942441896</c:v>
                </c:pt>
                <c:pt idx="90">
                  <c:v>-5.7849906749139492</c:v>
                </c:pt>
                <c:pt idx="91">
                  <c:v>-5.7847337364334255</c:v>
                </c:pt>
                <c:pt idx="92">
                  <c:v>-5.7754995623681014</c:v>
                </c:pt>
                <c:pt idx="93">
                  <c:v>-5.7718813751450035</c:v>
                </c:pt>
                <c:pt idx="94">
                  <c:v>-5.7643151379127833</c:v>
                </c:pt>
                <c:pt idx="95">
                  <c:v>-5.7591534231331991</c:v>
                </c:pt>
                <c:pt idx="96">
                  <c:v>-5.7558797355975582</c:v>
                </c:pt>
                <c:pt idx="97">
                  <c:v>-5.7518223116612948</c:v>
                </c:pt>
                <c:pt idx="98">
                  <c:v>-5.7440485188993966</c:v>
                </c:pt>
                <c:pt idx="99">
                  <c:v>-5.7438965390008212</c:v>
                </c:pt>
                <c:pt idx="100">
                  <c:v>-5.7405610427664309</c:v>
                </c:pt>
                <c:pt idx="101">
                  <c:v>-5.7362598930275617</c:v>
                </c:pt>
                <c:pt idx="102">
                  <c:v>-5.7300358447633775</c:v>
                </c:pt>
                <c:pt idx="103">
                  <c:v>-5.723477939697565</c:v>
                </c:pt>
                <c:pt idx="104">
                  <c:v>-5.7166400346520847</c:v>
                </c:pt>
                <c:pt idx="105">
                  <c:v>-5.7162150421730455</c:v>
                </c:pt>
                <c:pt idx="106">
                  <c:v>-5.7030593400030369</c:v>
                </c:pt>
                <c:pt idx="107">
                  <c:v>-5.7009155275774157</c:v>
                </c:pt>
                <c:pt idx="108">
                  <c:v>-5.6970201604650939</c:v>
                </c:pt>
                <c:pt idx="109">
                  <c:v>-5.6933437888650316</c:v>
                </c:pt>
                <c:pt idx="110">
                  <c:v>-5.6883809464466006</c:v>
                </c:pt>
                <c:pt idx="111">
                  <c:v>-5.68264073991726</c:v>
                </c:pt>
                <c:pt idx="112">
                  <c:v>-5.6812412373755876</c:v>
                </c:pt>
                <c:pt idx="113">
                  <c:v>-5.6774002704605531</c:v>
                </c:pt>
                <c:pt idx="114">
                  <c:v>-5.6717924852793757</c:v>
                </c:pt>
                <c:pt idx="115">
                  <c:v>-5.6686995333462535</c:v>
                </c:pt>
                <c:pt idx="116">
                  <c:v>-5.6622221394402583</c:v>
                </c:pt>
                <c:pt idx="117">
                  <c:v>-5.6605462331954177</c:v>
                </c:pt>
                <c:pt idx="118">
                  <c:v>-5.6577803646324245</c:v>
                </c:pt>
                <c:pt idx="119">
                  <c:v>-5.643922438005113</c:v>
                </c:pt>
                <c:pt idx="120">
                  <c:v>-5.6426667314707197</c:v>
                </c:pt>
                <c:pt idx="121">
                  <c:v>-5.6418035385720557</c:v>
                </c:pt>
                <c:pt idx="122">
                  <c:v>-5.6381604429746659</c:v>
                </c:pt>
                <c:pt idx="123">
                  <c:v>-5.632710903889584</c:v>
                </c:pt>
                <c:pt idx="124">
                  <c:v>-5.6213849373126745</c:v>
                </c:pt>
                <c:pt idx="125">
                  <c:v>-5.6185405054812296</c:v>
                </c:pt>
                <c:pt idx="126">
                  <c:v>-5.6141397569216451</c:v>
                </c:pt>
                <c:pt idx="127">
                  <c:v>-5.6135382796513342</c:v>
                </c:pt>
                <c:pt idx="128">
                  <c:v>-5.6048749599939445</c:v>
                </c:pt>
                <c:pt idx="129">
                  <c:v>-5.6009663356621386</c:v>
                </c:pt>
                <c:pt idx="130">
                  <c:v>-5.5989205521460672</c:v>
                </c:pt>
                <c:pt idx="131">
                  <c:v>-5.5964319063195367</c:v>
                </c:pt>
                <c:pt idx="132">
                  <c:v>-5.5844071432205364</c:v>
                </c:pt>
                <c:pt idx="133">
                  <c:v>-5.5841315946320442</c:v>
                </c:pt>
                <c:pt idx="134">
                  <c:v>-5.580547733620473</c:v>
                </c:pt>
                <c:pt idx="135">
                  <c:v>-5.5793005829631248</c:v>
                </c:pt>
                <c:pt idx="136">
                  <c:v>-5.5770384029681255</c:v>
                </c:pt>
                <c:pt idx="137">
                  <c:v>-5.5601291311876988</c:v>
                </c:pt>
                <c:pt idx="138">
                  <c:v>-5.5596805979263477</c:v>
                </c:pt>
                <c:pt idx="139">
                  <c:v>-5.5552733354780717</c:v>
                </c:pt>
                <c:pt idx="140">
                  <c:v>-5.5492012342665591</c:v>
                </c:pt>
                <c:pt idx="141">
                  <c:v>-5.540060597029675</c:v>
                </c:pt>
                <c:pt idx="142">
                  <c:v>-5.539710528363841</c:v>
                </c:pt>
                <c:pt idx="143">
                  <c:v>-5.5289474751134033</c:v>
                </c:pt>
                <c:pt idx="144">
                  <c:v>-5.5261368696250983</c:v>
                </c:pt>
                <c:pt idx="145">
                  <c:v>-5.5213634553385083</c:v>
                </c:pt>
                <c:pt idx="146">
                  <c:v>-5.5204405802670431</c:v>
                </c:pt>
                <c:pt idx="147">
                  <c:v>-5.5192919251489228</c:v>
                </c:pt>
                <c:pt idx="148">
                  <c:v>-5.5015013251851528</c:v>
                </c:pt>
                <c:pt idx="149">
                  <c:v>-5.5008205476323857</c:v>
                </c:pt>
                <c:pt idx="150">
                  <c:v>-5.498873321542967</c:v>
                </c:pt>
                <c:pt idx="151">
                  <c:v>-5.4969977587651595</c:v>
                </c:pt>
                <c:pt idx="152">
                  <c:v>-5.4935250676280925</c:v>
                </c:pt>
                <c:pt idx="153">
                  <c:v>-5.4812004991196321</c:v>
                </c:pt>
                <c:pt idx="154">
                  <c:v>-5.4784547175459979</c:v>
                </c:pt>
                <c:pt idx="155">
                  <c:v>-5.4678560159051415</c:v>
                </c:pt>
                <c:pt idx="156">
                  <c:v>-5.4656860725743099</c:v>
                </c:pt>
                <c:pt idx="157">
                  <c:v>-5.461580434722709</c:v>
                </c:pt>
                <c:pt idx="158">
                  <c:v>-5.4580361131580393</c:v>
                </c:pt>
                <c:pt idx="159">
                  <c:v>-5.4419603544355386</c:v>
                </c:pt>
                <c:pt idx="160">
                  <c:v>-5.4387116539562239</c:v>
                </c:pt>
                <c:pt idx="161">
                  <c:v>-5.4378464716110626</c:v>
                </c:pt>
                <c:pt idx="162">
                  <c:v>-5.4376175083791125</c:v>
                </c:pt>
                <c:pt idx="163">
                  <c:v>-5.4223402582520404</c:v>
                </c:pt>
                <c:pt idx="164">
                  <c:v>-5.4222870484922394</c:v>
                </c:pt>
                <c:pt idx="165">
                  <c:v>-5.4171989032092434</c:v>
                </c:pt>
                <c:pt idx="166">
                  <c:v>-5.4144341865335956</c:v>
                </c:pt>
                <c:pt idx="167">
                  <c:v>-5.4100062661671817</c:v>
                </c:pt>
                <c:pt idx="168">
                  <c:v>-5.4095646857348161</c:v>
                </c:pt>
                <c:pt idx="169">
                  <c:v>-5.4027201461661303</c:v>
                </c:pt>
                <c:pt idx="170">
                  <c:v>-5.3967802976484549</c:v>
                </c:pt>
                <c:pt idx="171">
                  <c:v>-5.3872819404899808</c:v>
                </c:pt>
                <c:pt idx="172">
                  <c:v>-5.3831000181717199</c:v>
                </c:pt>
                <c:pt idx="173">
                  <c:v>-5.3821654576664475</c:v>
                </c:pt>
                <c:pt idx="174">
                  <c:v>-5.3804151239634832</c:v>
                </c:pt>
                <c:pt idx="175">
                  <c:v>-5.3763616916967694</c:v>
                </c:pt>
                <c:pt idx="176">
                  <c:v>-5.363479874262719</c:v>
                </c:pt>
                <c:pt idx="177">
                  <c:v>-5.3559430853542116</c:v>
                </c:pt>
                <c:pt idx="178">
                  <c:v>-5.3543240475276201</c:v>
                </c:pt>
                <c:pt idx="179">
                  <c:v>-5.3512629812718568</c:v>
                </c:pt>
                <c:pt idx="180">
                  <c:v>-5.343859714433032</c:v>
                </c:pt>
                <c:pt idx="181">
                  <c:v>-5.3355244786208047</c:v>
                </c:pt>
                <c:pt idx="182">
                  <c:v>-5.3348084220419398</c:v>
                </c:pt>
                <c:pt idx="183">
                  <c:v>-5.3264820371644559</c:v>
                </c:pt>
                <c:pt idx="184">
                  <c:v>-5.3242395386765606</c:v>
                </c:pt>
                <c:pt idx="185">
                  <c:v>-5.32210827019754</c:v>
                </c:pt>
                <c:pt idx="186">
                  <c:v>-5.3151058714965709</c:v>
                </c:pt>
                <c:pt idx="187">
                  <c:v>-5.3048612257696517</c:v>
                </c:pt>
                <c:pt idx="188">
                  <c:v>-5.3046193469872041</c:v>
                </c:pt>
                <c:pt idx="189">
                  <c:v>-5.2986394279857336</c:v>
                </c:pt>
                <c:pt idx="190">
                  <c:v>-5.294687263981535</c:v>
                </c:pt>
                <c:pt idx="191">
                  <c:v>-5.2929510031870022</c:v>
                </c:pt>
                <c:pt idx="192">
                  <c:v>-5.2849991393588551</c:v>
                </c:pt>
                <c:pt idx="193">
                  <c:v>-5.2794634031771057</c:v>
                </c:pt>
                <c:pt idx="194">
                  <c:v>-5.2742686560757202</c:v>
                </c:pt>
                <c:pt idx="195">
                  <c:v>-5.2707962213952797</c:v>
                </c:pt>
                <c:pt idx="196">
                  <c:v>-5.2653789157854067</c:v>
                </c:pt>
                <c:pt idx="197">
                  <c:v>-5.2637911925964529</c:v>
                </c:pt>
                <c:pt idx="198">
                  <c:v>-5.2549840331684861</c:v>
                </c:pt>
                <c:pt idx="199">
                  <c:v>-5.2538500477791503</c:v>
                </c:pt>
                <c:pt idx="200">
                  <c:v>-5.2457586762607473</c:v>
                </c:pt>
                <c:pt idx="201">
                  <c:v>-5.2429524187919885</c:v>
                </c:pt>
                <c:pt idx="202">
                  <c:v>-5.2346288506927223</c:v>
                </c:pt>
                <c:pt idx="203">
                  <c:v>-5.2334314390918468</c:v>
                </c:pt>
                <c:pt idx="204">
                  <c:v>-5.2261384207787582</c:v>
                </c:pt>
                <c:pt idx="205">
                  <c:v>-5.2151080215698471</c:v>
                </c:pt>
                <c:pt idx="206">
                  <c:v>-5.2130128300138363</c:v>
                </c:pt>
                <c:pt idx="207">
                  <c:v>-5.2065181493333235</c:v>
                </c:pt>
                <c:pt idx="208">
                  <c:v>-5.2054639896541124</c:v>
                </c:pt>
                <c:pt idx="209">
                  <c:v>-5.1925942205451392</c:v>
                </c:pt>
                <c:pt idx="210">
                  <c:v>-5.1872630311179595</c:v>
                </c:pt>
                <c:pt idx="211">
                  <c:v>-5.1868978619183173</c:v>
                </c:pt>
                <c:pt idx="212">
                  <c:v>-5.1762966215712494</c:v>
                </c:pt>
                <c:pt idx="213">
                  <c:v>-5.1721756106857804</c:v>
                </c:pt>
                <c:pt idx="214">
                  <c:v>-5.1672775585276156</c:v>
                </c:pt>
                <c:pt idx="215">
                  <c:v>-5.1594174488205642</c:v>
                </c:pt>
                <c:pt idx="216">
                  <c:v>-5.1517570004357838</c:v>
                </c:pt>
                <c:pt idx="217">
                  <c:v>-5.1476572391550866</c:v>
                </c:pt>
                <c:pt idx="218">
                  <c:v>-5.1471267584479277</c:v>
                </c:pt>
                <c:pt idx="219">
                  <c:v>-5.1461280356782382</c:v>
                </c:pt>
                <c:pt idx="220">
                  <c:v>-5.1315712760570635</c:v>
                </c:pt>
                <c:pt idx="221">
                  <c:v>-5.1313383897951717</c:v>
                </c:pt>
                <c:pt idx="222">
                  <c:v>-5.1280369037945981</c:v>
                </c:pt>
                <c:pt idx="223">
                  <c:v>-5.1218105515453578</c:v>
                </c:pt>
                <c:pt idx="224">
                  <c:v>-5.1179544122019323</c:v>
                </c:pt>
                <c:pt idx="225">
                  <c:v>-5.110919778763968</c:v>
                </c:pt>
                <c:pt idx="226">
                  <c:v>-5.1084165524400129</c:v>
                </c:pt>
                <c:pt idx="227">
                  <c:v>-5.1037245142020398</c:v>
                </c:pt>
                <c:pt idx="228">
                  <c:v>-5.0905011673421958</c:v>
                </c:pt>
                <c:pt idx="229">
                  <c:v>-5.088796185085191</c:v>
                </c:pt>
                <c:pt idx="230">
                  <c:v>-5.0887795946658647</c:v>
                </c:pt>
                <c:pt idx="231">
                  <c:v>-5.075877164625286</c:v>
                </c:pt>
                <c:pt idx="232">
                  <c:v>-5.0700825555298801</c:v>
                </c:pt>
                <c:pt idx="233">
                  <c:v>-5.0691758017239872</c:v>
                </c:pt>
                <c:pt idx="234">
                  <c:v>-5.059602317587947</c:v>
                </c:pt>
                <c:pt idx="235">
                  <c:v>-5.049663943327042</c:v>
                </c:pt>
                <c:pt idx="236">
                  <c:v>-5.0495554023502542</c:v>
                </c:pt>
                <c:pt idx="237">
                  <c:v>-5.0480292286918171</c:v>
                </c:pt>
                <c:pt idx="238">
                  <c:v>-5.0304225926328288</c:v>
                </c:pt>
                <c:pt idx="239">
                  <c:v>-5.0299349869578425</c:v>
                </c:pt>
                <c:pt idx="240">
                  <c:v>-5.0292453307337057</c:v>
                </c:pt>
                <c:pt idx="241">
                  <c:v>-5.0201807077619023</c:v>
                </c:pt>
                <c:pt idx="242">
                  <c:v>-5.010314555540595</c:v>
                </c:pt>
                <c:pt idx="243">
                  <c:v>-5.008826717749896</c:v>
                </c:pt>
                <c:pt idx="244">
                  <c:v>-5.0012404313823726</c:v>
                </c:pt>
                <c:pt idx="245">
                  <c:v>-4.9923316031910812</c:v>
                </c:pt>
                <c:pt idx="246">
                  <c:v>-4.9906941080923559</c:v>
                </c:pt>
                <c:pt idx="247">
                  <c:v>-4.988408104375635</c:v>
                </c:pt>
                <c:pt idx="248">
                  <c:v>-4.9720558453364392</c:v>
                </c:pt>
                <c:pt idx="249">
                  <c:v>-4.9710736446069612</c:v>
                </c:pt>
                <c:pt idx="250">
                  <c:v>-4.9679894906109459</c:v>
                </c:pt>
                <c:pt idx="251">
                  <c:v>-4.964481916330187</c:v>
                </c:pt>
                <c:pt idx="252">
                  <c:v>-4.9514531650782478</c:v>
                </c:pt>
                <c:pt idx="253">
                  <c:v>-4.9475708764558526</c:v>
                </c:pt>
                <c:pt idx="254">
                  <c:v>-4.9428688459136554</c:v>
                </c:pt>
                <c:pt idx="255">
                  <c:v>-4.9366316485253696</c:v>
                </c:pt>
                <c:pt idx="256">
                  <c:v>-4.9318326695000447</c:v>
                </c:pt>
                <c:pt idx="257">
                  <c:v>-4.9271522619103791</c:v>
                </c:pt>
                <c:pt idx="258">
                  <c:v>-4.9136794444521827</c:v>
                </c:pt>
                <c:pt idx="259">
                  <c:v>-4.9122121578661817</c:v>
                </c:pt>
                <c:pt idx="260">
                  <c:v>-4.908780801118116</c:v>
                </c:pt>
                <c:pt idx="261">
                  <c:v>-4.9067336469745477</c:v>
                </c:pt>
                <c:pt idx="262">
                  <c:v>-4.9022475144059232</c:v>
                </c:pt>
                <c:pt idx="263">
                  <c:v>-4.8925916301704806</c:v>
                </c:pt>
                <c:pt idx="264">
                  <c:v>-4.8863150316483832</c:v>
                </c:pt>
                <c:pt idx="265">
                  <c:v>-4.884487652210467</c:v>
                </c:pt>
                <c:pt idx="266">
                  <c:v>-4.8809293754452696</c:v>
                </c:pt>
                <c:pt idx="267">
                  <c:v>-4.8729710864067632</c:v>
                </c:pt>
                <c:pt idx="268">
                  <c:v>-4.8658964159319069</c:v>
                </c:pt>
                <c:pt idx="269">
                  <c:v>-4.8552934803679877</c:v>
                </c:pt>
                <c:pt idx="270">
                  <c:v>-4.853350526568847</c:v>
                </c:pt>
                <c:pt idx="271">
                  <c:v>-4.853077372839059</c:v>
                </c:pt>
                <c:pt idx="272">
                  <c:v>-4.8454777998251437</c:v>
                </c:pt>
                <c:pt idx="273">
                  <c:v>-4.8388881829090176</c:v>
                </c:pt>
                <c:pt idx="274">
                  <c:v>-4.8337299506505431</c:v>
                </c:pt>
                <c:pt idx="275">
                  <c:v>-4.8260969400259928</c:v>
                </c:pt>
                <c:pt idx="276">
                  <c:v>-4.8252247946271103</c:v>
                </c:pt>
                <c:pt idx="277">
                  <c:v>-4.8250591833281176</c:v>
                </c:pt>
                <c:pt idx="278">
                  <c:v>-4.8141093586456636</c:v>
                </c:pt>
                <c:pt idx="279">
                  <c:v>-4.8046405664408498</c:v>
                </c:pt>
                <c:pt idx="280">
                  <c:v>-4.798176220386476</c:v>
                </c:pt>
                <c:pt idx="281">
                  <c:v>-4.7973716421324726</c:v>
                </c:pt>
                <c:pt idx="282">
                  <c:v>-4.7968980422082241</c:v>
                </c:pt>
                <c:pt idx="283">
                  <c:v>-4.7944887505480134</c:v>
                </c:pt>
                <c:pt idx="284">
                  <c:v>-4.7842219491633653</c:v>
                </c:pt>
                <c:pt idx="285">
                  <c:v>-4.7748681263513948</c:v>
                </c:pt>
                <c:pt idx="286">
                  <c:v>-4.7695179166736397</c:v>
                </c:pt>
                <c:pt idx="287">
                  <c:v>-4.767696797861646</c:v>
                </c:pt>
                <c:pt idx="288">
                  <c:v>-4.763803331495688</c:v>
                </c:pt>
                <c:pt idx="289">
                  <c:v>-4.7552474860496083</c:v>
                </c:pt>
                <c:pt idx="290">
                  <c:v>-4.7433847134378402</c:v>
                </c:pt>
                <c:pt idx="291">
                  <c:v>-4.7416636195645694</c:v>
                </c:pt>
                <c:pt idx="292">
                  <c:v>-4.7384932178571448</c:v>
                </c:pt>
                <c:pt idx="293">
                  <c:v>-4.7356268296364483</c:v>
                </c:pt>
                <c:pt idx="294">
                  <c:v>-4.7229660949898449</c:v>
                </c:pt>
                <c:pt idx="295">
                  <c:v>-4.7160061571057064</c:v>
                </c:pt>
                <c:pt idx="296">
                  <c:v>-4.7138087521147058</c:v>
                </c:pt>
                <c:pt idx="297">
                  <c:v>-4.7092873129902415</c:v>
                </c:pt>
                <c:pt idx="298">
                  <c:v>-4.702547476151727</c:v>
                </c:pt>
                <c:pt idx="299">
                  <c:v>-4.6963854684511714</c:v>
                </c:pt>
                <c:pt idx="300">
                  <c:v>-4.6859533156289972</c:v>
                </c:pt>
                <c:pt idx="301">
                  <c:v>-4.6821288569235078</c:v>
                </c:pt>
                <c:pt idx="302">
                  <c:v>-4.6817554996996247</c:v>
                </c:pt>
                <c:pt idx="303">
                  <c:v>-4.6800790939817842</c:v>
                </c:pt>
                <c:pt idx="304">
                  <c:v>-4.6767647636666281</c:v>
                </c:pt>
                <c:pt idx="305">
                  <c:v>-4.6617102373052131</c:v>
                </c:pt>
                <c:pt idx="306">
                  <c:v>-4.6580973114079196</c:v>
                </c:pt>
                <c:pt idx="307">
                  <c:v>-4.6571440427458572</c:v>
                </c:pt>
                <c:pt idx="308">
                  <c:v>-4.6508685714786315</c:v>
                </c:pt>
                <c:pt idx="309">
                  <c:v>-4.641291617296865</c:v>
                </c:pt>
                <c:pt idx="310">
                  <c:v>-4.6375233056826364</c:v>
                </c:pt>
                <c:pt idx="311">
                  <c:v>-4.630240740747495</c:v>
                </c:pt>
                <c:pt idx="312">
                  <c:v>-4.6216557560543379</c:v>
                </c:pt>
                <c:pt idx="313">
                  <c:v>-4.6208729968984867</c:v>
                </c:pt>
                <c:pt idx="314">
                  <c:v>-4.6179025524707384</c:v>
                </c:pt>
                <c:pt idx="315">
                  <c:v>-4.6023836049393143</c:v>
                </c:pt>
                <c:pt idx="316">
                  <c:v>-4.6004543761101013</c:v>
                </c:pt>
                <c:pt idx="317">
                  <c:v>-4.5982817831039355</c:v>
                </c:pt>
                <c:pt idx="318">
                  <c:v>-4.5924406582098207</c:v>
                </c:pt>
                <c:pt idx="319">
                  <c:v>-4.5800357549317336</c:v>
                </c:pt>
                <c:pt idx="320">
                  <c:v>-4.5786609975759935</c:v>
                </c:pt>
                <c:pt idx="321">
                  <c:v>-4.574525905270554</c:v>
                </c:pt>
                <c:pt idx="322">
                  <c:v>-4.5668782478805596</c:v>
                </c:pt>
                <c:pt idx="323">
                  <c:v>-4.563223288374024</c:v>
                </c:pt>
                <c:pt idx="324">
                  <c:v>-4.5596171333634059</c:v>
                </c:pt>
                <c:pt idx="325">
                  <c:v>-4.5590401958806757</c:v>
                </c:pt>
                <c:pt idx="326">
                  <c:v>-4.5466676430239996</c:v>
                </c:pt>
                <c:pt idx="327">
                  <c:v>-4.5394193780117407</c:v>
                </c:pt>
                <c:pt idx="328">
                  <c:v>-4.5391985114051421</c:v>
                </c:pt>
                <c:pt idx="329">
                  <c:v>-4.534003656904579</c:v>
                </c:pt>
                <c:pt idx="330">
                  <c:v>-4.5197985439629438</c:v>
                </c:pt>
                <c:pt idx="331">
                  <c:v>-4.5188088194780613</c:v>
                </c:pt>
                <c:pt idx="332">
                  <c:v>-4.5187798890569644</c:v>
                </c:pt>
                <c:pt idx="333">
                  <c:v>-4.5047817740884479</c:v>
                </c:pt>
                <c:pt idx="334">
                  <c:v>-4.5001776937280393</c:v>
                </c:pt>
                <c:pt idx="335">
                  <c:v>-4.4983612663188977</c:v>
                </c:pt>
                <c:pt idx="336">
                  <c:v>-4.4909494359068018</c:v>
                </c:pt>
                <c:pt idx="337">
                  <c:v>-4.4805568273007745</c:v>
                </c:pt>
                <c:pt idx="338">
                  <c:v>-4.4779426431909641</c:v>
                </c:pt>
                <c:pt idx="339">
                  <c:v>-4.4755576501425676</c:v>
                </c:pt>
                <c:pt idx="340">
                  <c:v>-4.463089493579945</c:v>
                </c:pt>
                <c:pt idx="341">
                  <c:v>-4.4609359446748957</c:v>
                </c:pt>
                <c:pt idx="342">
                  <c:v>-4.4575240196731878</c:v>
                </c:pt>
                <c:pt idx="343">
                  <c:v>-4.4463312952144829</c:v>
                </c:pt>
                <c:pt idx="344">
                  <c:v>-4.4413150458441422</c:v>
                </c:pt>
                <c:pt idx="345">
                  <c:v>-4.4371053957655917</c:v>
                </c:pt>
                <c:pt idx="346">
                  <c:v>-4.4352289937629061</c:v>
                </c:pt>
                <c:pt idx="347">
                  <c:v>-4.421694130802253</c:v>
                </c:pt>
                <c:pt idx="348">
                  <c:v>-4.4171027193829753</c:v>
                </c:pt>
                <c:pt idx="349">
                  <c:v>-4.416686771468199</c:v>
                </c:pt>
                <c:pt idx="350">
                  <c:v>-4.407718956409016</c:v>
                </c:pt>
                <c:pt idx="351">
                  <c:v>-4.4073679377168027</c:v>
                </c:pt>
                <c:pt idx="352">
                  <c:v>-4.4020731995429614</c:v>
                </c:pt>
                <c:pt idx="353">
                  <c:v>-4.3962681467810345</c:v>
                </c:pt>
                <c:pt idx="354">
                  <c:v>-4.3878719326586824</c:v>
                </c:pt>
                <c:pt idx="355">
                  <c:v>-4.3824522520599993</c:v>
                </c:pt>
                <c:pt idx="356">
                  <c:v>-4.3795063266984808</c:v>
                </c:pt>
                <c:pt idx="357">
                  <c:v>-4.3758495217041196</c:v>
                </c:pt>
                <c:pt idx="358">
                  <c:v>-4.3628312883470919</c:v>
                </c:pt>
                <c:pt idx="359">
                  <c:v>-4.3586389449847074</c:v>
                </c:pt>
                <c:pt idx="360">
                  <c:v>-4.355430896237479</c:v>
                </c:pt>
                <c:pt idx="361">
                  <c:v>-4.3516441619605306</c:v>
                </c:pt>
                <c:pt idx="362">
                  <c:v>-4.3432103083979632</c:v>
                </c:pt>
                <c:pt idx="363">
                  <c:v>-4.3350122703811351</c:v>
                </c:pt>
                <c:pt idx="364">
                  <c:v>-4.3294037662372293</c:v>
                </c:pt>
                <c:pt idx="365">
                  <c:v>-4.3237814447513054</c:v>
                </c:pt>
                <c:pt idx="366">
                  <c:v>-4.3235893122063329</c:v>
                </c:pt>
                <c:pt idx="367">
                  <c:v>-4.3145936441351118</c:v>
                </c:pt>
                <c:pt idx="368">
                  <c:v>-4.3039682997659163</c:v>
                </c:pt>
                <c:pt idx="369">
                  <c:v>-4.3001664062261025</c:v>
                </c:pt>
                <c:pt idx="370">
                  <c:v>-4.2959181763149443</c:v>
                </c:pt>
                <c:pt idx="371">
                  <c:v>-4.2941750174994322</c:v>
                </c:pt>
                <c:pt idx="372">
                  <c:v>-4.284347271070426</c:v>
                </c:pt>
                <c:pt idx="373">
                  <c:v>-4.2737563904741203</c:v>
                </c:pt>
                <c:pt idx="374">
                  <c:v>-4.2709268746954452</c:v>
                </c:pt>
                <c:pt idx="375">
                  <c:v>-4.2680543578913834</c:v>
                </c:pt>
                <c:pt idx="376">
                  <c:v>-4.264726226113571</c:v>
                </c:pt>
                <c:pt idx="377">
                  <c:v>-4.2533377630591982</c:v>
                </c:pt>
                <c:pt idx="378">
                  <c:v>-4.245105164889055</c:v>
                </c:pt>
                <c:pt idx="379">
                  <c:v>-4.241685181324228</c:v>
                </c:pt>
                <c:pt idx="380">
                  <c:v>-4.2401899907163854</c:v>
                </c:pt>
                <c:pt idx="381">
                  <c:v>-4.2329191352546909</c:v>
                </c:pt>
                <c:pt idx="382">
                  <c:v>-4.2254840873905817</c:v>
                </c:pt>
                <c:pt idx="383">
                  <c:v>-4.2226033883499383</c:v>
                </c:pt>
                <c:pt idx="384">
                  <c:v>-4.21877951788868</c:v>
                </c:pt>
                <c:pt idx="385">
                  <c:v>-4.2125005070606196</c:v>
                </c:pt>
                <c:pt idx="386">
                  <c:v>-4.2124413357268544</c:v>
                </c:pt>
                <c:pt idx="387">
                  <c:v>-4.2123250760215498</c:v>
                </c:pt>
                <c:pt idx="388">
                  <c:v>-4.2058629936118459</c:v>
                </c:pt>
                <c:pt idx="389">
                  <c:v>-4.1920818784770102</c:v>
                </c:pt>
                <c:pt idx="390">
                  <c:v>-4.1862418835465425</c:v>
                </c:pt>
                <c:pt idx="391">
                  <c:v>-4.1844596150343341</c:v>
                </c:pt>
                <c:pt idx="392">
                  <c:v>-4.1831953474537329</c:v>
                </c:pt>
                <c:pt idx="393">
                  <c:v>-4.171663249503883</c:v>
                </c:pt>
                <c:pt idx="394">
                  <c:v>-4.1666207571883627</c:v>
                </c:pt>
                <c:pt idx="395">
                  <c:v>-4.1565936089780751</c:v>
                </c:pt>
                <c:pt idx="396">
                  <c:v>-4.1539472259918417</c:v>
                </c:pt>
                <c:pt idx="397">
                  <c:v>-4.1512446201412647</c:v>
                </c:pt>
                <c:pt idx="398">
                  <c:v>-4.1469996145309924</c:v>
                </c:pt>
                <c:pt idx="399">
                  <c:v>-4.1308259903891758</c:v>
                </c:pt>
                <c:pt idx="400">
                  <c:v>-4.1287270590720029</c:v>
                </c:pt>
                <c:pt idx="401">
                  <c:v>-4.127378455568115</c:v>
                </c:pt>
                <c:pt idx="402">
                  <c:v>-4.1246969807652931</c:v>
                </c:pt>
                <c:pt idx="403">
                  <c:v>-4.110407360247641</c:v>
                </c:pt>
                <c:pt idx="404">
                  <c:v>-4.1077572802934093</c:v>
                </c:pt>
                <c:pt idx="405">
                  <c:v>-4.1008599665312619</c:v>
                </c:pt>
                <c:pt idx="406">
                  <c:v>-4.0954446211358828</c:v>
                </c:pt>
                <c:pt idx="407">
                  <c:v>-4.0899887297166835</c:v>
                </c:pt>
                <c:pt idx="408">
                  <c:v>-4.0881360887005513</c:v>
                </c:pt>
                <c:pt idx="409">
                  <c:v>-4.0729923325669288</c:v>
                </c:pt>
                <c:pt idx="410">
                  <c:v>-4.0695700987963264</c:v>
                </c:pt>
                <c:pt idx="411">
                  <c:v>-4.0661901564036436</c:v>
                </c:pt>
                <c:pt idx="412">
                  <c:v>-4.0491514674865927</c:v>
                </c:pt>
                <c:pt idx="413">
                  <c:v>-4.04512415838603</c:v>
                </c:pt>
                <c:pt idx="414">
                  <c:v>-4.0369335958073833</c:v>
                </c:pt>
                <c:pt idx="415">
                  <c:v>-4.0287328357875074</c:v>
                </c:pt>
                <c:pt idx="416">
                  <c:v>-4.0172554451915605</c:v>
                </c:pt>
                <c:pt idx="417">
                  <c:v>-4.0083142036990909</c:v>
                </c:pt>
                <c:pt idx="418">
                  <c:v>-4.0076749485252217</c:v>
                </c:pt>
                <c:pt idx="419">
                  <c:v>-3.9893861941825013</c:v>
                </c:pt>
                <c:pt idx="420">
                  <c:v>-3.9784142236751223</c:v>
                </c:pt>
                <c:pt idx="421">
                  <c:v>-3.9615164065538369</c:v>
                </c:pt>
                <c:pt idx="422">
                  <c:v>-3.949151430315418</c:v>
                </c:pt>
                <c:pt idx="423">
                  <c:v>-3.9336460834965741</c:v>
                </c:pt>
                <c:pt idx="424">
                  <c:v>-3.9198865774453258</c:v>
                </c:pt>
                <c:pt idx="425">
                  <c:v>-3.9057752261977581</c:v>
                </c:pt>
                <c:pt idx="426">
                  <c:v>-3.8906196740054622</c:v>
                </c:pt>
                <c:pt idx="427">
                  <c:v>-3.8779038358404918</c:v>
                </c:pt>
                <c:pt idx="428">
                  <c:v>-3.8613507288783535</c:v>
                </c:pt>
                <c:pt idx="429">
                  <c:v>-3.8500319136039525</c:v>
                </c:pt>
                <c:pt idx="430">
                  <c:v>-3.832079750888933</c:v>
                </c:pt>
                <c:pt idx="431">
                  <c:v>-3.8221594606634079</c:v>
                </c:pt>
                <c:pt idx="432">
                  <c:v>-3.8028067488050423</c:v>
                </c:pt>
                <c:pt idx="433">
                  <c:v>-3.7942864781902363</c:v>
                </c:pt>
                <c:pt idx="434">
                  <c:v>-3.7735317313379202</c:v>
                </c:pt>
                <c:pt idx="435">
                  <c:v>-3.7664129673519411</c:v>
                </c:pt>
                <c:pt idx="436">
                  <c:v>-3.7442547071426886</c:v>
                </c:pt>
                <c:pt idx="437">
                  <c:v>-3.7385389293121682</c:v>
                </c:pt>
                <c:pt idx="438">
                  <c:v>-3.7149756848188353</c:v>
                </c:pt>
                <c:pt idx="439">
                  <c:v>-3.7106643652307247</c:v>
                </c:pt>
                <c:pt idx="440">
                  <c:v>-3.6856946729106892</c:v>
                </c:pt>
                <c:pt idx="441">
                  <c:v>-3.6827892762635943</c:v>
                </c:pt>
                <c:pt idx="442">
                  <c:v>-3.6564116799078894</c:v>
                </c:pt>
                <c:pt idx="443">
                  <c:v>-3.6549136635629549</c:v>
                </c:pt>
                <c:pt idx="444">
                  <c:v>-3.6271267142458528</c:v>
                </c:pt>
                <c:pt idx="445">
                  <c:v>-3.6270375282771932</c:v>
                </c:pt>
                <c:pt idx="446">
                  <c:v>-3.5991608715509251</c:v>
                </c:pt>
                <c:pt idx="447">
                  <c:v>-3.5978397843062342</c:v>
                </c:pt>
                <c:pt idx="448">
                  <c:v>-3.5712836945250084</c:v>
                </c:pt>
                <c:pt idx="449">
                  <c:v>-3.5685508984173833</c:v>
                </c:pt>
                <c:pt idx="450">
                  <c:v>-3.5434059983365622</c:v>
                </c:pt>
                <c:pt idx="451">
                  <c:v>-3.5392600648547927</c:v>
                </c:pt>
                <c:pt idx="452">
                  <c:v>-3.5155277841189805</c:v>
                </c:pt>
                <c:pt idx="453">
                  <c:v>-3.5099672918415479</c:v>
                </c:pt>
                <c:pt idx="454">
                  <c:v>-3.4876490530019506</c:v>
                </c:pt>
                <c:pt idx="455">
                  <c:v>-3.4806725875487667</c:v>
                </c:pt>
                <c:pt idx="456">
                  <c:v>-3.4597698061114692</c:v>
                </c:pt>
                <c:pt idx="457">
                  <c:v>-3.4513759600960361</c:v>
                </c:pt>
                <c:pt idx="458">
                  <c:v>-3.4318900445698564</c:v>
                </c:pt>
                <c:pt idx="459">
                  <c:v>-3.4220774175518467</c:v>
                </c:pt>
                <c:pt idx="460">
                  <c:v>-3.4040097694957736</c:v>
                </c:pt>
                <c:pt idx="461">
                  <c:v>-3.3927769679340183</c:v>
                </c:pt>
                <c:pt idx="462">
                  <c:v>-3.3761289820042388</c:v>
                </c:pt>
                <c:pt idx="463">
                  <c:v>-3.3634746192101237</c:v>
                </c:pt>
                <c:pt idx="464">
                  <c:v>-3.3482476832066426</c:v>
                </c:pt>
                <c:pt idx="465">
                  <c:v>-3.3341703792979085</c:v>
                </c:pt>
                <c:pt idx="466">
                  <c:v>-3.3203658742107636</c:v>
                </c:pt>
                <c:pt idx="467">
                  <c:v>-3.3048642560657062</c:v>
                </c:pt>
                <c:pt idx="468">
                  <c:v>-3.2924835561207844</c:v>
                </c:pt>
                <c:pt idx="469">
                  <c:v>-3.2755562573328461</c:v>
                </c:pt>
                <c:pt idx="470">
                  <c:v>-3.2646007300373063</c:v>
                </c:pt>
                <c:pt idx="471">
                  <c:v>-3.2462463908700618</c:v>
                </c:pt>
                <c:pt idx="472">
                  <c:v>-3.2169346643998926</c:v>
                </c:pt>
                <c:pt idx="473">
                  <c:v>-3.1876210855970801</c:v>
                </c:pt>
                <c:pt idx="474">
                  <c:v>-3.1583056620889627</c:v>
                </c:pt>
                <c:pt idx="475">
                  <c:v>-3.1289884014558642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C-3647-99C1-E164DFD7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41343"/>
        <c:axId val="879407663"/>
      </c:lineChart>
      <c:catAx>
        <c:axId val="87924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407663"/>
        <c:crosses val="autoZero"/>
        <c:auto val="1"/>
        <c:lblAlgn val="ctr"/>
        <c:lblOffset val="100"/>
        <c:noMultiLvlLbl val="0"/>
      </c:catAx>
      <c:valAx>
        <c:axId val="8794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7924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305150</xdr:colOff>
      <xdr:row>14</xdr:row>
      <xdr:rowOff>141934</xdr:rowOff>
    </xdr:from>
    <xdr:to>
      <xdr:col>60</xdr:col>
      <xdr:colOff>345459</xdr:colOff>
      <xdr:row>28</xdr:row>
      <xdr:rowOff>39968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D98D23-81B3-F14F-848E-7A293EAD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771071</xdr:colOff>
      <xdr:row>15</xdr:row>
      <xdr:rowOff>77790</xdr:rowOff>
    </xdr:from>
    <xdr:to>
      <xdr:col>44</xdr:col>
      <xdr:colOff>317500</xdr:colOff>
      <xdr:row>28</xdr:row>
      <xdr:rowOff>180296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6F96B0-072E-3C49-8DCB-1FCEF82E6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506435</xdr:colOff>
      <xdr:row>15</xdr:row>
      <xdr:rowOff>0</xdr:rowOff>
    </xdr:from>
    <xdr:to>
      <xdr:col>49</xdr:col>
      <xdr:colOff>204107</xdr:colOff>
      <xdr:row>28</xdr:row>
      <xdr:rowOff>102140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BEDBAC-120D-7B4C-99E6-5DE638E10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328113</xdr:colOff>
      <xdr:row>14</xdr:row>
      <xdr:rowOff>157899</xdr:rowOff>
    </xdr:from>
    <xdr:to>
      <xdr:col>55</xdr:col>
      <xdr:colOff>210389</xdr:colOff>
      <xdr:row>28</xdr:row>
      <xdr:rowOff>63866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266CA2-0712-5046-BDB9-CD98C6A64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793751</xdr:colOff>
      <xdr:row>30</xdr:row>
      <xdr:rowOff>78722</xdr:rowOff>
    </xdr:from>
    <xdr:to>
      <xdr:col>44</xdr:col>
      <xdr:colOff>504209</xdr:colOff>
      <xdr:row>44</xdr:row>
      <xdr:rowOff>3141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154D1BF-71DB-114F-99D8-6CE199DC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499666</xdr:colOff>
      <xdr:row>30</xdr:row>
      <xdr:rowOff>58897</xdr:rowOff>
    </xdr:from>
    <xdr:to>
      <xdr:col>49</xdr:col>
      <xdr:colOff>226786</xdr:colOff>
      <xdr:row>43</xdr:row>
      <xdr:rowOff>187423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3AD77E-CD7E-7E42-8230-20FEE6795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220227</xdr:colOff>
      <xdr:row>12</xdr:row>
      <xdr:rowOff>136624</xdr:rowOff>
    </xdr:from>
    <xdr:to>
      <xdr:col>73</xdr:col>
      <xdr:colOff>170983</xdr:colOff>
      <xdr:row>31</xdr:row>
      <xdr:rowOff>182603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804C5C-0C4C-834A-85C0-B9732438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516162</xdr:colOff>
      <xdr:row>12</xdr:row>
      <xdr:rowOff>113945</xdr:rowOff>
    </xdr:from>
    <xdr:to>
      <xdr:col>67</xdr:col>
      <xdr:colOff>71974</xdr:colOff>
      <xdr:row>31</xdr:row>
      <xdr:rowOff>199781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B50D182-9ACB-FC4C-B073-71E3779D8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177333</xdr:colOff>
      <xdr:row>33</xdr:row>
      <xdr:rowOff>5391</xdr:rowOff>
    </xdr:from>
    <xdr:to>
      <xdr:col>66</xdr:col>
      <xdr:colOff>633625</xdr:colOff>
      <xdr:row>51</xdr:row>
      <xdr:rowOff>107899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A800321-0DF9-E74A-94EE-A98A9EA77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73</xdr:col>
      <xdr:colOff>448872</xdr:colOff>
      <xdr:row>11</xdr:row>
      <xdr:rowOff>113945</xdr:rowOff>
    </xdr:from>
    <xdr:to>
      <xdr:col>79</xdr:col>
      <xdr:colOff>306606</xdr:colOff>
      <xdr:row>32</xdr:row>
      <xdr:rowOff>113945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96BF99B-9D20-1546-9D92-2987A38B4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79</xdr:col>
      <xdr:colOff>505846</xdr:colOff>
      <xdr:row>11</xdr:row>
      <xdr:rowOff>113945</xdr:rowOff>
    </xdr:from>
    <xdr:to>
      <xdr:col>87</xdr:col>
      <xdr:colOff>364507</xdr:colOff>
      <xdr:row>31</xdr:row>
      <xdr:rowOff>96106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966E19E-E552-1242-B2D5-F94F37542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67</xdr:col>
      <xdr:colOff>179753</xdr:colOff>
      <xdr:row>33</xdr:row>
      <xdr:rowOff>34676</xdr:rowOff>
    </xdr:from>
    <xdr:to>
      <xdr:col>73</xdr:col>
      <xdr:colOff>136291</xdr:colOff>
      <xdr:row>51</xdr:row>
      <xdr:rowOff>113643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F991E83-E9DD-A343-B9B5-112B45992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73</xdr:col>
      <xdr:colOff>495334</xdr:colOff>
      <xdr:row>33</xdr:row>
      <xdr:rowOff>93104</xdr:rowOff>
    </xdr:from>
    <xdr:to>
      <xdr:col>79</xdr:col>
      <xdr:colOff>130044</xdr:colOff>
      <xdr:row>52</xdr:row>
      <xdr:rowOff>70801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09AFF63-A23E-EB45-93CD-4E50821E2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79</xdr:col>
      <xdr:colOff>604657</xdr:colOff>
      <xdr:row>32</xdr:row>
      <xdr:rowOff>164066</xdr:rowOff>
    </xdr:from>
    <xdr:to>
      <xdr:col>87</xdr:col>
      <xdr:colOff>102644</xdr:colOff>
      <xdr:row>51</xdr:row>
      <xdr:rowOff>158698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35A5CA5-F169-DA47-B646-931652009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49</xdr:col>
      <xdr:colOff>345923</xdr:colOff>
      <xdr:row>29</xdr:row>
      <xdr:rowOff>185661</xdr:rowOff>
    </xdr:from>
    <xdr:to>
      <xdr:col>55</xdr:col>
      <xdr:colOff>228199</xdr:colOff>
      <xdr:row>43</xdr:row>
      <xdr:rowOff>92535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B933FF-5AFF-BF47-9D9B-950C3BA92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321734</xdr:colOff>
      <xdr:row>29</xdr:row>
      <xdr:rowOff>152401</xdr:rowOff>
    </xdr:from>
    <xdr:to>
      <xdr:col>60</xdr:col>
      <xdr:colOff>541867</xdr:colOff>
      <xdr:row>43</xdr:row>
      <xdr:rowOff>59275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8B656-7322-1A40-9B0C-00706B1C9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2F7-42E5-904A-BB44-21B01016A476}">
  <dimension ref="A1:AN496"/>
  <sheetViews>
    <sheetView showGridLines="0" tabSelected="1" zoomScale="93" workbookViewId="0">
      <pane ySplit="12" topLeftCell="A13" activePane="bottomLeft" state="frozen"/>
      <selection pane="bottomLeft" activeCell="M35" sqref="M35"/>
    </sheetView>
  </sheetViews>
  <sheetFormatPr baseColWidth="10" defaultRowHeight="16" x14ac:dyDescent="0.2"/>
  <cols>
    <col min="1" max="1" width="5" style="2" customWidth="1"/>
    <col min="2" max="2" width="3.1640625" customWidth="1"/>
    <col min="3" max="3" width="32" customWidth="1"/>
    <col min="4" max="4" width="11.83203125" style="18" hidden="1" customWidth="1"/>
    <col min="5" max="5" width="12.1640625" hidden="1" customWidth="1"/>
    <col min="6" max="6" width="22.1640625" hidden="1" customWidth="1"/>
    <col min="7" max="7" width="19.6640625" hidden="1" customWidth="1"/>
    <col min="8" max="8" width="14.1640625" bestFit="1" customWidth="1"/>
    <col min="9" max="9" width="18.5" bestFit="1" customWidth="1"/>
    <col min="10" max="10" width="20" bestFit="1" customWidth="1"/>
    <col min="11" max="11" width="23.1640625" bestFit="1" customWidth="1"/>
    <col min="12" max="13" width="23.1640625" customWidth="1"/>
    <col min="16" max="16" width="17.6640625" bestFit="1" customWidth="1"/>
    <col min="17" max="17" width="11.83203125" customWidth="1"/>
    <col min="18" max="18" width="18.6640625" bestFit="1" customWidth="1"/>
    <col min="19" max="19" width="20.1640625" bestFit="1" customWidth="1"/>
    <col min="20" max="20" width="23.1640625" bestFit="1" customWidth="1"/>
    <col min="21" max="21" width="8.1640625" bestFit="1" customWidth="1"/>
    <col min="22" max="22" width="8.5" bestFit="1" customWidth="1"/>
    <col min="23" max="23" width="7.33203125" bestFit="1" customWidth="1"/>
    <col min="24" max="24" width="7" bestFit="1" customWidth="1"/>
    <col min="25" max="25" width="13.1640625" bestFit="1" customWidth="1"/>
    <col min="26" max="26" width="22.1640625" bestFit="1" customWidth="1"/>
    <col min="27" max="27" width="23.5" bestFit="1" customWidth="1"/>
    <col min="28" max="28" width="26.33203125" bestFit="1" customWidth="1"/>
    <col min="29" max="29" width="12.5" bestFit="1" customWidth="1"/>
    <col min="30" max="32" width="13.1640625" bestFit="1" customWidth="1"/>
    <col min="36" max="36" width="23.6640625" bestFit="1" customWidth="1"/>
  </cols>
  <sheetData>
    <row r="1" spans="1:40" s="3" customFormat="1" x14ac:dyDescent="0.2">
      <c r="A1" s="3" t="s">
        <v>0</v>
      </c>
      <c r="D1" s="17"/>
    </row>
    <row r="2" spans="1:40" x14ac:dyDescent="0.2">
      <c r="B2" t="s">
        <v>1</v>
      </c>
    </row>
    <row r="3" spans="1:40" x14ac:dyDescent="0.2">
      <c r="B3" t="s">
        <v>2</v>
      </c>
    </row>
    <row r="4" spans="1:40" x14ac:dyDescent="0.2">
      <c r="B4" t="s">
        <v>3</v>
      </c>
    </row>
    <row r="5" spans="1:40" x14ac:dyDescent="0.2">
      <c r="B5" t="s">
        <v>89</v>
      </c>
    </row>
    <row r="6" spans="1:40" x14ac:dyDescent="0.2">
      <c r="C6" t="s">
        <v>87</v>
      </c>
      <c r="D6" s="18">
        <f>AVERAGE(O13:O191)</f>
        <v>-5.3504543427596571</v>
      </c>
    </row>
    <row r="7" spans="1:40" x14ac:dyDescent="0.2">
      <c r="C7" t="s">
        <v>88</v>
      </c>
      <c r="D7" s="18">
        <f>STDEV(O13:O191)</f>
        <v>0.71168924740069739</v>
      </c>
    </row>
    <row r="8" spans="1:40" x14ac:dyDescent="0.2">
      <c r="C8" t="s">
        <v>90</v>
      </c>
      <c r="D8" s="18">
        <f>SKEW(O13:O191)</f>
        <v>0.46103429943555724</v>
      </c>
    </row>
    <row r="9" spans="1:40" x14ac:dyDescent="0.2">
      <c r="B9" s="14" t="s">
        <v>86</v>
      </c>
    </row>
    <row r="10" spans="1:40" x14ac:dyDescent="0.2">
      <c r="B10" s="14"/>
    </row>
    <row r="11" spans="1:40" s="1" customFormat="1" x14ac:dyDescent="0.2">
      <c r="A11" s="3" t="s">
        <v>4</v>
      </c>
      <c r="D11" s="19"/>
      <c r="H11" s="11" t="s">
        <v>116</v>
      </c>
      <c r="I11" s="10"/>
      <c r="J11" s="10"/>
      <c r="K11" s="10"/>
      <c r="L11" s="13" t="s">
        <v>117</v>
      </c>
      <c r="M11" s="12"/>
      <c r="N11" s="12"/>
      <c r="O11" s="12"/>
      <c r="Q11" s="11" t="s">
        <v>113</v>
      </c>
      <c r="R11" s="11"/>
      <c r="S11" s="11"/>
      <c r="T11" s="11"/>
      <c r="U11" s="13" t="s">
        <v>118</v>
      </c>
      <c r="V11" s="12"/>
      <c r="W11" s="12"/>
      <c r="X11" s="12"/>
      <c r="Y11" s="11" t="s">
        <v>114</v>
      </c>
      <c r="Z11" s="10"/>
      <c r="AA11" s="10"/>
      <c r="AB11" s="10"/>
      <c r="AC11" s="13" t="s">
        <v>119</v>
      </c>
      <c r="AD11" s="13"/>
      <c r="AE11" s="13"/>
      <c r="AF11" s="13"/>
      <c r="AG11" s="11" t="s">
        <v>115</v>
      </c>
      <c r="AH11" s="11"/>
      <c r="AI11" s="11"/>
      <c r="AJ11" s="11"/>
      <c r="AK11" s="12" t="s">
        <v>120</v>
      </c>
      <c r="AL11" s="12"/>
      <c r="AM11" s="12"/>
      <c r="AN11" s="12"/>
    </row>
    <row r="12" spans="1:40" x14ac:dyDescent="0.2">
      <c r="A12" s="4" t="s">
        <v>5</v>
      </c>
      <c r="B12" s="5" t="s">
        <v>6</v>
      </c>
      <c r="C12" s="5"/>
      <c r="D12" s="20" t="s">
        <v>84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6" t="s">
        <v>103</v>
      </c>
      <c r="M12" s="6" t="s">
        <v>104</v>
      </c>
      <c r="N12" s="6" t="s">
        <v>14</v>
      </c>
      <c r="O12" s="6" t="s">
        <v>15</v>
      </c>
      <c r="P12" s="6" t="s">
        <v>85</v>
      </c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  <c r="X12" s="6" t="s">
        <v>112</v>
      </c>
      <c r="Y12" s="6" t="s">
        <v>105</v>
      </c>
      <c r="Z12" s="6" t="s">
        <v>106</v>
      </c>
      <c r="AA12" s="6" t="s">
        <v>107</v>
      </c>
      <c r="AB12" s="6" t="s">
        <v>108</v>
      </c>
      <c r="AC12" s="6" t="s">
        <v>109</v>
      </c>
      <c r="AD12" s="6" t="s">
        <v>110</v>
      </c>
      <c r="AE12" s="6" t="s">
        <v>111</v>
      </c>
      <c r="AF12" s="6" t="s">
        <v>112</v>
      </c>
      <c r="AG12" s="6" t="s">
        <v>10</v>
      </c>
      <c r="AH12" s="6" t="s">
        <v>11</v>
      </c>
      <c r="AI12" s="6" t="s">
        <v>12</v>
      </c>
      <c r="AJ12" s="6" t="s">
        <v>13</v>
      </c>
      <c r="AK12" s="6" t="s">
        <v>103</v>
      </c>
      <c r="AL12" s="6" t="s">
        <v>104</v>
      </c>
      <c r="AM12" s="6" t="s">
        <v>14</v>
      </c>
      <c r="AN12" s="6" t="s">
        <v>15</v>
      </c>
    </row>
    <row r="13" spans="1:40" x14ac:dyDescent="0.2">
      <c r="A13" s="2">
        <v>1</v>
      </c>
      <c r="B13" t="s">
        <v>16</v>
      </c>
      <c r="E13">
        <v>0.70799999999999996</v>
      </c>
      <c r="F13">
        <v>16.7</v>
      </c>
      <c r="G13">
        <v>0.22</v>
      </c>
      <c r="H13">
        <v>708</v>
      </c>
      <c r="I13">
        <v>1.67E-2</v>
      </c>
      <c r="J13">
        <v>2.2000000000000001E-4</v>
      </c>
      <c r="K13" s="9">
        <f t="shared" ref="K13:K41" si="0">J13/H13</f>
        <v>3.1073446327683617E-7</v>
      </c>
      <c r="L13" s="9">
        <f t="shared" ref="L13:L41" si="1">LOG(H13)</f>
        <v>2.8500332576897689</v>
      </c>
      <c r="M13" s="9">
        <f t="shared" ref="M13:M41" si="2">LOG(I13)</f>
        <v>-1.7772835288524167</v>
      </c>
      <c r="N13" s="9">
        <f t="shared" ref="N13:N41" si="3">LOG(J13)</f>
        <v>-3.6575773191777938</v>
      </c>
      <c r="O13" s="9">
        <f t="shared" ref="O13:O41" si="4">LOG(K13)</f>
        <v>-6.5076105768675632</v>
      </c>
      <c r="Q13">
        <f t="shared" ref="Q13:Q76" si="5">_xlfn.NORM.INV((RANK(H13, H:H, 1) - 0.5) / COUNT(H:H), AVERAGE(H:H), _xlfn.STDEV.P(H:H))</f>
        <v>744.2315141214915</v>
      </c>
      <c r="R13">
        <f t="shared" ref="R13:R76" si="6">_xlfn.NORM.INV((RANK(I13, I:I, 1) - 0.5) / COUNT(I:I), AVERAGE(I:I), _xlfn.STDEV.P(I:I))</f>
        <v>-0.42973120221233913</v>
      </c>
      <c r="S13">
        <f t="shared" ref="S13:S76" si="7">_xlfn.NORM.INV((RANK(J13, J:J, 1) - 0.5) / COUNT(J:J), AVERAGE(J:J), _xlfn.STDEV.P(J:J))</f>
        <v>-586.78952402509003</v>
      </c>
      <c r="T13">
        <f t="shared" ref="T13:T76" si="8">_xlfn.NORM.INV((RANK(K13, K:K, 1) - 0.5) / COUNT(K:K), AVERAGE(K:K), _xlfn.STDEV.P(K:K))</f>
        <v>-2.9920411798591739E-4</v>
      </c>
      <c r="U13">
        <f t="shared" ref="U13:U76" si="9">_xlfn.NORM.INV((RANK(L13, L:L, 1) - 0.5) / COUNT(L:L), AVERAGE(L:L), _xlfn.STDEV.P(L:L))</f>
        <v>2.8994312144124965</v>
      </c>
      <c r="V13">
        <f t="shared" ref="V13:V76" si="10">_xlfn.NORM.INV((RANK(M13, M:M, 1) - 0.5) / COUNT(M:M), AVERAGE(M:M), _xlfn.STDEV.P(M:M))</f>
        <v>-1.7067437979805646</v>
      </c>
      <c r="W13">
        <f t="shared" ref="W13:W76" si="11">_xlfn.NORM.INV((RANK(N13, N:N, 1) - 0.5) / COUNT(N:N), AVERAGE(N:N), _xlfn.STDEV.P(N:N))</f>
        <v>-4.4981991336272813</v>
      </c>
      <c r="X13">
        <f t="shared" ref="X13:X76" si="12">_xlfn.NORM.INV((RANK(O13, O:O, 1) - 0.5) / COUNT(O:O), AVERAGE(O:O), _xlfn.STDEV.P(O:O))</f>
        <v>-7.446185283788072</v>
      </c>
      <c r="Y13" cm="1">
        <f t="array" ref="Y13:Y488">_xlfn._xlws.SORT(Q13:Q488)</f>
        <v>709.60570425471428</v>
      </c>
      <c r="Z13" cm="1">
        <f t="array" ref="Z13:Z488">_xlfn._xlws.SORT(R13:R488)</f>
        <v>-0.42973120221233913</v>
      </c>
      <c r="AA13" cm="1">
        <f t="array" ref="AA13:AA488">_xlfn._xlws.SORT(S13:S488)</f>
        <v>-586.78952402509003</v>
      </c>
      <c r="AB13" cm="1">
        <f t="array" ref="AB13:AB488">_xlfn._xlws.SORT(T13:T488)</f>
        <v>-2.9920411798591739E-4</v>
      </c>
      <c r="AC13" cm="1">
        <f t="array" ref="AC13:AC488">_xlfn._xlws.SORT(U13:U488)</f>
        <v>2.8764711684098967</v>
      </c>
      <c r="AD13" cm="1">
        <f t="array" ref="AD13:AD488">_xlfn._xlws.SORT(V13:V488)</f>
        <v>-1.7067437979805646</v>
      </c>
      <c r="AE13" cm="1">
        <f t="array" ref="AE13:AE488">_xlfn._xlws.SORT(W13:W488)</f>
        <v>-4.4981991336272813</v>
      </c>
      <c r="AF13" cm="1">
        <f t="array" ref="AF13:AF488">_xlfn._xlws.SORT(X13:X488)</f>
        <v>-7.446185283788072</v>
      </c>
      <c r="AG13" cm="1">
        <f t="array" ref="AG13:AG488">_xlfn._xlws.SORT(H13:H488)</f>
        <v>682</v>
      </c>
      <c r="AH13" cm="1">
        <f t="array" ref="AH13:AH488">_xlfn._xlws.SORT(I13:I488)</f>
        <v>1.67E-2</v>
      </c>
      <c r="AI13" cm="1">
        <f t="array" ref="AI13:AI488">_xlfn._xlws.SORT(J13:J488)</f>
        <v>2.2000000000000001E-4</v>
      </c>
      <c r="AJ13" cm="1">
        <f t="array" ref="AJ13:AJ488">_xlfn._xlws.SORT(K13:K488)</f>
        <v>3.1073446327683617E-7</v>
      </c>
      <c r="AK13" cm="1">
        <f t="array" ref="AK13:AK488">_xlfn._xlws.SORT(L13:L488)</f>
        <v>2.8337843746564788</v>
      </c>
      <c r="AL13" cm="1">
        <f t="array" ref="AL13:AL488">_xlfn._xlws.SORT(M13:M488)</f>
        <v>-1.7772835288524167</v>
      </c>
      <c r="AM13" cm="1">
        <f t="array" ref="AM13:AM488">_xlfn._xlws.SORT(N13:N488)</f>
        <v>-3.6575773191777938</v>
      </c>
      <c r="AN13" cm="1">
        <f t="array" ref="AN13:AN488">_xlfn._xlws.SORT(O13:O488)</f>
        <v>-6.5076105768675632</v>
      </c>
    </row>
    <row r="14" spans="1:40" x14ac:dyDescent="0.2">
      <c r="A14" s="2">
        <v>2</v>
      </c>
      <c r="B14" t="s">
        <v>102</v>
      </c>
      <c r="E14">
        <v>1.3180000000000001</v>
      </c>
      <c r="F14">
        <v>27.8</v>
      </c>
      <c r="G14">
        <v>0.41</v>
      </c>
      <c r="H14">
        <v>1318</v>
      </c>
      <c r="I14">
        <v>2.7799999999999998E-2</v>
      </c>
      <c r="J14">
        <v>4.0999999999999999E-4</v>
      </c>
      <c r="K14" s="9">
        <f t="shared" si="0"/>
        <v>3.1107738998482547E-7</v>
      </c>
      <c r="L14" s="9">
        <f t="shared" si="1"/>
        <v>3.1199154102579909</v>
      </c>
      <c r="M14" s="9">
        <f t="shared" si="2"/>
        <v>-1.5559552040819238</v>
      </c>
      <c r="N14" s="9">
        <f t="shared" si="3"/>
        <v>-3.3872161432802645</v>
      </c>
      <c r="O14" s="9">
        <f t="shared" si="4"/>
        <v>-6.5071315535382555</v>
      </c>
      <c r="Q14">
        <f t="shared" si="5"/>
        <v>1289.6494349799043</v>
      </c>
      <c r="R14">
        <f t="shared" si="6"/>
        <v>-0.1726506381343032</v>
      </c>
      <c r="S14">
        <f t="shared" si="7"/>
        <v>-398.19215935711048</v>
      </c>
      <c r="T14">
        <f t="shared" si="8"/>
        <v>-2.4012905066432387E-4</v>
      </c>
      <c r="U14">
        <f t="shared" si="9"/>
        <v>3.1088685224062873</v>
      </c>
      <c r="V14">
        <f t="shared" si="10"/>
        <v>-1.4774040226035101</v>
      </c>
      <c r="W14">
        <f t="shared" si="11"/>
        <v>-3.7373606739063279</v>
      </c>
      <c r="X14">
        <f t="shared" si="12"/>
        <v>-7.1705579686571497</v>
      </c>
      <c r="Y14">
        <v>744.2315141214915</v>
      </c>
      <c r="Z14">
        <v>-0.34679601018580986</v>
      </c>
      <c r="AA14">
        <v>-486.8508511400164</v>
      </c>
      <c r="AB14">
        <v>-2.4012905066432387E-4</v>
      </c>
      <c r="AC14">
        <v>2.8994312144124965</v>
      </c>
      <c r="AD14">
        <v>-1.65702985226168</v>
      </c>
      <c r="AE14">
        <v>-4.2152818091625228</v>
      </c>
      <c r="AF14">
        <v>-7.1705579686571497</v>
      </c>
      <c r="AG14">
        <v>708</v>
      </c>
      <c r="AH14">
        <v>1.8800000000000001E-2</v>
      </c>
      <c r="AI14">
        <v>3.1E-4</v>
      </c>
      <c r="AJ14">
        <v>3.1107738998482547E-7</v>
      </c>
      <c r="AK14">
        <v>2.8500332576897689</v>
      </c>
      <c r="AL14">
        <v>-1.7258421507363202</v>
      </c>
      <c r="AM14">
        <v>-3.5086383061657274</v>
      </c>
      <c r="AN14">
        <v>-6.5071315535382555</v>
      </c>
    </row>
    <row r="15" spans="1:40" x14ac:dyDescent="0.2">
      <c r="A15" s="2">
        <v>3</v>
      </c>
      <c r="B15" t="s">
        <v>17</v>
      </c>
      <c r="E15">
        <v>1.48</v>
      </c>
      <c r="F15">
        <v>26.7</v>
      </c>
      <c r="G15">
        <v>0.54</v>
      </c>
      <c r="H15">
        <v>1480</v>
      </c>
      <c r="I15">
        <v>2.6700000000000002E-2</v>
      </c>
      <c r="J15">
        <v>5.4000000000000001E-4</v>
      </c>
      <c r="K15" s="9">
        <f t="shared" si="0"/>
        <v>3.6486486486486486E-7</v>
      </c>
      <c r="L15" s="9">
        <f t="shared" si="1"/>
        <v>3.1702617153949575</v>
      </c>
      <c r="M15" s="9">
        <f t="shared" si="2"/>
        <v>-1.5734887386354248</v>
      </c>
      <c r="N15" s="9">
        <f t="shared" si="3"/>
        <v>-3.2676062401770314</v>
      </c>
      <c r="O15" s="9">
        <f t="shared" si="4"/>
        <v>-6.4378679555719893</v>
      </c>
      <c r="Q15">
        <f t="shared" si="5"/>
        <v>1323.9056193095932</v>
      </c>
      <c r="R15">
        <f t="shared" si="6"/>
        <v>-0.18593189648909952</v>
      </c>
      <c r="S15">
        <f t="shared" si="7"/>
        <v>-360.55723602878851</v>
      </c>
      <c r="T15">
        <f t="shared" si="8"/>
        <v>-2.2650133900166094E-4</v>
      </c>
      <c r="U15">
        <f t="shared" si="9"/>
        <v>3.1217058410517868</v>
      </c>
      <c r="V15">
        <f t="shared" si="10"/>
        <v>-1.4896888436454445</v>
      </c>
      <c r="W15">
        <f t="shared" si="11"/>
        <v>-3.5632413276630102</v>
      </c>
      <c r="X15">
        <f t="shared" si="12"/>
        <v>-7.0320647371967535</v>
      </c>
      <c r="Y15">
        <v>755.16016979764345</v>
      </c>
      <c r="Z15">
        <v>-0.34679601018580986</v>
      </c>
      <c r="AA15">
        <v>-463.79833101049712</v>
      </c>
      <c r="AB15">
        <v>-2.2650133900166094E-4</v>
      </c>
      <c r="AC15">
        <v>2.9047277447572117</v>
      </c>
      <c r="AD15">
        <v>-1.65702985226168</v>
      </c>
      <c r="AE15">
        <v>-4.073125599127092</v>
      </c>
      <c r="AF15">
        <v>-7.0320647371967535</v>
      </c>
      <c r="AG15">
        <v>773</v>
      </c>
      <c r="AH15">
        <v>1.8800000000000001E-2</v>
      </c>
      <c r="AI15">
        <v>3.3E-4</v>
      </c>
      <c r="AJ15">
        <v>3.6486486486486486E-7</v>
      </c>
      <c r="AK15">
        <v>2.888179493918325</v>
      </c>
      <c r="AL15">
        <v>-1.7258421507363202</v>
      </c>
      <c r="AM15">
        <v>-3.4814860601221125</v>
      </c>
      <c r="AN15">
        <v>-6.4378679555719893</v>
      </c>
    </row>
    <row r="16" spans="1:40" x14ac:dyDescent="0.2">
      <c r="A16" s="2">
        <v>4</v>
      </c>
      <c r="B16" t="s">
        <v>100</v>
      </c>
      <c r="E16">
        <v>1.458</v>
      </c>
      <c r="F16">
        <v>28.7</v>
      </c>
      <c r="G16">
        <v>0.55000000000000004</v>
      </c>
      <c r="H16">
        <v>1458</v>
      </c>
      <c r="I16">
        <v>2.87E-2</v>
      </c>
      <c r="J16">
        <v>5.5000000000000003E-4</v>
      </c>
      <c r="K16" s="9">
        <f t="shared" si="0"/>
        <v>3.7722908093278465E-7</v>
      </c>
      <c r="L16" s="9">
        <f t="shared" si="1"/>
        <v>3.163757523981956</v>
      </c>
      <c r="M16" s="9">
        <f t="shared" si="2"/>
        <v>-1.5421181032660076</v>
      </c>
      <c r="N16" s="9">
        <f t="shared" si="3"/>
        <v>-3.2596373105057563</v>
      </c>
      <c r="O16" s="9">
        <f t="shared" si="4"/>
        <v>-6.4233948344877119</v>
      </c>
      <c r="Q16">
        <f t="shared" si="5"/>
        <v>1312.9769636334413</v>
      </c>
      <c r="R16">
        <f t="shared" si="6"/>
        <v>-0.15859426326262238</v>
      </c>
      <c r="S16">
        <f t="shared" si="7"/>
        <v>-343.32661115886242</v>
      </c>
      <c r="T16">
        <f t="shared" si="8"/>
        <v>-2.1596428466498572E-4</v>
      </c>
      <c r="U16">
        <f t="shared" si="9"/>
        <v>3.1176105219388197</v>
      </c>
      <c r="V16">
        <f t="shared" si="10"/>
        <v>-1.4644569215936989</v>
      </c>
      <c r="W16">
        <f t="shared" si="11"/>
        <v>-3.4855609207811087</v>
      </c>
      <c r="X16">
        <f t="shared" si="12"/>
        <v>-6.9365259852648657</v>
      </c>
      <c r="Y16">
        <v>764.13608555046676</v>
      </c>
      <c r="Z16">
        <v>-0.31287432797357584</v>
      </c>
      <c r="AA16">
        <v>-445.97450155327567</v>
      </c>
      <c r="AB16">
        <v>-2.1596428466498572E-4</v>
      </c>
      <c r="AC16">
        <v>2.9088230638701789</v>
      </c>
      <c r="AD16">
        <v>-1.6148183126930404</v>
      </c>
      <c r="AE16">
        <v>-3.9750599626845173</v>
      </c>
      <c r="AF16">
        <v>-6.9365259852648657</v>
      </c>
      <c r="AG16">
        <v>779</v>
      </c>
      <c r="AH16">
        <v>1.9800000000000002E-2</v>
      </c>
      <c r="AI16">
        <v>3.4000000000000002E-4</v>
      </c>
      <c r="AJ16">
        <v>3.7722908093278465E-7</v>
      </c>
      <c r="AK16">
        <v>2.8915374576725643</v>
      </c>
      <c r="AL16">
        <v>-1.7033348097384688</v>
      </c>
      <c r="AM16">
        <v>-3.4685210829577446</v>
      </c>
      <c r="AN16">
        <v>-6.4233948344877119</v>
      </c>
    </row>
    <row r="17" spans="1:40" x14ac:dyDescent="0.2">
      <c r="A17" s="2">
        <v>5</v>
      </c>
      <c r="B17" t="s">
        <v>18</v>
      </c>
      <c r="E17">
        <v>0.85399999999999998</v>
      </c>
      <c r="F17">
        <v>18.8</v>
      </c>
      <c r="G17">
        <v>0.33</v>
      </c>
      <c r="H17">
        <v>854</v>
      </c>
      <c r="I17">
        <v>1.8800000000000001E-2</v>
      </c>
      <c r="J17">
        <v>3.3E-4</v>
      </c>
      <c r="K17" s="9">
        <f t="shared" si="0"/>
        <v>3.8641686182669789E-7</v>
      </c>
      <c r="L17" s="9">
        <f t="shared" si="1"/>
        <v>2.9314578706890049</v>
      </c>
      <c r="M17" s="9">
        <f t="shared" si="2"/>
        <v>-1.7258421507363202</v>
      </c>
      <c r="N17" s="9">
        <f t="shared" si="3"/>
        <v>-3.4814860601221125</v>
      </c>
      <c r="O17" s="9">
        <f t="shared" si="4"/>
        <v>-6.4129439308111174</v>
      </c>
      <c r="Q17">
        <f t="shared" si="5"/>
        <v>827.18566509672564</v>
      </c>
      <c r="R17">
        <f t="shared" si="6"/>
        <v>-0.34679601018580986</v>
      </c>
      <c r="S17">
        <f t="shared" si="7"/>
        <v>-463.79833101049712</v>
      </c>
      <c r="T17">
        <f t="shared" si="8"/>
        <v>-2.0730976372424403E-4</v>
      </c>
      <c r="U17">
        <f t="shared" si="9"/>
        <v>2.934732266263691</v>
      </c>
      <c r="V17">
        <f t="shared" si="10"/>
        <v>-1.65702985226168</v>
      </c>
      <c r="W17">
        <f t="shared" si="11"/>
        <v>-4.073125599127092</v>
      </c>
      <c r="X17">
        <f t="shared" si="12"/>
        <v>-6.8626523273251729</v>
      </c>
      <c r="Y17">
        <v>771.79047961170522</v>
      </c>
      <c r="Z17">
        <v>-0.30072594934214975</v>
      </c>
      <c r="AA17">
        <v>-431.33544654582181</v>
      </c>
      <c r="AB17">
        <v>-2.0730976372424403E-4</v>
      </c>
      <c r="AC17">
        <v>2.9121867197734073</v>
      </c>
      <c r="AD17">
        <v>-1.6014939764634295</v>
      </c>
      <c r="AE17">
        <v>-3.8992324357835821</v>
      </c>
      <c r="AF17">
        <v>-6.8626523273251729</v>
      </c>
      <c r="AG17">
        <v>783</v>
      </c>
      <c r="AH17">
        <v>0.02</v>
      </c>
      <c r="AI17">
        <v>3.6000000000000002E-4</v>
      </c>
      <c r="AJ17">
        <v>3.8641686182669789E-7</v>
      </c>
      <c r="AK17">
        <v>2.8937617620579434</v>
      </c>
      <c r="AL17">
        <v>-1.6989700043360187</v>
      </c>
      <c r="AM17">
        <v>-3.4436974992327127</v>
      </c>
      <c r="AN17">
        <v>-6.4129439308111174</v>
      </c>
    </row>
    <row r="18" spans="1:40" x14ac:dyDescent="0.2">
      <c r="A18" s="2">
        <v>6</v>
      </c>
      <c r="B18" t="s">
        <v>19</v>
      </c>
      <c r="E18">
        <v>0.92700000000000005</v>
      </c>
      <c r="F18">
        <v>24.5</v>
      </c>
      <c r="G18">
        <v>0.36</v>
      </c>
      <c r="H18">
        <v>927</v>
      </c>
      <c r="I18">
        <v>2.4500000000000001E-2</v>
      </c>
      <c r="J18">
        <v>3.6000000000000002E-4</v>
      </c>
      <c r="K18" s="9">
        <f t="shared" si="0"/>
        <v>3.8834951456310681E-7</v>
      </c>
      <c r="L18" s="9">
        <f t="shared" si="1"/>
        <v>2.9670797341444972</v>
      </c>
      <c r="M18" s="9">
        <f t="shared" si="2"/>
        <v>-1.6108339156354676</v>
      </c>
      <c r="N18" s="9">
        <f t="shared" si="3"/>
        <v>-3.4436974992327127</v>
      </c>
      <c r="O18" s="9">
        <f t="shared" si="4"/>
        <v>-6.4107772333772095</v>
      </c>
      <c r="Q18">
        <f t="shared" si="5"/>
        <v>867.50752940622669</v>
      </c>
      <c r="R18">
        <f t="shared" si="6"/>
        <v>-0.21163523291925862</v>
      </c>
      <c r="S18">
        <f t="shared" si="7"/>
        <v>-431.33544654582181</v>
      </c>
      <c r="T18">
        <f t="shared" si="8"/>
        <v>-1.9992926647593312E-4</v>
      </c>
      <c r="U18">
        <f t="shared" si="9"/>
        <v>2.9503042949327951</v>
      </c>
      <c r="V18">
        <f t="shared" si="10"/>
        <v>-1.5136560880463352</v>
      </c>
      <c r="W18">
        <f t="shared" si="11"/>
        <v>-3.8992324357835821</v>
      </c>
      <c r="X18">
        <f t="shared" si="12"/>
        <v>-6.8019751627410807</v>
      </c>
      <c r="Y18">
        <v>778.48769845118045</v>
      </c>
      <c r="Z18">
        <v>-0.29036617326907149</v>
      </c>
      <c r="AA18">
        <v>-418.85169571784041</v>
      </c>
      <c r="AB18">
        <v>-1.9992926647593312E-4</v>
      </c>
      <c r="AC18">
        <v>2.9150552151306921</v>
      </c>
      <c r="AD18">
        <v>-1.590549846107276</v>
      </c>
      <c r="AE18">
        <v>-3.8369504335368712</v>
      </c>
      <c r="AF18">
        <v>-6.8019751627410807</v>
      </c>
      <c r="AG18">
        <v>786</v>
      </c>
      <c r="AH18">
        <v>2.0899999999999998E-2</v>
      </c>
      <c r="AI18">
        <v>3.6999999999999999E-4</v>
      </c>
      <c r="AJ18">
        <v>3.8834951456310681E-7</v>
      </c>
      <c r="AK18">
        <v>2.8954225460394079</v>
      </c>
      <c r="AL18">
        <v>-1.679853713888946</v>
      </c>
      <c r="AM18">
        <v>-3.431798275933005</v>
      </c>
      <c r="AN18">
        <v>-6.4107772333772095</v>
      </c>
    </row>
    <row r="19" spans="1:40" x14ac:dyDescent="0.2">
      <c r="A19" s="2">
        <v>7</v>
      </c>
      <c r="B19" t="s">
        <v>20</v>
      </c>
      <c r="E19">
        <v>0.78600000000000003</v>
      </c>
      <c r="F19">
        <v>23</v>
      </c>
      <c r="G19">
        <v>0.31</v>
      </c>
      <c r="H19">
        <v>786</v>
      </c>
      <c r="I19">
        <v>2.3E-2</v>
      </c>
      <c r="J19">
        <v>3.1E-4</v>
      </c>
      <c r="K19" s="9">
        <f t="shared" si="0"/>
        <v>3.9440203562340969E-7</v>
      </c>
      <c r="L19" s="9">
        <f t="shared" si="1"/>
        <v>2.8954225460394079</v>
      </c>
      <c r="M19" s="9">
        <f t="shared" si="2"/>
        <v>-1.6382721639824072</v>
      </c>
      <c r="N19" s="9">
        <f t="shared" si="3"/>
        <v>-3.5086383061657274</v>
      </c>
      <c r="O19" s="9">
        <f t="shared" si="4"/>
        <v>-6.4040608522051352</v>
      </c>
      <c r="Q19">
        <f t="shared" si="5"/>
        <v>778.48769845118045</v>
      </c>
      <c r="R19">
        <f t="shared" si="6"/>
        <v>-0.24734601136511503</v>
      </c>
      <c r="S19">
        <f t="shared" si="7"/>
        <v>-486.8508511400164</v>
      </c>
      <c r="T19">
        <f t="shared" si="8"/>
        <v>-1.9347155051056749E-4</v>
      </c>
      <c r="U19">
        <f t="shared" si="9"/>
        <v>2.9150552151306921</v>
      </c>
      <c r="V19">
        <f t="shared" si="10"/>
        <v>-1.5476150617970095</v>
      </c>
      <c r="W19">
        <f t="shared" si="11"/>
        <v>-4.2152818091625228</v>
      </c>
      <c r="X19">
        <f t="shared" si="12"/>
        <v>-6.7502289614807927</v>
      </c>
      <c r="Y19">
        <v>784.45784494176792</v>
      </c>
      <c r="Z19">
        <v>-0.28130187805062828</v>
      </c>
      <c r="AA19">
        <v>-407.92902691302277</v>
      </c>
      <c r="AB19">
        <v>-1.9347155051056749E-4</v>
      </c>
      <c r="AC19">
        <v>2.9175650634027113</v>
      </c>
      <c r="AD19">
        <v>-1.5812165627228247</v>
      </c>
      <c r="AE19">
        <v>-3.7838356077990025</v>
      </c>
      <c r="AF19">
        <v>-6.7502289614807927</v>
      </c>
      <c r="AG19">
        <v>787</v>
      </c>
      <c r="AH19">
        <v>2.1999999999999999E-2</v>
      </c>
      <c r="AI19">
        <v>3.8999999999999999E-4</v>
      </c>
      <c r="AJ19">
        <v>3.9440203562340969E-7</v>
      </c>
      <c r="AK19">
        <v>2.8959747323590648</v>
      </c>
      <c r="AL19">
        <v>-1.6575773191777938</v>
      </c>
      <c r="AM19">
        <v>-3.4089353929735009</v>
      </c>
      <c r="AN19">
        <v>-6.4040608522051352</v>
      </c>
    </row>
    <row r="20" spans="1:40" x14ac:dyDescent="0.2">
      <c r="A20" s="2">
        <v>8</v>
      </c>
      <c r="B20" t="s">
        <v>21</v>
      </c>
      <c r="E20">
        <v>0.80100000000000005</v>
      </c>
      <c r="F20">
        <v>26.7</v>
      </c>
      <c r="G20">
        <v>0.34</v>
      </c>
      <c r="H20">
        <v>801</v>
      </c>
      <c r="I20">
        <v>2.6700000000000002E-2</v>
      </c>
      <c r="J20">
        <v>3.4000000000000002E-4</v>
      </c>
      <c r="K20" s="9">
        <f t="shared" si="0"/>
        <v>4.2446941323345819E-7</v>
      </c>
      <c r="L20" s="9">
        <f t="shared" si="1"/>
        <v>2.9036325160842376</v>
      </c>
      <c r="M20" s="9">
        <f t="shared" si="2"/>
        <v>-1.5734887386354248</v>
      </c>
      <c r="N20" s="9">
        <f t="shared" si="3"/>
        <v>-3.4685210829577446</v>
      </c>
      <c r="O20" s="9">
        <f t="shared" si="4"/>
        <v>-6.3721535990419822</v>
      </c>
      <c r="Q20">
        <f t="shared" si="5"/>
        <v>807.5336446424302</v>
      </c>
      <c r="R20">
        <f t="shared" si="6"/>
        <v>-0.18593189648909952</v>
      </c>
      <c r="S20">
        <f t="shared" si="7"/>
        <v>-445.97450155327567</v>
      </c>
      <c r="T20">
        <f t="shared" si="8"/>
        <v>-1.8771478687302647E-4</v>
      </c>
      <c r="U20">
        <f t="shared" si="9"/>
        <v>2.9269677487854722</v>
      </c>
      <c r="V20">
        <f t="shared" si="10"/>
        <v>-1.4896888436454445</v>
      </c>
      <c r="W20">
        <f t="shared" si="11"/>
        <v>-3.9750599626845173</v>
      </c>
      <c r="X20">
        <f t="shared" si="12"/>
        <v>-6.7049515601270242</v>
      </c>
      <c r="Y20">
        <v>784.45784494176792</v>
      </c>
      <c r="Z20">
        <v>-0.27322163286451201</v>
      </c>
      <c r="AA20">
        <v>-398.19215935711048</v>
      </c>
      <c r="AB20">
        <v>-1.8771478687302647E-4</v>
      </c>
      <c r="AC20">
        <v>2.9175650634027113</v>
      </c>
      <c r="AD20">
        <v>-1.5730500344085891</v>
      </c>
      <c r="AE20">
        <v>-3.7373606739063279</v>
      </c>
      <c r="AF20">
        <v>-6.7049515601270242</v>
      </c>
      <c r="AG20">
        <v>787</v>
      </c>
      <c r="AH20">
        <v>2.2100000000000002E-2</v>
      </c>
      <c r="AI20">
        <v>4.0999999999999999E-4</v>
      </c>
      <c r="AJ20">
        <v>4.2446941323345819E-7</v>
      </c>
      <c r="AK20">
        <v>2.8959747323590648</v>
      </c>
      <c r="AL20">
        <v>-1.6556077263148892</v>
      </c>
      <c r="AM20">
        <v>-3.3872161432802645</v>
      </c>
      <c r="AN20">
        <v>-6.3721535990419822</v>
      </c>
    </row>
    <row r="21" spans="1:40" x14ac:dyDescent="0.2">
      <c r="A21" s="2">
        <v>9</v>
      </c>
      <c r="B21" t="s">
        <v>22</v>
      </c>
      <c r="E21">
        <v>0.89400000000000002</v>
      </c>
      <c r="F21">
        <v>23.2</v>
      </c>
      <c r="G21">
        <v>0.42</v>
      </c>
      <c r="H21">
        <v>894</v>
      </c>
      <c r="I21">
        <v>2.3199999999999998E-2</v>
      </c>
      <c r="J21">
        <v>4.2000000000000002E-4</v>
      </c>
      <c r="K21" s="9">
        <f t="shared" si="0"/>
        <v>4.6979865771812082E-7</v>
      </c>
      <c r="L21" s="9">
        <f t="shared" si="1"/>
        <v>2.9513375187959179</v>
      </c>
      <c r="M21" s="9">
        <f t="shared" si="2"/>
        <v>-1.6345120151091004</v>
      </c>
      <c r="N21" s="9">
        <f t="shared" si="3"/>
        <v>-3.3767507096020997</v>
      </c>
      <c r="O21" s="9">
        <f t="shared" si="4"/>
        <v>-6.3280882283980171</v>
      </c>
      <c r="Q21">
        <f t="shared" si="5"/>
        <v>856.89843042699681</v>
      </c>
      <c r="R21">
        <f t="shared" si="6"/>
        <v>-0.23695453853541404</v>
      </c>
      <c r="S21">
        <f t="shared" si="7"/>
        <v>-381.33904952483584</v>
      </c>
      <c r="T21">
        <f t="shared" si="8"/>
        <v>-1.8250958877574701E-4</v>
      </c>
      <c r="U21">
        <f t="shared" si="9"/>
        <v>2.9462384821480772</v>
      </c>
      <c r="V21">
        <f t="shared" si="10"/>
        <v>-1.5376272684746188</v>
      </c>
      <c r="W21">
        <f t="shared" si="11"/>
        <v>-3.6584671839870566</v>
      </c>
      <c r="X21">
        <f t="shared" si="12"/>
        <v>-6.6645879529608951</v>
      </c>
      <c r="Y21">
        <v>794.79130526079473</v>
      </c>
      <c r="Z21">
        <v>-0.26591571176098344</v>
      </c>
      <c r="AA21">
        <v>-398.19215935711048</v>
      </c>
      <c r="AB21">
        <v>-1.8250958877574701E-4</v>
      </c>
      <c r="AC21">
        <v>2.9218255265239819</v>
      </c>
      <c r="AD21">
        <v>-1.5657697901602201</v>
      </c>
      <c r="AE21">
        <v>-3.7373606739063279</v>
      </c>
      <c r="AF21">
        <v>-6.6645879529608951</v>
      </c>
      <c r="AG21">
        <v>796</v>
      </c>
      <c r="AH21">
        <v>2.23E-2</v>
      </c>
      <c r="AI21">
        <v>4.0999999999999999E-4</v>
      </c>
      <c r="AJ21">
        <v>4.6979865771812082E-7</v>
      </c>
      <c r="AK21">
        <v>2.9009130677376689</v>
      </c>
      <c r="AL21">
        <v>-1.6516951369518393</v>
      </c>
      <c r="AM21">
        <v>-3.3872161432802645</v>
      </c>
      <c r="AN21">
        <v>-6.3280882283980171</v>
      </c>
    </row>
    <row r="22" spans="1:40" x14ac:dyDescent="0.2">
      <c r="A22" s="2">
        <v>10</v>
      </c>
      <c r="B22" t="s">
        <v>23</v>
      </c>
      <c r="E22">
        <v>0.77900000000000003</v>
      </c>
      <c r="F22">
        <v>28.7</v>
      </c>
      <c r="G22">
        <v>0.37</v>
      </c>
      <c r="H22">
        <v>779</v>
      </c>
      <c r="I22">
        <v>2.87E-2</v>
      </c>
      <c r="J22">
        <v>3.6999999999999999E-4</v>
      </c>
      <c r="K22" s="9">
        <f t="shared" si="0"/>
        <v>4.7496790757381257E-7</v>
      </c>
      <c r="L22" s="9">
        <f t="shared" si="1"/>
        <v>2.8915374576725643</v>
      </c>
      <c r="M22" s="9">
        <f t="shared" si="2"/>
        <v>-1.5421181032660076</v>
      </c>
      <c r="N22" s="9">
        <f t="shared" si="3"/>
        <v>-3.431798275933005</v>
      </c>
      <c r="O22" s="9">
        <f t="shared" si="4"/>
        <v>-6.3233357336055693</v>
      </c>
      <c r="Q22">
        <f t="shared" si="5"/>
        <v>764.13608555046676</v>
      </c>
      <c r="R22">
        <f t="shared" si="6"/>
        <v>-0.15859426326262238</v>
      </c>
      <c r="S22">
        <f t="shared" si="7"/>
        <v>-418.85169571784041</v>
      </c>
      <c r="T22">
        <f t="shared" si="8"/>
        <v>-1.7775038056108656E-4</v>
      </c>
      <c r="U22">
        <f t="shared" si="9"/>
        <v>2.9088230638701789</v>
      </c>
      <c r="V22">
        <f t="shared" si="10"/>
        <v>-1.4644569215936989</v>
      </c>
      <c r="W22">
        <f t="shared" si="11"/>
        <v>-3.8369504335368712</v>
      </c>
      <c r="X22">
        <f t="shared" si="12"/>
        <v>-6.628090940690246</v>
      </c>
      <c r="Y22">
        <v>799.34449530696918</v>
      </c>
      <c r="Z22">
        <v>-0.2592358968142523</v>
      </c>
      <c r="AA22">
        <v>-381.33904952483584</v>
      </c>
      <c r="AB22">
        <v>-1.7775038056108656E-4</v>
      </c>
      <c r="AC22">
        <v>2.9236752347765296</v>
      </c>
      <c r="AD22">
        <v>-1.5591869502625755</v>
      </c>
      <c r="AE22">
        <v>-3.6584671839870566</v>
      </c>
      <c r="AF22">
        <v>-6.628090940690246</v>
      </c>
      <c r="AG22">
        <v>797</v>
      </c>
      <c r="AH22">
        <v>2.2599999999999999E-2</v>
      </c>
      <c r="AI22">
        <v>4.2000000000000002E-4</v>
      </c>
      <c r="AJ22">
        <v>4.7496790757381257E-7</v>
      </c>
      <c r="AK22">
        <v>2.9014583213961123</v>
      </c>
      <c r="AL22">
        <v>-1.645891560852599</v>
      </c>
      <c r="AM22">
        <v>-3.3767507096020997</v>
      </c>
      <c r="AN22">
        <v>-6.3233357336055693</v>
      </c>
    </row>
    <row r="23" spans="1:40" x14ac:dyDescent="0.2">
      <c r="A23" s="2">
        <v>11</v>
      </c>
      <c r="B23" t="s">
        <v>24</v>
      </c>
      <c r="E23">
        <v>0.79900000000000004</v>
      </c>
      <c r="F23">
        <v>24</v>
      </c>
      <c r="G23">
        <v>0.41</v>
      </c>
      <c r="H23">
        <v>799</v>
      </c>
      <c r="I23">
        <v>2.4E-2</v>
      </c>
      <c r="J23">
        <v>4.0999999999999999E-4</v>
      </c>
      <c r="K23" s="9">
        <f t="shared" si="0"/>
        <v>5.1314142678347936E-7</v>
      </c>
      <c r="L23" s="9">
        <f t="shared" si="1"/>
        <v>2.9025467793139912</v>
      </c>
      <c r="M23" s="9">
        <f t="shared" si="2"/>
        <v>-1.6197887582883939</v>
      </c>
      <c r="N23" s="9">
        <f t="shared" si="3"/>
        <v>-3.3872161432802645</v>
      </c>
      <c r="O23" s="9">
        <f t="shared" si="4"/>
        <v>-6.2897629225942557</v>
      </c>
      <c r="Q23">
        <f t="shared" si="5"/>
        <v>803.57623149169933</v>
      </c>
      <c r="R23">
        <f t="shared" si="6"/>
        <v>-0.21930858366770839</v>
      </c>
      <c r="S23">
        <f t="shared" si="7"/>
        <v>-398.19215935711048</v>
      </c>
      <c r="T23">
        <f t="shared" si="8"/>
        <v>-1.7335968593431008E-4</v>
      </c>
      <c r="U23">
        <f t="shared" si="9"/>
        <v>2.9253817169725691</v>
      </c>
      <c r="V23">
        <f t="shared" si="10"/>
        <v>-1.5208751885716516</v>
      </c>
      <c r="W23">
        <f t="shared" si="11"/>
        <v>-3.7373606739063279</v>
      </c>
      <c r="X23">
        <f t="shared" si="12"/>
        <v>-6.5947204342144019</v>
      </c>
      <c r="Y23">
        <v>803.57623149169933</v>
      </c>
      <c r="Z23">
        <v>-0.2592358968142523</v>
      </c>
      <c r="AA23">
        <v>-373.91313317481064</v>
      </c>
      <c r="AB23">
        <v>-1.7335968593431008E-4</v>
      </c>
      <c r="AC23">
        <v>2.9253817169725691</v>
      </c>
      <c r="AD23">
        <v>-1.5591869502625755</v>
      </c>
      <c r="AE23">
        <v>-3.6242140679499353</v>
      </c>
      <c r="AF23">
        <v>-6.5947204342144019</v>
      </c>
      <c r="AG23">
        <v>799</v>
      </c>
      <c r="AH23">
        <v>2.2599999999999999E-2</v>
      </c>
      <c r="AI23">
        <v>4.6000000000000001E-4</v>
      </c>
      <c r="AJ23">
        <v>5.1314142678347936E-7</v>
      </c>
      <c r="AK23">
        <v>2.9025467793139912</v>
      </c>
      <c r="AL23">
        <v>-1.645891560852599</v>
      </c>
      <c r="AM23">
        <v>-3.3372421683184261</v>
      </c>
      <c r="AN23">
        <v>-6.2897629225942557</v>
      </c>
    </row>
    <row r="24" spans="1:40" x14ac:dyDescent="0.2">
      <c r="A24" s="2">
        <v>12</v>
      </c>
      <c r="B24" t="s">
        <v>25</v>
      </c>
      <c r="E24">
        <v>0.88</v>
      </c>
      <c r="F24">
        <v>26.7</v>
      </c>
      <c r="G24">
        <v>0.46</v>
      </c>
      <c r="H24">
        <v>880</v>
      </c>
      <c r="I24">
        <v>2.6700000000000002E-2</v>
      </c>
      <c r="J24">
        <v>4.6000000000000001E-4</v>
      </c>
      <c r="K24" s="9">
        <f t="shared" si="0"/>
        <v>5.2272727272727279E-7</v>
      </c>
      <c r="L24" s="9">
        <f t="shared" si="1"/>
        <v>2.9444826721501687</v>
      </c>
      <c r="M24" s="9">
        <f t="shared" si="2"/>
        <v>-1.5734887386354248</v>
      </c>
      <c r="N24" s="9">
        <f t="shared" si="3"/>
        <v>-3.3372421683184261</v>
      </c>
      <c r="O24" s="9">
        <f t="shared" si="4"/>
        <v>-6.2817248404685948</v>
      </c>
      <c r="Q24">
        <f t="shared" si="5"/>
        <v>851.01667872140422</v>
      </c>
      <c r="R24">
        <f t="shared" si="6"/>
        <v>-0.18593189648909952</v>
      </c>
      <c r="S24">
        <f t="shared" si="7"/>
        <v>-373.91313317481064</v>
      </c>
      <c r="T24">
        <f t="shared" si="8"/>
        <v>-1.6927890420979572E-4</v>
      </c>
      <c r="U24">
        <f t="shared" si="9"/>
        <v>2.943976410139475</v>
      </c>
      <c r="V24">
        <f t="shared" si="10"/>
        <v>-1.4896888436454445</v>
      </c>
      <c r="W24">
        <f t="shared" si="11"/>
        <v>-3.6242140679499353</v>
      </c>
      <c r="X24">
        <f t="shared" si="12"/>
        <v>-6.5639333184650033</v>
      </c>
      <c r="Y24">
        <v>807.5336446424302</v>
      </c>
      <c r="Z24">
        <v>-0.24734601136511503</v>
      </c>
      <c r="AA24">
        <v>-367.01148430786225</v>
      </c>
      <c r="AB24">
        <v>-1.6927890420979572E-4</v>
      </c>
      <c r="AC24">
        <v>2.9269677487854722</v>
      </c>
      <c r="AD24">
        <v>-1.5476150617970095</v>
      </c>
      <c r="AE24">
        <v>-3.5926126702014232</v>
      </c>
      <c r="AF24">
        <v>-6.5639333184650033</v>
      </c>
      <c r="AG24">
        <v>801</v>
      </c>
      <c r="AH24">
        <v>2.3E-2</v>
      </c>
      <c r="AI24">
        <v>5.1999999999999995E-4</v>
      </c>
      <c r="AJ24">
        <v>5.2272727272727279E-7</v>
      </c>
      <c r="AK24">
        <v>2.9036325160842376</v>
      </c>
      <c r="AL24">
        <v>-1.6382721639824072</v>
      </c>
      <c r="AM24">
        <v>-3.283996656365201</v>
      </c>
      <c r="AN24">
        <v>-6.2817248404685948</v>
      </c>
    </row>
    <row r="25" spans="1:40" x14ac:dyDescent="0.2">
      <c r="A25" s="2">
        <v>13</v>
      </c>
      <c r="B25" t="s">
        <v>26</v>
      </c>
      <c r="E25">
        <v>1.129</v>
      </c>
      <c r="F25">
        <v>36.299999999999997</v>
      </c>
      <c r="G25">
        <v>0.63</v>
      </c>
      <c r="H25">
        <v>1129</v>
      </c>
      <c r="I25">
        <v>3.6299999999999999E-2</v>
      </c>
      <c r="J25">
        <v>6.3000000000000003E-4</v>
      </c>
      <c r="K25" s="9">
        <f t="shared" si="0"/>
        <v>5.5801594331266614E-7</v>
      </c>
      <c r="L25" s="9">
        <f t="shared" si="1"/>
        <v>3.0526939419249679</v>
      </c>
      <c r="M25" s="9">
        <f t="shared" si="2"/>
        <v>-1.4400933749638876</v>
      </c>
      <c r="N25" s="9">
        <f t="shared" si="3"/>
        <v>-3.2006594505464183</v>
      </c>
      <c r="O25" s="9">
        <f t="shared" si="4"/>
        <v>-6.2533533924713858</v>
      </c>
      <c r="Q25">
        <f t="shared" si="5"/>
        <v>1165.3011664963612</v>
      </c>
      <c r="R25">
        <f t="shared" si="6"/>
        <v>-0.11146595504171482</v>
      </c>
      <c r="S25">
        <f t="shared" si="7"/>
        <v>-315.435574086587</v>
      </c>
      <c r="T25">
        <f t="shared" si="8"/>
        <v>-1.6546259778392675E-4</v>
      </c>
      <c r="U25">
        <f t="shared" si="9"/>
        <v>3.0622535758609204</v>
      </c>
      <c r="V25">
        <f t="shared" si="10"/>
        <v>-1.4213280161547959</v>
      </c>
      <c r="W25">
        <f t="shared" si="11"/>
        <v>-3.3615601033395732</v>
      </c>
      <c r="X25">
        <f t="shared" si="12"/>
        <v>-6.5353187954732803</v>
      </c>
      <c r="Y25">
        <v>811.25404492647863</v>
      </c>
      <c r="Z25">
        <v>-0.24734601136511503</v>
      </c>
      <c r="AA25">
        <v>-360.55723602878851</v>
      </c>
      <c r="AB25">
        <v>-1.6546259778392675E-4</v>
      </c>
      <c r="AC25">
        <v>2.9284509899406781</v>
      </c>
      <c r="AD25">
        <v>-1.5476150617970095</v>
      </c>
      <c r="AE25">
        <v>-3.5632413276630102</v>
      </c>
      <c r="AF25">
        <v>-6.5353187954732803</v>
      </c>
      <c r="AG25">
        <v>802</v>
      </c>
      <c r="AH25">
        <v>2.3E-2</v>
      </c>
      <c r="AI25">
        <v>5.4000000000000001E-4</v>
      </c>
      <c r="AJ25">
        <v>5.5801594331266614E-7</v>
      </c>
      <c r="AK25">
        <v>2.9041743682841634</v>
      </c>
      <c r="AL25">
        <v>-1.6382721639824072</v>
      </c>
      <c r="AM25">
        <v>-3.2676062401770314</v>
      </c>
      <c r="AN25">
        <v>-6.2533533924713858</v>
      </c>
    </row>
    <row r="26" spans="1:40" x14ac:dyDescent="0.2">
      <c r="A26" s="2">
        <v>14</v>
      </c>
      <c r="B26" t="s">
        <v>27</v>
      </c>
      <c r="E26">
        <v>0.68200000000000005</v>
      </c>
      <c r="F26">
        <v>19.8</v>
      </c>
      <c r="G26">
        <v>0.39</v>
      </c>
      <c r="H26">
        <v>682</v>
      </c>
      <c r="I26">
        <v>1.9800000000000002E-2</v>
      </c>
      <c r="J26">
        <v>3.8999999999999999E-4</v>
      </c>
      <c r="K26" s="9">
        <f t="shared" si="0"/>
        <v>5.7184750733137828E-7</v>
      </c>
      <c r="L26" s="9">
        <f t="shared" si="1"/>
        <v>2.8337843746564788</v>
      </c>
      <c r="M26" s="9">
        <f t="shared" si="2"/>
        <v>-1.7033348097384688</v>
      </c>
      <c r="N26" s="9">
        <f t="shared" si="3"/>
        <v>-3.4089353929735009</v>
      </c>
      <c r="O26" s="9">
        <f t="shared" si="4"/>
        <v>-6.2427197676299802</v>
      </c>
      <c r="Q26">
        <f t="shared" si="5"/>
        <v>709.60570425471428</v>
      </c>
      <c r="R26">
        <f t="shared" si="6"/>
        <v>-0.31287432797357584</v>
      </c>
      <c r="S26">
        <f t="shared" si="7"/>
        <v>-407.92902691302277</v>
      </c>
      <c r="T26">
        <f t="shared" si="8"/>
        <v>-1.6187479671046534E-4</v>
      </c>
      <c r="U26">
        <f t="shared" si="9"/>
        <v>2.8764711684098967</v>
      </c>
      <c r="V26">
        <f t="shared" si="10"/>
        <v>-1.6148183126930404</v>
      </c>
      <c r="W26">
        <f t="shared" si="11"/>
        <v>-3.7838356077990025</v>
      </c>
      <c r="X26">
        <f t="shared" si="12"/>
        <v>-6.5085583403230576</v>
      </c>
      <c r="Y26">
        <v>814.76749294670992</v>
      </c>
      <c r="Z26">
        <v>-0.23695453853541404</v>
      </c>
      <c r="AA26">
        <v>-360.55723602878851</v>
      </c>
      <c r="AB26">
        <v>-1.6187479671046534E-4</v>
      </c>
      <c r="AC26">
        <v>2.9298454204750763</v>
      </c>
      <c r="AD26">
        <v>-1.5376272684746188</v>
      </c>
      <c r="AE26">
        <v>-3.5632413276630102</v>
      </c>
      <c r="AF26">
        <v>-6.5085583403230576</v>
      </c>
      <c r="AG26">
        <v>805</v>
      </c>
      <c r="AH26">
        <v>2.3199999999999998E-2</v>
      </c>
      <c r="AI26">
        <v>5.4000000000000001E-4</v>
      </c>
      <c r="AJ26">
        <v>5.7184750733137828E-7</v>
      </c>
      <c r="AK26">
        <v>2.9057958803678687</v>
      </c>
      <c r="AL26">
        <v>-1.6345120151091004</v>
      </c>
      <c r="AM26">
        <v>-3.2676062401770314</v>
      </c>
      <c r="AN26">
        <v>-6.2427197676299802</v>
      </c>
    </row>
    <row r="27" spans="1:40" x14ac:dyDescent="0.2">
      <c r="A27" s="2">
        <v>15</v>
      </c>
      <c r="B27" t="s">
        <v>28</v>
      </c>
      <c r="E27">
        <v>1.583</v>
      </c>
      <c r="F27">
        <v>26.3</v>
      </c>
      <c r="G27">
        <v>0.91</v>
      </c>
      <c r="H27">
        <v>1583</v>
      </c>
      <c r="I27">
        <v>2.63E-2</v>
      </c>
      <c r="J27">
        <v>9.1E-4</v>
      </c>
      <c r="K27" s="9">
        <f t="shared" si="0"/>
        <v>5.7485786481364495E-7</v>
      </c>
      <c r="L27" s="9">
        <f t="shared" si="1"/>
        <v>3.199480914862356</v>
      </c>
      <c r="M27" s="9">
        <f t="shared" si="2"/>
        <v>-1.5800442515102422</v>
      </c>
      <c r="N27" s="9">
        <f t="shared" si="3"/>
        <v>-3.0409586076789066</v>
      </c>
      <c r="O27" s="9">
        <f t="shared" si="4"/>
        <v>-6.2404395225412621</v>
      </c>
      <c r="Q27">
        <f t="shared" si="5"/>
        <v>1338.0402392333156</v>
      </c>
      <c r="R27">
        <f t="shared" si="6"/>
        <v>-0.19175870277144719</v>
      </c>
      <c r="S27">
        <f t="shared" si="7"/>
        <v>-268.26749368178321</v>
      </c>
      <c r="T27">
        <f t="shared" si="8"/>
        <v>-1.5848652005479792E-4</v>
      </c>
      <c r="U27">
        <f t="shared" si="9"/>
        <v>3.1270023713965021</v>
      </c>
      <c r="V27">
        <f t="shared" si="10"/>
        <v>-1.49509745904184</v>
      </c>
      <c r="W27">
        <f t="shared" si="11"/>
        <v>-3.1550180413300102</v>
      </c>
      <c r="X27">
        <f t="shared" si="12"/>
        <v>-6.4833997965944006</v>
      </c>
      <c r="Y27">
        <v>818.09857776975355</v>
      </c>
      <c r="Z27">
        <v>-0.23219929149132501</v>
      </c>
      <c r="AA27">
        <v>-360.55723602878851</v>
      </c>
      <c r="AB27">
        <v>-1.5848652005479792E-4</v>
      </c>
      <c r="AC27">
        <v>2.931162304084538</v>
      </c>
      <c r="AD27">
        <v>-1.5330895089397973</v>
      </c>
      <c r="AE27">
        <v>-3.5632413276630102</v>
      </c>
      <c r="AF27">
        <v>-6.4833997965944006</v>
      </c>
      <c r="AG27">
        <v>806</v>
      </c>
      <c r="AH27">
        <v>2.3300000000000001E-2</v>
      </c>
      <c r="AI27">
        <v>5.4000000000000001E-4</v>
      </c>
      <c r="AJ27">
        <v>5.7485786481364495E-7</v>
      </c>
      <c r="AK27">
        <v>2.9063350418050908</v>
      </c>
      <c r="AL27">
        <v>-1.6326440789739809</v>
      </c>
      <c r="AM27">
        <v>-3.2676062401770314</v>
      </c>
      <c r="AN27">
        <v>-6.2404395225412621</v>
      </c>
    </row>
    <row r="28" spans="1:40" x14ac:dyDescent="0.2">
      <c r="A28" s="2">
        <v>16</v>
      </c>
      <c r="B28" t="s">
        <v>101</v>
      </c>
      <c r="E28">
        <v>1.33</v>
      </c>
      <c r="F28">
        <v>25</v>
      </c>
      <c r="G28">
        <v>0.79</v>
      </c>
      <c r="H28">
        <v>1330</v>
      </c>
      <c r="I28">
        <v>2.5000000000000001E-2</v>
      </c>
      <c r="J28">
        <v>7.9000000000000001E-4</v>
      </c>
      <c r="K28" s="9">
        <f t="shared" si="0"/>
        <v>5.93984962406015E-7</v>
      </c>
      <c r="L28" s="9">
        <f t="shared" si="1"/>
        <v>3.1238516409670858</v>
      </c>
      <c r="M28" s="9">
        <f t="shared" si="2"/>
        <v>-1.6020599913279623</v>
      </c>
      <c r="N28" s="9">
        <f t="shared" si="3"/>
        <v>-3.1023729087095586</v>
      </c>
      <c r="O28" s="9">
        <f t="shared" si="4"/>
        <v>-6.226224549676644</v>
      </c>
      <c r="Q28">
        <f t="shared" si="5"/>
        <v>1296.3466538193795</v>
      </c>
      <c r="R28">
        <f t="shared" si="6"/>
        <v>-0.20118844879604469</v>
      </c>
      <c r="S28">
        <f t="shared" si="7"/>
        <v>-286.36106948297248</v>
      </c>
      <c r="T28">
        <f t="shared" si="8"/>
        <v>-1.5527406179170853E-4</v>
      </c>
      <c r="U28">
        <f t="shared" si="9"/>
        <v>3.1113783706783065</v>
      </c>
      <c r="V28">
        <f t="shared" si="10"/>
        <v>-1.5038791640527642</v>
      </c>
      <c r="W28">
        <f t="shared" si="11"/>
        <v>-3.2338930999327933</v>
      </c>
      <c r="X28">
        <f t="shared" si="12"/>
        <v>-6.4596400012260826</v>
      </c>
      <c r="Y28">
        <v>821.2676791132252</v>
      </c>
      <c r="Z28">
        <v>-0.22769086240195857</v>
      </c>
      <c r="AA28">
        <v>-343.32661115886242</v>
      </c>
      <c r="AB28">
        <v>-1.5527406179170853E-4</v>
      </c>
      <c r="AC28">
        <v>2.9324108543248695</v>
      </c>
      <c r="AD28">
        <v>-1.5288040368098985</v>
      </c>
      <c r="AE28">
        <v>-3.4855609207811087</v>
      </c>
      <c r="AF28">
        <v>-6.4596400012260826</v>
      </c>
      <c r="AG28">
        <v>811</v>
      </c>
      <c r="AH28">
        <v>2.35E-2</v>
      </c>
      <c r="AI28">
        <v>5.5000000000000003E-4</v>
      </c>
      <c r="AJ28">
        <v>5.93984962406015E-7</v>
      </c>
      <c r="AK28">
        <v>2.909020854211156</v>
      </c>
      <c r="AL28">
        <v>-1.6289321377282637</v>
      </c>
      <c r="AM28">
        <v>-3.2596373105057563</v>
      </c>
      <c r="AN28">
        <v>-6.226224549676644</v>
      </c>
    </row>
    <row r="29" spans="1:40" x14ac:dyDescent="0.2">
      <c r="A29" s="2">
        <v>17</v>
      </c>
      <c r="B29" t="s">
        <v>29</v>
      </c>
      <c r="E29">
        <v>0.871</v>
      </c>
      <c r="F29">
        <v>22.3</v>
      </c>
      <c r="G29">
        <v>0.52</v>
      </c>
      <c r="H29">
        <v>871</v>
      </c>
      <c r="I29">
        <v>2.23E-2</v>
      </c>
      <c r="J29">
        <v>5.1999999999999995E-4</v>
      </c>
      <c r="K29" s="9">
        <f t="shared" si="0"/>
        <v>5.9701492537313431E-7</v>
      </c>
      <c r="L29" s="9">
        <f t="shared" si="1"/>
        <v>2.9400181550076634</v>
      </c>
      <c r="M29" s="9">
        <f t="shared" si="2"/>
        <v>-1.6516951369518393</v>
      </c>
      <c r="N29" s="9">
        <f t="shared" si="3"/>
        <v>-3.283996656365201</v>
      </c>
      <c r="O29" s="9">
        <f t="shared" si="4"/>
        <v>-6.2240148113728644</v>
      </c>
      <c r="Q29">
        <f t="shared" si="5"/>
        <v>842.39782934939126</v>
      </c>
      <c r="R29">
        <f t="shared" si="6"/>
        <v>-0.26591571176098344</v>
      </c>
      <c r="S29">
        <f t="shared" si="7"/>
        <v>-367.01148430786225</v>
      </c>
      <c r="T29">
        <f t="shared" si="8"/>
        <v>-1.522177739930803E-4</v>
      </c>
      <c r="U29">
        <f t="shared" si="9"/>
        <v>2.9406493577201149</v>
      </c>
      <c r="V29">
        <f t="shared" si="10"/>
        <v>-1.5657697901602201</v>
      </c>
      <c r="W29">
        <f t="shared" si="11"/>
        <v>-3.5926126702014232</v>
      </c>
      <c r="X29">
        <f t="shared" si="12"/>
        <v>-6.4371127687246554</v>
      </c>
      <c r="Y29">
        <v>824.29188389051285</v>
      </c>
      <c r="Z29">
        <v>-0.22340166850775961</v>
      </c>
      <c r="AA29">
        <v>-343.32661115886242</v>
      </c>
      <c r="AB29">
        <v>-1.522177739930803E-4</v>
      </c>
      <c r="AC29">
        <v>2.933598707536643</v>
      </c>
      <c r="AD29">
        <v>-1.5247408777821343</v>
      </c>
      <c r="AE29">
        <v>-3.4855609207811087</v>
      </c>
      <c r="AF29">
        <v>-6.4371127687246554</v>
      </c>
      <c r="AG29">
        <v>830</v>
      </c>
      <c r="AH29">
        <v>2.3900000000000001E-2</v>
      </c>
      <c r="AI29">
        <v>5.5000000000000003E-4</v>
      </c>
      <c r="AJ29">
        <v>5.9701492537313431E-7</v>
      </c>
      <c r="AK29">
        <v>2.9190780923760737</v>
      </c>
      <c r="AL29">
        <v>-1.6216020990518623</v>
      </c>
      <c r="AM29">
        <v>-3.2596373105057563</v>
      </c>
      <c r="AN29">
        <v>-6.2240148113728644</v>
      </c>
    </row>
    <row r="30" spans="1:40" x14ac:dyDescent="0.2">
      <c r="A30" s="2">
        <v>18</v>
      </c>
      <c r="B30" t="s">
        <v>30</v>
      </c>
      <c r="E30">
        <v>0.93700000000000006</v>
      </c>
      <c r="F30">
        <v>24.2</v>
      </c>
      <c r="G30">
        <v>0.56999999999999995</v>
      </c>
      <c r="H30">
        <v>937</v>
      </c>
      <c r="I30">
        <v>2.4199999999999999E-2</v>
      </c>
      <c r="J30">
        <v>5.6999999999999998E-4</v>
      </c>
      <c r="K30" s="9">
        <f t="shared" si="0"/>
        <v>6.0832443970117397E-7</v>
      </c>
      <c r="L30" s="9">
        <f t="shared" si="1"/>
        <v>2.9717395908877782</v>
      </c>
      <c r="M30" s="9">
        <f t="shared" si="2"/>
        <v>-1.6161846340195687</v>
      </c>
      <c r="N30" s="9">
        <f t="shared" si="3"/>
        <v>-3.2441251443275085</v>
      </c>
      <c r="O30" s="9">
        <f t="shared" si="4"/>
        <v>-6.2158647352152867</v>
      </c>
      <c r="Q30">
        <f t="shared" si="5"/>
        <v>869.1510903311339</v>
      </c>
      <c r="R30">
        <f t="shared" si="6"/>
        <v>-0.21539201952677156</v>
      </c>
      <c r="S30">
        <f t="shared" si="7"/>
        <v>-328.50624353283627</v>
      </c>
      <c r="T30">
        <f t="shared" si="8"/>
        <v>-1.493011832290303E-4</v>
      </c>
      <c r="U30">
        <f t="shared" si="9"/>
        <v>2.9509327208040945</v>
      </c>
      <c r="V30">
        <f t="shared" si="10"/>
        <v>-1.5171861397134587</v>
      </c>
      <c r="W30">
        <f t="shared" si="11"/>
        <v>-3.4194445762644614</v>
      </c>
      <c r="X30">
        <f t="shared" si="12"/>
        <v>-6.4156803613224973</v>
      </c>
      <c r="Y30">
        <v>827.18566509672564</v>
      </c>
      <c r="Z30">
        <v>-0.21930858366770839</v>
      </c>
      <c r="AA30">
        <v>-333.22578674423067</v>
      </c>
      <c r="AB30">
        <v>-1.493011832290303E-4</v>
      </c>
      <c r="AC30">
        <v>2.934732266263691</v>
      </c>
      <c r="AD30">
        <v>-1.5208751885716516</v>
      </c>
      <c r="AE30">
        <v>-3.4404386015361927</v>
      </c>
      <c r="AF30">
        <v>-6.4156803613224973</v>
      </c>
      <c r="AG30">
        <v>854</v>
      </c>
      <c r="AH30">
        <v>2.4E-2</v>
      </c>
      <c r="AI30">
        <v>5.5999999999999995E-4</v>
      </c>
      <c r="AJ30">
        <v>6.0832443970117397E-7</v>
      </c>
      <c r="AK30">
        <v>2.9314578706890049</v>
      </c>
      <c r="AL30">
        <v>-1.6197887582883939</v>
      </c>
      <c r="AM30">
        <v>-3.2518119729937998</v>
      </c>
      <c r="AN30">
        <v>-6.2158647352152867</v>
      </c>
    </row>
    <row r="31" spans="1:40" x14ac:dyDescent="0.2">
      <c r="A31" s="2">
        <v>19</v>
      </c>
      <c r="B31" t="s">
        <v>31</v>
      </c>
      <c r="E31">
        <v>0.88300000000000001</v>
      </c>
      <c r="F31">
        <v>23.9</v>
      </c>
      <c r="G31">
        <v>0.54</v>
      </c>
      <c r="H31">
        <v>883</v>
      </c>
      <c r="I31">
        <v>2.3900000000000001E-2</v>
      </c>
      <c r="J31">
        <v>5.4000000000000001E-4</v>
      </c>
      <c r="K31" s="9">
        <f t="shared" si="0"/>
        <v>6.1155152887882223E-7</v>
      </c>
      <c r="L31" s="9">
        <f t="shared" si="1"/>
        <v>2.9459607035775686</v>
      </c>
      <c r="M31" s="9">
        <f t="shared" si="2"/>
        <v>-1.6216020990518623</v>
      </c>
      <c r="N31" s="9">
        <f t="shared" si="3"/>
        <v>-3.2676062401770314</v>
      </c>
      <c r="O31" s="9">
        <f t="shared" si="4"/>
        <v>-6.2135669437545999</v>
      </c>
      <c r="Q31">
        <f t="shared" si="5"/>
        <v>854.98650278741138</v>
      </c>
      <c r="R31">
        <f t="shared" si="6"/>
        <v>-0.22340166850775961</v>
      </c>
      <c r="S31">
        <f t="shared" si="7"/>
        <v>-360.55723602878851</v>
      </c>
      <c r="T31">
        <f t="shared" si="8"/>
        <v>-1.4651033608268716E-4</v>
      </c>
      <c r="U31">
        <f t="shared" si="9"/>
        <v>2.9455038513055314</v>
      </c>
      <c r="V31">
        <f t="shared" si="10"/>
        <v>-1.5247408777821343</v>
      </c>
      <c r="W31">
        <f t="shared" si="11"/>
        <v>-3.5632413276630102</v>
      </c>
      <c r="X31">
        <f t="shared" si="12"/>
        <v>-6.3952272949350455</v>
      </c>
      <c r="Y31">
        <v>829.96139353863805</v>
      </c>
      <c r="Z31">
        <v>-0.21539201952677156</v>
      </c>
      <c r="AA31">
        <v>-328.50624353283627</v>
      </c>
      <c r="AB31">
        <v>-1.4651033608268716E-4</v>
      </c>
      <c r="AC31">
        <v>2.9358169536245606</v>
      </c>
      <c r="AD31">
        <v>-1.5171861397134587</v>
      </c>
      <c r="AE31">
        <v>-3.4194445762644614</v>
      </c>
      <c r="AF31">
        <v>-6.3952272949350455</v>
      </c>
      <c r="AG31">
        <v>861</v>
      </c>
      <c r="AH31">
        <v>2.4199999999999999E-2</v>
      </c>
      <c r="AI31">
        <v>5.6999999999999998E-4</v>
      </c>
      <c r="AJ31">
        <v>6.1155152887882223E-7</v>
      </c>
      <c r="AK31">
        <v>2.935003151453655</v>
      </c>
      <c r="AL31">
        <v>-1.6161846340195687</v>
      </c>
      <c r="AM31">
        <v>-3.2441251443275085</v>
      </c>
      <c r="AN31">
        <v>-6.2135669437545999</v>
      </c>
    </row>
    <row r="32" spans="1:40" x14ac:dyDescent="0.2">
      <c r="A32" s="2">
        <v>20</v>
      </c>
      <c r="B32" t="s">
        <v>91</v>
      </c>
      <c r="E32">
        <v>1.246</v>
      </c>
      <c r="F32">
        <v>32.6</v>
      </c>
      <c r="G32">
        <v>0.78</v>
      </c>
      <c r="H32">
        <v>1246</v>
      </c>
      <c r="I32">
        <v>3.2599999999999997E-2</v>
      </c>
      <c r="J32">
        <v>7.7999999999999999E-4</v>
      </c>
      <c r="K32" s="9">
        <f t="shared" si="0"/>
        <v>6.2600321027287316E-7</v>
      </c>
      <c r="L32" s="9">
        <f t="shared" si="1"/>
        <v>3.095518042323151</v>
      </c>
      <c r="M32" s="9">
        <f t="shared" si="2"/>
        <v>-1.4867823999320611</v>
      </c>
      <c r="N32" s="9">
        <f t="shared" si="3"/>
        <v>-3.1079053973095196</v>
      </c>
      <c r="O32" s="9">
        <f t="shared" si="4"/>
        <v>-6.2034234396326706</v>
      </c>
      <c r="Q32">
        <f t="shared" si="5"/>
        <v>1256.8830885046063</v>
      </c>
      <c r="R32">
        <f t="shared" si="6"/>
        <v>-0.14025652441844988</v>
      </c>
      <c r="S32">
        <f t="shared" si="7"/>
        <v>-289.63962212706826</v>
      </c>
      <c r="T32">
        <f t="shared" si="8"/>
        <v>-1.4383330581130838E-4</v>
      </c>
      <c r="U32">
        <f t="shared" si="9"/>
        <v>3.0965881653339222</v>
      </c>
      <c r="V32">
        <f t="shared" si="10"/>
        <v>-1.447632523844645</v>
      </c>
      <c r="W32">
        <f t="shared" si="11"/>
        <v>-3.2482268247008625</v>
      </c>
      <c r="X32">
        <f t="shared" si="12"/>
        <v>-6.3756557511918759</v>
      </c>
      <c r="Y32">
        <v>832.62972961548519</v>
      </c>
      <c r="Z32">
        <v>-0.21163523291925862</v>
      </c>
      <c r="AA32">
        <v>-323.97923565242814</v>
      </c>
      <c r="AB32">
        <v>-1.4383330581130838E-4</v>
      </c>
      <c r="AC32">
        <v>2.9368574050530221</v>
      </c>
      <c r="AD32">
        <v>-1.5136560880463352</v>
      </c>
      <c r="AE32">
        <v>-3.3993553888454562</v>
      </c>
      <c r="AF32">
        <v>-6.3756557511918759</v>
      </c>
      <c r="AG32">
        <v>865</v>
      </c>
      <c r="AH32">
        <v>2.4500000000000001E-2</v>
      </c>
      <c r="AI32">
        <v>5.9999999999999995E-4</v>
      </c>
      <c r="AJ32">
        <v>6.2600321027287316E-7</v>
      </c>
      <c r="AK32">
        <v>2.9370161074648142</v>
      </c>
      <c r="AL32">
        <v>-1.6108339156354676</v>
      </c>
      <c r="AM32">
        <v>-3.2218487496163566</v>
      </c>
      <c r="AN32">
        <v>-6.2034234396326706</v>
      </c>
    </row>
    <row r="33" spans="1:40" x14ac:dyDescent="0.2">
      <c r="A33" s="2">
        <v>21</v>
      </c>
      <c r="B33" t="s">
        <v>32</v>
      </c>
      <c r="E33">
        <v>0.86499999999999999</v>
      </c>
      <c r="F33">
        <v>27.9</v>
      </c>
      <c r="G33">
        <v>0.56000000000000005</v>
      </c>
      <c r="H33">
        <v>865</v>
      </c>
      <c r="I33">
        <v>2.7900000000000001E-2</v>
      </c>
      <c r="J33">
        <v>5.5999999999999995E-4</v>
      </c>
      <c r="K33" s="9">
        <f t="shared" si="0"/>
        <v>6.4739884393063581E-7</v>
      </c>
      <c r="L33" s="9">
        <f t="shared" si="1"/>
        <v>2.9370161074648142</v>
      </c>
      <c r="M33" s="9">
        <f t="shared" si="2"/>
        <v>-1.5543957967264024</v>
      </c>
      <c r="N33" s="9">
        <f t="shared" si="3"/>
        <v>-3.2518119729937998</v>
      </c>
      <c r="O33" s="9">
        <f t="shared" si="4"/>
        <v>-6.188828080458614</v>
      </c>
      <c r="Q33">
        <f t="shared" si="5"/>
        <v>832.62972961548519</v>
      </c>
      <c r="R33">
        <f t="shared" si="6"/>
        <v>-0.17018115996359917</v>
      </c>
      <c r="S33">
        <f t="shared" si="7"/>
        <v>-333.22578674423067</v>
      </c>
      <c r="T33">
        <f t="shared" si="8"/>
        <v>-1.4125981464445224E-4</v>
      </c>
      <c r="U33">
        <f t="shared" si="9"/>
        <v>2.9368574050530221</v>
      </c>
      <c r="V33">
        <f t="shared" si="10"/>
        <v>-1.4751256994310518</v>
      </c>
      <c r="W33">
        <f t="shared" si="11"/>
        <v>-3.4404386015361927</v>
      </c>
      <c r="X33">
        <f t="shared" si="12"/>
        <v>-6.3568821190984384</v>
      </c>
      <c r="Y33">
        <v>832.62972961548519</v>
      </c>
      <c r="Z33">
        <v>-0.2080237956163587</v>
      </c>
      <c r="AA33">
        <v>-323.97923565242814</v>
      </c>
      <c r="AB33">
        <v>-1.4125981464445224E-4</v>
      </c>
      <c r="AC33">
        <v>2.9368574050530221</v>
      </c>
      <c r="AD33">
        <v>-1.5102699529443184</v>
      </c>
      <c r="AE33">
        <v>-3.3993553888454562</v>
      </c>
      <c r="AF33">
        <v>-6.3568821190984384</v>
      </c>
      <c r="AG33">
        <v>865</v>
      </c>
      <c r="AH33">
        <v>2.47E-2</v>
      </c>
      <c r="AI33">
        <v>5.9999999999999995E-4</v>
      </c>
      <c r="AJ33">
        <v>6.4739884393063581E-7</v>
      </c>
      <c r="AK33">
        <v>2.9370161074648142</v>
      </c>
      <c r="AL33">
        <v>-1.6073030467403342</v>
      </c>
      <c r="AM33">
        <v>-3.2218487496163566</v>
      </c>
      <c r="AN33">
        <v>-6.188828080458614</v>
      </c>
    </row>
    <row r="34" spans="1:40" x14ac:dyDescent="0.2">
      <c r="A34" s="2">
        <v>22</v>
      </c>
      <c r="B34" t="s">
        <v>33</v>
      </c>
      <c r="E34">
        <v>0.78700000000000003</v>
      </c>
      <c r="F34">
        <v>22.1</v>
      </c>
      <c r="G34">
        <v>0.54</v>
      </c>
      <c r="H34">
        <v>787</v>
      </c>
      <c r="I34">
        <v>2.2100000000000002E-2</v>
      </c>
      <c r="J34">
        <v>5.4000000000000001E-4</v>
      </c>
      <c r="K34" s="9">
        <f t="shared" si="0"/>
        <v>6.8614993646759847E-7</v>
      </c>
      <c r="L34" s="9">
        <f t="shared" si="1"/>
        <v>2.8959747323590648</v>
      </c>
      <c r="M34" s="9">
        <f t="shared" si="2"/>
        <v>-1.6556077263148892</v>
      </c>
      <c r="N34" s="9">
        <f t="shared" si="3"/>
        <v>-3.2676062401770314</v>
      </c>
      <c r="O34" s="9">
        <f t="shared" si="4"/>
        <v>-6.1635809725360957</v>
      </c>
      <c r="Q34">
        <f t="shared" si="5"/>
        <v>784.45784494176792</v>
      </c>
      <c r="R34">
        <f t="shared" si="6"/>
        <v>-0.27322163286451201</v>
      </c>
      <c r="S34">
        <f t="shared" si="7"/>
        <v>-360.55723602878851</v>
      </c>
      <c r="T34">
        <f t="shared" si="8"/>
        <v>-1.3878094055825034E-4</v>
      </c>
      <c r="U34">
        <f t="shared" si="9"/>
        <v>2.9175650634027113</v>
      </c>
      <c r="V34">
        <f t="shared" si="10"/>
        <v>-1.5730500344085891</v>
      </c>
      <c r="W34">
        <f t="shared" si="11"/>
        <v>-3.5632413276630102</v>
      </c>
      <c r="X34">
        <f t="shared" si="12"/>
        <v>-6.3388343473124866</v>
      </c>
      <c r="Y34">
        <v>832.62972961548519</v>
      </c>
      <c r="Z34">
        <v>-0.204545182670267</v>
      </c>
      <c r="AA34">
        <v>-315.435574086587</v>
      </c>
      <c r="AB34">
        <v>-1.3878094055825034E-4</v>
      </c>
      <c r="AC34">
        <v>2.9368574050530221</v>
      </c>
      <c r="AD34">
        <v>-1.5070147387559587</v>
      </c>
      <c r="AE34">
        <v>-3.3615601033395732</v>
      </c>
      <c r="AF34">
        <v>-6.3388343473124866</v>
      </c>
      <c r="AG34">
        <v>865</v>
      </c>
      <c r="AH34">
        <v>2.4799999999999999E-2</v>
      </c>
      <c r="AI34">
        <v>6.3000000000000003E-4</v>
      </c>
      <c r="AJ34">
        <v>6.8614993646759847E-7</v>
      </c>
      <c r="AK34">
        <v>2.9370161074648142</v>
      </c>
      <c r="AL34">
        <v>-1.6055483191737838</v>
      </c>
      <c r="AM34">
        <v>-3.2006594505464183</v>
      </c>
      <c r="AN34">
        <v>-6.1635809725360957</v>
      </c>
    </row>
    <row r="35" spans="1:40" x14ac:dyDescent="0.2">
      <c r="A35" s="2">
        <v>23</v>
      </c>
      <c r="B35" t="s">
        <v>34</v>
      </c>
      <c r="E35">
        <v>0.873</v>
      </c>
      <c r="F35">
        <v>28.2</v>
      </c>
      <c r="G35">
        <v>0.6</v>
      </c>
      <c r="H35">
        <v>873</v>
      </c>
      <c r="I35">
        <v>2.8199999999999999E-2</v>
      </c>
      <c r="J35">
        <v>5.9999999999999995E-4</v>
      </c>
      <c r="K35" s="9">
        <f t="shared" si="0"/>
        <v>6.8728522336769758E-7</v>
      </c>
      <c r="L35" s="9">
        <f t="shared" si="1"/>
        <v>2.9410142437055695</v>
      </c>
      <c r="M35" s="9">
        <f t="shared" si="2"/>
        <v>-1.5497508916806388</v>
      </c>
      <c r="N35" s="9">
        <f t="shared" si="3"/>
        <v>-3.2218487496163566</v>
      </c>
      <c r="O35" s="9">
        <f t="shared" si="4"/>
        <v>-6.1628629933219257</v>
      </c>
      <c r="Q35">
        <f t="shared" si="5"/>
        <v>844.64730887582448</v>
      </c>
      <c r="R35">
        <f t="shared" si="6"/>
        <v>-0.16308730045871317</v>
      </c>
      <c r="S35">
        <f t="shared" si="7"/>
        <v>-323.97923565242814</v>
      </c>
      <c r="T35">
        <f t="shared" si="8"/>
        <v>-1.3638888675895553E-4</v>
      </c>
      <c r="U35">
        <f t="shared" si="9"/>
        <v>2.9415192473178084</v>
      </c>
      <c r="V35">
        <f t="shared" si="10"/>
        <v>-1.4685900004803008</v>
      </c>
      <c r="W35">
        <f t="shared" si="11"/>
        <v>-3.3993553888454562</v>
      </c>
      <c r="X35">
        <f t="shared" si="12"/>
        <v>-6.3214498885990089</v>
      </c>
      <c r="Y35">
        <v>840.07727951332481</v>
      </c>
      <c r="Z35">
        <v>-0.20118844879604469</v>
      </c>
      <c r="AA35">
        <v>-315.435574086587</v>
      </c>
      <c r="AB35">
        <v>-1.3638888675895553E-4</v>
      </c>
      <c r="AC35">
        <v>2.939750744183288</v>
      </c>
      <c r="AD35">
        <v>-1.5038791640527642</v>
      </c>
      <c r="AE35">
        <v>-3.3615601033395732</v>
      </c>
      <c r="AF35">
        <v>-6.3214498885990089</v>
      </c>
      <c r="AG35">
        <v>869</v>
      </c>
      <c r="AH35">
        <v>2.5000000000000001E-2</v>
      </c>
      <c r="AI35">
        <v>6.3000000000000003E-4</v>
      </c>
      <c r="AJ35">
        <v>6.8728522336769758E-7</v>
      </c>
      <c r="AK35">
        <v>2.9390197764486663</v>
      </c>
      <c r="AL35">
        <v>-1.6020599913279623</v>
      </c>
      <c r="AM35">
        <v>-3.2006594505464183</v>
      </c>
      <c r="AN35">
        <v>-6.1628629933219257</v>
      </c>
    </row>
    <row r="36" spans="1:40" x14ac:dyDescent="0.2">
      <c r="A36" s="2">
        <v>24</v>
      </c>
      <c r="B36" t="s">
        <v>35</v>
      </c>
      <c r="E36">
        <v>0.79600000000000004</v>
      </c>
      <c r="F36">
        <v>23.5</v>
      </c>
      <c r="G36">
        <v>0.55000000000000004</v>
      </c>
      <c r="H36">
        <v>796</v>
      </c>
      <c r="I36">
        <v>2.35E-2</v>
      </c>
      <c r="J36">
        <v>5.5000000000000003E-4</v>
      </c>
      <c r="K36" s="9">
        <f t="shared" si="0"/>
        <v>6.9095477386934674E-7</v>
      </c>
      <c r="L36" s="9">
        <f t="shared" si="1"/>
        <v>2.9009130677376689</v>
      </c>
      <c r="M36" s="9">
        <f t="shared" si="2"/>
        <v>-1.6289321377282637</v>
      </c>
      <c r="N36" s="9">
        <f t="shared" si="3"/>
        <v>-3.2596373105057563</v>
      </c>
      <c r="O36" s="9">
        <f t="shared" si="4"/>
        <v>-6.1605503782434248</v>
      </c>
      <c r="Q36">
        <f t="shared" si="5"/>
        <v>794.79130526079473</v>
      </c>
      <c r="R36">
        <f t="shared" si="6"/>
        <v>-0.22769086240195857</v>
      </c>
      <c r="S36">
        <f t="shared" si="7"/>
        <v>-343.32661115886242</v>
      </c>
      <c r="T36">
        <f t="shared" si="8"/>
        <v>-1.3407679839562553E-4</v>
      </c>
      <c r="U36">
        <f t="shared" si="9"/>
        <v>2.9218255265239819</v>
      </c>
      <c r="V36">
        <f t="shared" si="10"/>
        <v>-1.5288040368098985</v>
      </c>
      <c r="W36">
        <f t="shared" si="11"/>
        <v>-3.4855609207811087</v>
      </c>
      <c r="X36">
        <f t="shared" si="12"/>
        <v>-6.3046740838792878</v>
      </c>
      <c r="Y36">
        <v>842.39782934939126</v>
      </c>
      <c r="Z36">
        <v>-0.20118844879604469</v>
      </c>
      <c r="AA36">
        <v>-307.48097349059913</v>
      </c>
      <c r="AB36">
        <v>-1.3407679839562553E-4</v>
      </c>
      <c r="AC36">
        <v>2.9406493577201149</v>
      </c>
      <c r="AD36">
        <v>-1.5038791640527642</v>
      </c>
      <c r="AE36">
        <v>-3.3264963422281575</v>
      </c>
      <c r="AF36">
        <v>-6.3046740838792878</v>
      </c>
      <c r="AG36">
        <v>871</v>
      </c>
      <c r="AH36">
        <v>2.5000000000000001E-2</v>
      </c>
      <c r="AI36">
        <v>6.8000000000000005E-4</v>
      </c>
      <c r="AJ36">
        <v>6.9095477386934674E-7</v>
      </c>
      <c r="AK36">
        <v>2.9400181550076634</v>
      </c>
      <c r="AL36">
        <v>-1.6020599913279623</v>
      </c>
      <c r="AM36">
        <v>-3.1674910872937638</v>
      </c>
      <c r="AN36">
        <v>-6.1605503782434248</v>
      </c>
    </row>
    <row r="37" spans="1:40" x14ac:dyDescent="0.2">
      <c r="A37" s="2">
        <v>25</v>
      </c>
      <c r="B37" t="s">
        <v>36</v>
      </c>
      <c r="E37">
        <v>0.86099999999999999</v>
      </c>
      <c r="F37">
        <v>27.9</v>
      </c>
      <c r="G37">
        <v>0.6</v>
      </c>
      <c r="H37">
        <v>861</v>
      </c>
      <c r="I37">
        <v>2.7900000000000001E-2</v>
      </c>
      <c r="J37">
        <v>5.9999999999999995E-4</v>
      </c>
      <c r="K37" s="9">
        <f t="shared" si="0"/>
        <v>6.9686411149825781E-7</v>
      </c>
      <c r="L37" s="9">
        <f t="shared" si="1"/>
        <v>2.935003151453655</v>
      </c>
      <c r="M37" s="9">
        <f t="shared" si="2"/>
        <v>-1.5543957967264024</v>
      </c>
      <c r="N37" s="9">
        <f t="shared" si="3"/>
        <v>-3.2218487496163566</v>
      </c>
      <c r="O37" s="9">
        <f t="shared" si="4"/>
        <v>-6.1568519010700111</v>
      </c>
      <c r="Q37">
        <f t="shared" si="5"/>
        <v>829.96139353863805</v>
      </c>
      <c r="R37">
        <f t="shared" si="6"/>
        <v>-0.17018115996359917</v>
      </c>
      <c r="S37">
        <f t="shared" si="7"/>
        <v>-323.97923565242814</v>
      </c>
      <c r="T37">
        <f t="shared" si="8"/>
        <v>-1.3183861531270385E-4</v>
      </c>
      <c r="U37">
        <f t="shared" si="9"/>
        <v>2.9358169536245606</v>
      </c>
      <c r="V37">
        <f t="shared" si="10"/>
        <v>-1.4751256994310518</v>
      </c>
      <c r="W37">
        <f t="shared" si="11"/>
        <v>-3.3993553888454562</v>
      </c>
      <c r="X37">
        <f t="shared" si="12"/>
        <v>-6.2884588773587042</v>
      </c>
      <c r="Y37">
        <v>844.64730887582448</v>
      </c>
      <c r="Z37">
        <v>-0.19480324215475819</v>
      </c>
      <c r="AA37">
        <v>-303.69632826517687</v>
      </c>
      <c r="AB37">
        <v>-1.3183861531270385E-4</v>
      </c>
      <c r="AC37">
        <v>2.9415192473178084</v>
      </c>
      <c r="AD37">
        <v>-1.4979286894373125</v>
      </c>
      <c r="AE37">
        <v>-3.3098522630944616</v>
      </c>
      <c r="AF37">
        <v>-6.2884588773587042</v>
      </c>
      <c r="AG37">
        <v>873</v>
      </c>
      <c r="AH37">
        <v>2.6100000000000002E-2</v>
      </c>
      <c r="AI37">
        <v>6.8999999999999997E-4</v>
      </c>
      <c r="AJ37">
        <v>6.9686411149825781E-7</v>
      </c>
      <c r="AK37">
        <v>2.9410142437055695</v>
      </c>
      <c r="AL37">
        <v>-1.5833594926617189</v>
      </c>
      <c r="AM37">
        <v>-3.1611509092627448</v>
      </c>
      <c r="AN37">
        <v>-6.1568519010700111</v>
      </c>
    </row>
    <row r="38" spans="1:40" x14ac:dyDescent="0.2">
      <c r="A38" s="2">
        <v>26</v>
      </c>
      <c r="B38" t="s">
        <v>37</v>
      </c>
      <c r="E38">
        <v>0.86499999999999999</v>
      </c>
      <c r="F38">
        <v>28.6</v>
      </c>
      <c r="G38">
        <v>0.63</v>
      </c>
      <c r="H38">
        <v>865</v>
      </c>
      <c r="I38">
        <v>2.86E-2</v>
      </c>
      <c r="J38">
        <v>6.3000000000000003E-4</v>
      </c>
      <c r="K38" s="9">
        <f t="shared" si="0"/>
        <v>7.2832369942196532E-7</v>
      </c>
      <c r="L38" s="9">
        <f t="shared" si="1"/>
        <v>2.9370161074648142</v>
      </c>
      <c r="M38" s="9">
        <f t="shared" si="2"/>
        <v>-1.5436339668709569</v>
      </c>
      <c r="N38" s="9">
        <f t="shared" si="3"/>
        <v>-3.2006594505464183</v>
      </c>
      <c r="O38" s="9">
        <f t="shared" si="4"/>
        <v>-6.1376755580112325</v>
      </c>
      <c r="Q38">
        <f t="shared" si="5"/>
        <v>832.62972961548519</v>
      </c>
      <c r="R38">
        <f t="shared" si="6"/>
        <v>-0.16081872714680134</v>
      </c>
      <c r="S38">
        <f t="shared" si="7"/>
        <v>-315.435574086587</v>
      </c>
      <c r="T38">
        <f t="shared" si="8"/>
        <v>-1.2966895263470869E-4</v>
      </c>
      <c r="U38">
        <f t="shared" si="9"/>
        <v>2.9368574050530221</v>
      </c>
      <c r="V38">
        <f t="shared" si="10"/>
        <v>-1.4665025803254654</v>
      </c>
      <c r="W38">
        <f t="shared" si="11"/>
        <v>-3.3615601033395732</v>
      </c>
      <c r="X38">
        <f t="shared" si="12"/>
        <v>-6.2727617842968524</v>
      </c>
      <c r="Y38">
        <v>846.830704241783</v>
      </c>
      <c r="Z38">
        <v>-0.19175870277144719</v>
      </c>
      <c r="AA38">
        <v>-300.02759346057047</v>
      </c>
      <c r="AB38">
        <v>-1.2966895263470869E-4</v>
      </c>
      <c r="AC38">
        <v>2.9423625058557246</v>
      </c>
      <c r="AD38">
        <v>-1.49509745904184</v>
      </c>
      <c r="AE38">
        <v>-3.2937400008942372</v>
      </c>
      <c r="AF38">
        <v>-6.2727617842968524</v>
      </c>
      <c r="AG38">
        <v>876</v>
      </c>
      <c r="AH38">
        <v>2.63E-2</v>
      </c>
      <c r="AI38">
        <v>6.9999999999999999E-4</v>
      </c>
      <c r="AJ38">
        <v>7.2832369942196532E-7</v>
      </c>
      <c r="AK38">
        <v>2.9425041061680806</v>
      </c>
      <c r="AL38">
        <v>-1.5800442515102422</v>
      </c>
      <c r="AM38">
        <v>-3.1549019599857431</v>
      </c>
      <c r="AN38">
        <v>-6.1376755580112325</v>
      </c>
    </row>
    <row r="39" spans="1:40" x14ac:dyDescent="0.2">
      <c r="A39" s="2">
        <v>27</v>
      </c>
      <c r="B39" t="s">
        <v>38</v>
      </c>
      <c r="E39">
        <v>0.9</v>
      </c>
      <c r="F39">
        <v>32</v>
      </c>
      <c r="G39">
        <v>0.7</v>
      </c>
      <c r="H39">
        <v>900</v>
      </c>
      <c r="I39">
        <v>3.2000000000000001E-2</v>
      </c>
      <c r="J39">
        <v>6.9999999999999999E-4</v>
      </c>
      <c r="K39" s="9">
        <f t="shared" si="0"/>
        <v>7.7777777777777779E-7</v>
      </c>
      <c r="L39" s="9">
        <f t="shared" si="1"/>
        <v>2.9542425094393248</v>
      </c>
      <c r="M39" s="9">
        <f t="shared" si="2"/>
        <v>-1.494850021680094</v>
      </c>
      <c r="N39" s="9">
        <f t="shared" si="3"/>
        <v>-3.1549019599857431</v>
      </c>
      <c r="O39" s="9">
        <f t="shared" si="4"/>
        <v>-6.1091444694250683</v>
      </c>
      <c r="Q39">
        <f t="shared" si="5"/>
        <v>860.59002948671855</v>
      </c>
      <c r="R39">
        <f t="shared" si="6"/>
        <v>-0.14409918300711633</v>
      </c>
      <c r="S39">
        <f t="shared" si="7"/>
        <v>-300.02759346057047</v>
      </c>
      <c r="T39">
        <f t="shared" si="8"/>
        <v>-1.2756300308074949E-4</v>
      </c>
      <c r="U39">
        <f t="shared" si="9"/>
        <v>2.9476551968353433</v>
      </c>
      <c r="V39">
        <f t="shared" si="10"/>
        <v>-1.4511527491760043</v>
      </c>
      <c r="W39">
        <f t="shared" si="11"/>
        <v>-3.2937400008942372</v>
      </c>
      <c r="X39">
        <f t="shared" si="12"/>
        <v>-6.257545053883276</v>
      </c>
      <c r="Y39">
        <v>846.830704241783</v>
      </c>
      <c r="Z39">
        <v>-0.18880360444630717</v>
      </c>
      <c r="AA39">
        <v>-296.46663703612609</v>
      </c>
      <c r="AB39">
        <v>-1.2756300308074949E-4</v>
      </c>
      <c r="AC39">
        <v>2.9423625058557246</v>
      </c>
      <c r="AD39">
        <v>-1.4923528699961566</v>
      </c>
      <c r="AE39">
        <v>-3.2781208063537188</v>
      </c>
      <c r="AF39">
        <v>-6.257545053883276</v>
      </c>
      <c r="AG39">
        <v>876</v>
      </c>
      <c r="AH39">
        <v>2.6599999999999999E-2</v>
      </c>
      <c r="AI39">
        <v>7.1000000000000002E-4</v>
      </c>
      <c r="AJ39">
        <v>7.7777777777777779E-7</v>
      </c>
      <c r="AK39">
        <v>2.9425041061680806</v>
      </c>
      <c r="AL39">
        <v>-1.575118363368933</v>
      </c>
      <c r="AM39">
        <v>-3.1487416512809245</v>
      </c>
      <c r="AN39">
        <v>-6.1091444694250683</v>
      </c>
    </row>
    <row r="40" spans="1:40" x14ac:dyDescent="0.2">
      <c r="A40" s="2">
        <v>28</v>
      </c>
      <c r="B40" t="s">
        <v>39</v>
      </c>
      <c r="E40">
        <v>0.86899999999999999</v>
      </c>
      <c r="F40">
        <v>23</v>
      </c>
      <c r="G40">
        <v>0.68</v>
      </c>
      <c r="H40">
        <v>869</v>
      </c>
      <c r="I40">
        <v>2.3E-2</v>
      </c>
      <c r="J40">
        <v>6.8000000000000005E-4</v>
      </c>
      <c r="K40" s="9">
        <f t="shared" si="0"/>
        <v>7.8250863060989654E-7</v>
      </c>
      <c r="L40" s="9">
        <f t="shared" si="1"/>
        <v>2.9390197764486663</v>
      </c>
      <c r="M40" s="9">
        <f t="shared" si="2"/>
        <v>-1.6382721639824072</v>
      </c>
      <c r="N40" s="9">
        <f t="shared" si="3"/>
        <v>-3.1674910872937638</v>
      </c>
      <c r="O40" s="9">
        <f t="shared" si="4"/>
        <v>-6.1065108637424297</v>
      </c>
      <c r="Q40">
        <f t="shared" si="5"/>
        <v>840.07727951332481</v>
      </c>
      <c r="R40">
        <f t="shared" si="6"/>
        <v>-0.24734601136511503</v>
      </c>
      <c r="S40">
        <f t="shared" si="7"/>
        <v>-307.48097349059913</v>
      </c>
      <c r="T40">
        <f t="shared" si="8"/>
        <v>-1.2551645641573967E-4</v>
      </c>
      <c r="U40">
        <f t="shared" si="9"/>
        <v>2.939750744183288</v>
      </c>
      <c r="V40">
        <f t="shared" si="10"/>
        <v>-1.5476150617970095</v>
      </c>
      <c r="W40">
        <f t="shared" si="11"/>
        <v>-3.3264963422281575</v>
      </c>
      <c r="X40">
        <f t="shared" si="12"/>
        <v>-6.2427749844416578</v>
      </c>
      <c r="Y40">
        <v>851.01667872140422</v>
      </c>
      <c r="Z40">
        <v>-0.18593189648909952</v>
      </c>
      <c r="AA40">
        <v>-293.0061677812285</v>
      </c>
      <c r="AB40">
        <v>-1.2551645641573967E-4</v>
      </c>
      <c r="AC40">
        <v>2.943976410139475</v>
      </c>
      <c r="AD40">
        <v>-1.4896888436454445</v>
      </c>
      <c r="AE40">
        <v>-3.2629600864279871</v>
      </c>
      <c r="AF40">
        <v>-6.2427749844416578</v>
      </c>
      <c r="AG40">
        <v>880</v>
      </c>
      <c r="AH40">
        <v>2.6700000000000002E-2</v>
      </c>
      <c r="AI40">
        <v>7.6000000000000004E-4</v>
      </c>
      <c r="AJ40">
        <v>7.8250863060989654E-7</v>
      </c>
      <c r="AK40">
        <v>2.9444826721501687</v>
      </c>
      <c r="AL40">
        <v>-1.5734887386354248</v>
      </c>
      <c r="AM40">
        <v>-3.1191864077192086</v>
      </c>
      <c r="AN40">
        <v>-6.1065108637424297</v>
      </c>
    </row>
    <row r="41" spans="1:40" x14ac:dyDescent="0.2">
      <c r="A41" s="2">
        <v>29</v>
      </c>
      <c r="B41" t="s">
        <v>40</v>
      </c>
      <c r="E41">
        <v>0.876</v>
      </c>
      <c r="F41">
        <v>24.8</v>
      </c>
      <c r="G41">
        <v>0.69</v>
      </c>
      <c r="H41">
        <v>876</v>
      </c>
      <c r="I41">
        <v>2.4799999999999999E-2</v>
      </c>
      <c r="J41">
        <v>6.8999999999999997E-4</v>
      </c>
      <c r="K41" s="9">
        <f t="shared" si="0"/>
        <v>7.8767123287671227E-7</v>
      </c>
      <c r="L41" s="9">
        <f t="shared" si="1"/>
        <v>2.9425041061680806</v>
      </c>
      <c r="M41" s="9">
        <f t="shared" si="2"/>
        <v>-1.6055483191737838</v>
      </c>
      <c r="N41" s="9">
        <f t="shared" si="3"/>
        <v>-3.1611509092627448</v>
      </c>
      <c r="O41" s="9">
        <f t="shared" si="4"/>
        <v>-6.1036550154308253</v>
      </c>
      <c r="Q41">
        <f t="shared" si="5"/>
        <v>846.830704241783</v>
      </c>
      <c r="R41">
        <f t="shared" si="6"/>
        <v>-0.204545182670267</v>
      </c>
      <c r="S41">
        <f t="shared" si="7"/>
        <v>-303.69632826517687</v>
      </c>
      <c r="T41">
        <f t="shared" si="8"/>
        <v>-1.2352543254169905E-4</v>
      </c>
      <c r="U41">
        <f t="shared" si="9"/>
        <v>2.9423625058557246</v>
      </c>
      <c r="V41">
        <f t="shared" si="10"/>
        <v>-1.5070147387559587</v>
      </c>
      <c r="W41">
        <f t="shared" si="11"/>
        <v>-3.3098522630944616</v>
      </c>
      <c r="X41">
        <f t="shared" si="12"/>
        <v>-6.228421358764435</v>
      </c>
      <c r="Y41">
        <v>853.02691861117955</v>
      </c>
      <c r="Z41">
        <v>-0.18593189648909952</v>
      </c>
      <c r="AA41">
        <v>-289.63962212706826</v>
      </c>
      <c r="AB41">
        <v>-1.2352543254169905E-4</v>
      </c>
      <c r="AC41">
        <v>2.9447502391305007</v>
      </c>
      <c r="AD41">
        <v>-1.4896888436454445</v>
      </c>
      <c r="AE41">
        <v>-3.2482268247008625</v>
      </c>
      <c r="AF41">
        <v>-6.228421358764435</v>
      </c>
      <c r="AG41">
        <v>882</v>
      </c>
      <c r="AH41">
        <v>2.6700000000000002E-2</v>
      </c>
      <c r="AI41">
        <v>7.7999999999999999E-4</v>
      </c>
      <c r="AJ41">
        <v>7.8767123287671227E-7</v>
      </c>
      <c r="AK41">
        <v>2.9454685851318199</v>
      </c>
      <c r="AL41">
        <v>-1.5734887386354248</v>
      </c>
      <c r="AM41">
        <v>-3.1079053973095196</v>
      </c>
      <c r="AN41">
        <v>-6.1036550154308253</v>
      </c>
    </row>
    <row r="42" spans="1:40" x14ac:dyDescent="0.2">
      <c r="A42" s="2">
        <v>30</v>
      </c>
      <c r="B42" t="s">
        <v>92</v>
      </c>
      <c r="E42">
        <v>0.94499999999999995</v>
      </c>
      <c r="F42">
        <v>34.4</v>
      </c>
      <c r="G42">
        <v>0.79</v>
      </c>
      <c r="H42">
        <v>945</v>
      </c>
      <c r="I42">
        <v>3.44E-2</v>
      </c>
      <c r="J42">
        <v>7.9000000000000001E-4</v>
      </c>
      <c r="K42" s="9">
        <f t="shared" ref="K42:K73" si="13">J42/H42</f>
        <v>8.3597883597883594E-7</v>
      </c>
      <c r="L42" s="9">
        <f t="shared" ref="L42:L74" si="14">LOG(H42)</f>
        <v>2.975431808509263</v>
      </c>
      <c r="M42" s="9">
        <f t="shared" ref="M42:M74" si="15">LOG(I42)</f>
        <v>-1.4634415574284698</v>
      </c>
      <c r="N42" s="9">
        <f t="shared" ref="N42:N73" si="16">LOG(J42)</f>
        <v>-3.1023729087095586</v>
      </c>
      <c r="O42" s="9">
        <f t="shared" ref="O42:O73" si="17">LOG(K42)</f>
        <v>-6.0778047172188217</v>
      </c>
      <c r="Q42">
        <f t="shared" si="5"/>
        <v>872.34651883265906</v>
      </c>
      <c r="R42">
        <f t="shared" si="6"/>
        <v>-0.12765042825317829</v>
      </c>
      <c r="S42">
        <f t="shared" si="7"/>
        <v>-286.36106948297248</v>
      </c>
      <c r="T42">
        <f t="shared" si="8"/>
        <v>-1.2158642553930572E-4</v>
      </c>
      <c r="U42">
        <f t="shared" si="9"/>
        <v>2.9521535165940644</v>
      </c>
      <c r="V42">
        <f t="shared" si="10"/>
        <v>-1.4361009918567902</v>
      </c>
      <c r="W42">
        <f t="shared" si="11"/>
        <v>-3.2338930999327933</v>
      </c>
      <c r="X42">
        <f t="shared" si="12"/>
        <v>-6.2144569750663958</v>
      </c>
      <c r="Y42">
        <v>854.98650278741138</v>
      </c>
      <c r="Z42">
        <v>-0.18593189648909952</v>
      </c>
      <c r="AA42">
        <v>-286.36106948297248</v>
      </c>
      <c r="AB42">
        <v>-1.2158642553930572E-4</v>
      </c>
      <c r="AC42">
        <v>2.9455038513055314</v>
      </c>
      <c r="AD42">
        <v>-1.4896888436454445</v>
      </c>
      <c r="AE42">
        <v>-3.2338930999327933</v>
      </c>
      <c r="AF42">
        <v>-6.2144569750663958</v>
      </c>
      <c r="AG42">
        <v>883</v>
      </c>
      <c r="AH42">
        <v>2.6700000000000002E-2</v>
      </c>
      <c r="AI42">
        <v>7.9000000000000001E-4</v>
      </c>
      <c r="AJ42">
        <v>8.3597883597883594E-7</v>
      </c>
      <c r="AK42">
        <v>2.9459607035775686</v>
      </c>
      <c r="AL42">
        <v>-1.5734887386354248</v>
      </c>
      <c r="AM42">
        <v>-3.1023729087095586</v>
      </c>
      <c r="AN42">
        <v>-6.0778047172188217</v>
      </c>
    </row>
    <row r="43" spans="1:40" x14ac:dyDescent="0.2">
      <c r="A43" s="2">
        <v>31</v>
      </c>
      <c r="B43" t="s">
        <v>41</v>
      </c>
      <c r="E43">
        <v>1.4490000000000001</v>
      </c>
      <c r="F43">
        <v>74</v>
      </c>
      <c r="G43">
        <v>1.25</v>
      </c>
      <c r="H43">
        <v>1449</v>
      </c>
      <c r="I43">
        <v>7.3999999999999996E-2</v>
      </c>
      <c r="J43">
        <v>1.25E-3</v>
      </c>
      <c r="K43" s="9">
        <f t="shared" si="13"/>
        <v>8.6266390614216702E-7</v>
      </c>
      <c r="L43" s="9">
        <f t="shared" si="14"/>
        <v>3.1610683854711747</v>
      </c>
      <c r="M43" s="9">
        <f t="shared" si="15"/>
        <v>-1.1307682802690238</v>
      </c>
      <c r="N43" s="9">
        <f t="shared" si="16"/>
        <v>-2.9030899869919438</v>
      </c>
      <c r="O43" s="9">
        <f t="shared" si="17"/>
        <v>-6.0641583724631181</v>
      </c>
      <c r="Q43">
        <f t="shared" si="5"/>
        <v>1304.001047880618</v>
      </c>
      <c r="R43">
        <f t="shared" si="6"/>
        <v>0.24068980608961899</v>
      </c>
      <c r="S43">
        <f t="shared" si="7"/>
        <v>-203.27312223635676</v>
      </c>
      <c r="T43">
        <f t="shared" si="8"/>
        <v>-1.1969625657034968E-4</v>
      </c>
      <c r="U43">
        <f t="shared" si="9"/>
        <v>3.1142468660355913</v>
      </c>
      <c r="V43">
        <f t="shared" si="10"/>
        <v>-1.1017552136474209</v>
      </c>
      <c r="W43">
        <f t="shared" si="11"/>
        <v>-2.8739251359290874</v>
      </c>
      <c r="X43">
        <f t="shared" si="12"/>
        <v>-6.2008572547012744</v>
      </c>
      <c r="Y43">
        <v>856.89843042699681</v>
      </c>
      <c r="Z43">
        <v>-0.17776520663795403</v>
      </c>
      <c r="AA43">
        <v>-286.36106948297248</v>
      </c>
      <c r="AB43">
        <v>-1.1969625657034968E-4</v>
      </c>
      <c r="AC43">
        <v>2.9462384821480772</v>
      </c>
      <c r="AD43">
        <v>-1.4821282876824682</v>
      </c>
      <c r="AE43">
        <v>-3.2338930999327933</v>
      </c>
      <c r="AF43">
        <v>-6.2008572547012744</v>
      </c>
      <c r="AG43">
        <v>894</v>
      </c>
      <c r="AH43">
        <v>2.7E-2</v>
      </c>
      <c r="AI43">
        <v>7.9000000000000001E-4</v>
      </c>
      <c r="AJ43">
        <v>8.6266390614216702E-7</v>
      </c>
      <c r="AK43">
        <v>2.9513375187959179</v>
      </c>
      <c r="AL43">
        <v>-1.5686362358410126</v>
      </c>
      <c r="AM43">
        <v>-3.1023729087095586</v>
      </c>
      <c r="AN43">
        <v>-6.0641583724631181</v>
      </c>
    </row>
    <row r="44" spans="1:40" x14ac:dyDescent="0.2">
      <c r="A44" s="2">
        <v>32</v>
      </c>
      <c r="B44" t="s">
        <v>42</v>
      </c>
      <c r="E44">
        <v>0.876</v>
      </c>
      <c r="F44">
        <v>29.6</v>
      </c>
      <c r="G44">
        <v>0.76</v>
      </c>
      <c r="H44">
        <v>876</v>
      </c>
      <c r="I44">
        <v>2.9600000000000001E-2</v>
      </c>
      <c r="J44">
        <v>7.6000000000000004E-4</v>
      </c>
      <c r="K44" s="9">
        <f t="shared" si="13"/>
        <v>8.6757990867579912E-7</v>
      </c>
      <c r="L44" s="9">
        <f t="shared" si="14"/>
        <v>2.9425041061680806</v>
      </c>
      <c r="M44" s="9">
        <f t="shared" si="15"/>
        <v>-1.5287082889410615</v>
      </c>
      <c r="N44" s="9">
        <f t="shared" si="16"/>
        <v>-3.1191864077192086</v>
      </c>
      <c r="O44" s="9">
        <f t="shared" si="17"/>
        <v>-6.0616905138872896</v>
      </c>
      <c r="Q44">
        <f t="shared" si="5"/>
        <v>846.830704241783</v>
      </c>
      <c r="R44">
        <f t="shared" si="6"/>
        <v>-0.15216531591480964</v>
      </c>
      <c r="S44">
        <f t="shared" si="7"/>
        <v>-293.0061677812285</v>
      </c>
      <c r="T44">
        <f t="shared" si="8"/>
        <v>-1.1785203400352574E-4</v>
      </c>
      <c r="U44">
        <f t="shared" si="9"/>
        <v>2.9423625058557246</v>
      </c>
      <c r="V44">
        <f t="shared" si="10"/>
        <v>-1.4585509088681106</v>
      </c>
      <c r="W44">
        <f t="shared" si="11"/>
        <v>-3.2629600864279871</v>
      </c>
      <c r="X44">
        <f t="shared" si="12"/>
        <v>-6.1875999119948286</v>
      </c>
      <c r="Y44">
        <v>858.76543801766968</v>
      </c>
      <c r="Z44">
        <v>-0.17517752405255693</v>
      </c>
      <c r="AA44">
        <v>-280.04691993049607</v>
      </c>
      <c r="AB44">
        <v>-1.1785203400352574E-4</v>
      </c>
      <c r="AC44">
        <v>2.9469552555161513</v>
      </c>
      <c r="AD44">
        <v>-1.479737106622014</v>
      </c>
      <c r="AE44">
        <v>-3.2063257000051779</v>
      </c>
      <c r="AF44">
        <v>-6.1875999119948286</v>
      </c>
      <c r="AG44">
        <v>896</v>
      </c>
      <c r="AH44">
        <v>2.7699999999999999E-2</v>
      </c>
      <c r="AI44">
        <v>8.8000000000000003E-4</v>
      </c>
      <c r="AJ44">
        <v>8.6757990867579912E-7</v>
      </c>
      <c r="AK44">
        <v>2.9523080096621253</v>
      </c>
      <c r="AL44">
        <v>-1.5575202309355514</v>
      </c>
      <c r="AM44">
        <v>-3.0555173278498313</v>
      </c>
      <c r="AN44">
        <v>-6.0616905138872896</v>
      </c>
    </row>
    <row r="45" spans="1:40" x14ac:dyDescent="0.2">
      <c r="A45" s="2">
        <v>33</v>
      </c>
      <c r="B45" t="s">
        <v>43</v>
      </c>
      <c r="E45">
        <v>0.81100000000000005</v>
      </c>
      <c r="F45">
        <v>26.1</v>
      </c>
      <c r="G45">
        <v>0.71</v>
      </c>
      <c r="H45">
        <v>811</v>
      </c>
      <c r="I45">
        <v>2.6100000000000002E-2</v>
      </c>
      <c r="J45">
        <v>7.1000000000000002E-4</v>
      </c>
      <c r="K45" s="9">
        <f t="shared" si="13"/>
        <v>8.7546239210850807E-7</v>
      </c>
      <c r="L45" s="9">
        <f t="shared" si="14"/>
        <v>2.909020854211156</v>
      </c>
      <c r="M45" s="9">
        <f t="shared" si="15"/>
        <v>-1.5833594926617189</v>
      </c>
      <c r="N45" s="9">
        <f t="shared" si="16"/>
        <v>-3.1487416512809245</v>
      </c>
      <c r="O45" s="9">
        <f t="shared" si="17"/>
        <v>-6.0577625054920805</v>
      </c>
      <c r="Q45">
        <f t="shared" si="5"/>
        <v>821.2676791132252</v>
      </c>
      <c r="R45">
        <f t="shared" si="6"/>
        <v>-0.19480324215475819</v>
      </c>
      <c r="S45">
        <f t="shared" si="7"/>
        <v>-296.46663703612609</v>
      </c>
      <c r="T45">
        <f t="shared" si="8"/>
        <v>-1.16051119469307E-4</v>
      </c>
      <c r="U45">
        <f t="shared" si="9"/>
        <v>2.9324108543248695</v>
      </c>
      <c r="V45">
        <f t="shared" si="10"/>
        <v>-1.4979286894373125</v>
      </c>
      <c r="W45">
        <f t="shared" si="11"/>
        <v>-3.2781208063537188</v>
      </c>
      <c r="X45">
        <f t="shared" si="12"/>
        <v>-6.1746646747149034</v>
      </c>
      <c r="Y45">
        <v>860.59002948671855</v>
      </c>
      <c r="Z45">
        <v>-0.1726506381343032</v>
      </c>
      <c r="AA45">
        <v>-280.04691993049607</v>
      </c>
      <c r="AB45">
        <v>-1.16051119469307E-4</v>
      </c>
      <c r="AC45">
        <v>2.9476551968353433</v>
      </c>
      <c r="AD45">
        <v>-1.4774040226035101</v>
      </c>
      <c r="AE45">
        <v>-3.2063257000051779</v>
      </c>
      <c r="AF45">
        <v>-6.1746646747149034</v>
      </c>
      <c r="AG45">
        <v>900</v>
      </c>
      <c r="AH45">
        <v>2.7799999999999998E-2</v>
      </c>
      <c r="AI45">
        <v>8.8000000000000003E-4</v>
      </c>
      <c r="AJ45">
        <v>8.7546239210850807E-7</v>
      </c>
      <c r="AK45">
        <v>2.9542425094393248</v>
      </c>
      <c r="AL45">
        <v>-1.5559552040819238</v>
      </c>
      <c r="AM45">
        <v>-3.0555173278498313</v>
      </c>
      <c r="AN45">
        <v>-6.0577625054920805</v>
      </c>
    </row>
    <row r="46" spans="1:40" s="8" customFormat="1" x14ac:dyDescent="0.2">
      <c r="A46" s="7">
        <v>34</v>
      </c>
      <c r="B46" s="8" t="s">
        <v>44</v>
      </c>
      <c r="D46" s="21"/>
      <c r="E46" s="8">
        <v>0.999</v>
      </c>
      <c r="F46" s="8">
        <v>72.7</v>
      </c>
      <c r="G46" s="8">
        <v>0.89</v>
      </c>
      <c r="H46" s="8">
        <v>999</v>
      </c>
      <c r="I46" s="8">
        <v>7.2700000000000001E-2</v>
      </c>
      <c r="J46" s="8">
        <v>8.8999999999999995E-4</v>
      </c>
      <c r="K46" s="8">
        <f t="shared" si="13"/>
        <v>8.9089089089089084E-7</v>
      </c>
      <c r="L46" s="8">
        <f t="shared" si="14"/>
        <v>2.9995654882259823</v>
      </c>
      <c r="M46" s="8">
        <f t="shared" si="15"/>
        <v>-1.1384655891409621</v>
      </c>
      <c r="N46" s="8">
        <f t="shared" si="16"/>
        <v>-3.0506099933550872</v>
      </c>
      <c r="O46" s="8">
        <f t="shared" si="17"/>
        <v>-6.0501754815810695</v>
      </c>
      <c r="Q46" s="8">
        <f t="shared" si="5"/>
        <v>975.02017247907133</v>
      </c>
      <c r="R46" s="8">
        <f t="shared" si="6"/>
        <v>0.19101342633208124</v>
      </c>
      <c r="S46" s="8">
        <f t="shared" si="7"/>
        <v>-274.02619478234232</v>
      </c>
      <c r="T46" s="8">
        <f t="shared" si="8"/>
        <v>-1.1429109881295587E-4</v>
      </c>
      <c r="U46" s="8">
        <f t="shared" si="9"/>
        <v>2.9907356150720292</v>
      </c>
      <c r="V46" s="8">
        <f t="shared" si="10"/>
        <v>-1.1473096783903372</v>
      </c>
      <c r="W46" s="8">
        <f t="shared" si="11"/>
        <v>-3.1800826214158842</v>
      </c>
      <c r="X46" s="8">
        <f t="shared" si="12"/>
        <v>-6.1620330461055755</v>
      </c>
      <c r="Y46" s="8">
        <v>862.37450210713325</v>
      </c>
      <c r="Z46" s="8">
        <v>-0.17018115996359917</v>
      </c>
      <c r="AA46" s="8">
        <v>-274.02619478234232</v>
      </c>
      <c r="AB46" s="8">
        <v>-1.1429109881295587E-4</v>
      </c>
      <c r="AC46" s="8">
        <v>2.9483392443881855</v>
      </c>
      <c r="AD46" s="8">
        <v>-1.4751256994310518</v>
      </c>
      <c r="AE46" s="8">
        <v>-3.1800826214158842</v>
      </c>
      <c r="AF46" s="8">
        <v>-6.1620330461055755</v>
      </c>
      <c r="AG46" s="8">
        <v>903</v>
      </c>
      <c r="AH46" s="8">
        <v>2.7900000000000001E-2</v>
      </c>
      <c r="AI46" s="8">
        <v>8.8999999999999995E-4</v>
      </c>
      <c r="AJ46" s="8">
        <v>8.9089089089089084E-7</v>
      </c>
      <c r="AK46" s="8">
        <v>2.9556877503135057</v>
      </c>
      <c r="AL46" s="8">
        <v>-1.5543957967264024</v>
      </c>
      <c r="AM46" s="8">
        <v>-3.0506099933550872</v>
      </c>
      <c r="AN46" s="8">
        <v>-6.0501754815810695</v>
      </c>
    </row>
    <row r="47" spans="1:40" x14ac:dyDescent="0.2">
      <c r="A47" s="2">
        <v>35</v>
      </c>
      <c r="B47" t="s">
        <v>45</v>
      </c>
      <c r="E47">
        <v>0.97899999999999998</v>
      </c>
      <c r="F47">
        <v>36.700000000000003</v>
      </c>
      <c r="G47">
        <v>0.88</v>
      </c>
      <c r="H47">
        <v>979</v>
      </c>
      <c r="I47">
        <v>3.6700000000000003E-2</v>
      </c>
      <c r="J47">
        <v>8.8000000000000003E-4</v>
      </c>
      <c r="K47" s="9">
        <f t="shared" si="13"/>
        <v>8.9887640449438205E-7</v>
      </c>
      <c r="L47" s="9">
        <f t="shared" si="14"/>
        <v>2.9907826918031377</v>
      </c>
      <c r="M47" s="9">
        <f t="shared" si="15"/>
        <v>-1.4353339357479107</v>
      </c>
      <c r="N47" s="9">
        <f t="shared" si="16"/>
        <v>-3.0555173278498313</v>
      </c>
      <c r="O47" s="9">
        <f t="shared" si="17"/>
        <v>-6.0463000196529695</v>
      </c>
      <c r="Q47">
        <f t="shared" si="5"/>
        <v>879.86088323034983</v>
      </c>
      <c r="R47">
        <f t="shared" si="6"/>
        <v>-0.10694660887262598</v>
      </c>
      <c r="S47">
        <f t="shared" si="7"/>
        <v>-280.04691993049607</v>
      </c>
      <c r="T47">
        <f t="shared" si="8"/>
        <v>-1.125697571184498E-4</v>
      </c>
      <c r="U47">
        <f t="shared" si="9"/>
        <v>2.9544657635802829</v>
      </c>
      <c r="V47">
        <f t="shared" si="10"/>
        <v>-1.4172081862105523</v>
      </c>
      <c r="W47">
        <f t="shared" si="11"/>
        <v>-3.2063257000051779</v>
      </c>
      <c r="X47">
        <f t="shared" si="12"/>
        <v>-6.1496881012583193</v>
      </c>
      <c r="Y47">
        <v>864.12096887440384</v>
      </c>
      <c r="Z47">
        <v>-0.17018115996359917</v>
      </c>
      <c r="AA47">
        <v>-274.02619478234232</v>
      </c>
      <c r="AB47">
        <v>-1.125697571184498E-4</v>
      </c>
      <c r="AC47">
        <v>2.9490082590213289</v>
      </c>
      <c r="AD47">
        <v>-1.4751256994310518</v>
      </c>
      <c r="AE47">
        <v>-3.1800826214158842</v>
      </c>
      <c r="AF47">
        <v>-6.1496881012583193</v>
      </c>
      <c r="AG47">
        <v>920</v>
      </c>
      <c r="AH47">
        <v>2.7900000000000001E-2</v>
      </c>
      <c r="AI47">
        <v>8.8999999999999995E-4</v>
      </c>
      <c r="AJ47">
        <v>8.9887640449438205E-7</v>
      </c>
      <c r="AK47">
        <v>2.9637878273455551</v>
      </c>
      <c r="AL47">
        <v>-1.5543957967264024</v>
      </c>
      <c r="AM47">
        <v>-3.0506099933550872</v>
      </c>
      <c r="AN47">
        <v>-6.0463000196529695</v>
      </c>
    </row>
    <row r="48" spans="1:40" x14ac:dyDescent="0.2">
      <c r="A48" s="2">
        <v>36</v>
      </c>
      <c r="B48" t="s">
        <v>46</v>
      </c>
      <c r="E48">
        <v>1.1739999999999999</v>
      </c>
      <c r="F48">
        <v>36.299999999999997</v>
      </c>
      <c r="G48">
        <v>1.07</v>
      </c>
      <c r="H48">
        <v>1174</v>
      </c>
      <c r="I48">
        <v>3.6299999999999999E-2</v>
      </c>
      <c r="J48">
        <v>1.07E-3</v>
      </c>
      <c r="K48" s="9">
        <f t="shared" si="13"/>
        <v>9.1141396933560475E-7</v>
      </c>
      <c r="L48" s="9">
        <f t="shared" si="14"/>
        <v>3.0696680969115957</v>
      </c>
      <c r="M48" s="9">
        <f t="shared" si="15"/>
        <v>-1.4400933749638876</v>
      </c>
      <c r="N48" s="9">
        <f t="shared" si="16"/>
        <v>-2.9706162223147903</v>
      </c>
      <c r="O48" s="9">
        <f t="shared" si="17"/>
        <v>-6.0402843192263864</v>
      </c>
      <c r="Q48">
        <f t="shared" si="5"/>
        <v>1189.7295408252012</v>
      </c>
      <c r="R48">
        <f t="shared" si="6"/>
        <v>-0.11146595504171482</v>
      </c>
      <c r="S48">
        <f t="shared" si="7"/>
        <v>-235.70323311712266</v>
      </c>
      <c r="T48">
        <f t="shared" si="8"/>
        <v>-1.1088505713500093E-4</v>
      </c>
      <c r="U48">
        <f t="shared" si="9"/>
        <v>3.0714140103260252</v>
      </c>
      <c r="V48">
        <f t="shared" si="10"/>
        <v>-1.4213280161547959</v>
      </c>
      <c r="W48">
        <f t="shared" si="11"/>
        <v>-3.0138356046479329</v>
      </c>
      <c r="X48">
        <f t="shared" si="12"/>
        <v>-6.1376143120212507</v>
      </c>
      <c r="Y48">
        <v>865.83137791765284</v>
      </c>
      <c r="Z48">
        <v>-0.17018115996359917</v>
      </c>
      <c r="AA48">
        <v>-268.26749368178321</v>
      </c>
      <c r="AB48">
        <v>-1.1088505713500093E-4</v>
      </c>
      <c r="AC48">
        <v>2.9496630325302609</v>
      </c>
      <c r="AD48">
        <v>-1.4751256994310518</v>
      </c>
      <c r="AE48">
        <v>-3.1550180413300102</v>
      </c>
      <c r="AF48">
        <v>-6.1376143120212507</v>
      </c>
      <c r="AG48">
        <v>925</v>
      </c>
      <c r="AH48">
        <v>2.7900000000000001E-2</v>
      </c>
      <c r="AI48">
        <v>9.1E-4</v>
      </c>
      <c r="AJ48">
        <v>9.1141396933560475E-7</v>
      </c>
      <c r="AK48">
        <v>2.9661417327390325</v>
      </c>
      <c r="AL48">
        <v>-1.5543957967264024</v>
      </c>
      <c r="AM48">
        <v>-3.0409586076789066</v>
      </c>
      <c r="AN48">
        <v>-6.0402843192263864</v>
      </c>
    </row>
    <row r="49" spans="1:40" s="8" customFormat="1" x14ac:dyDescent="0.2">
      <c r="A49" s="7">
        <v>37</v>
      </c>
      <c r="B49" t="s">
        <v>47</v>
      </c>
      <c r="C49"/>
      <c r="D49" s="18"/>
      <c r="E49">
        <v>0.95</v>
      </c>
      <c r="F49">
        <v>66.900000000000006</v>
      </c>
      <c r="G49">
        <v>0.88</v>
      </c>
      <c r="H49">
        <v>950</v>
      </c>
      <c r="I49">
        <v>6.6900000000000001E-2</v>
      </c>
      <c r="J49">
        <v>8.8000000000000003E-4</v>
      </c>
      <c r="K49" s="9">
        <f t="shared" si="13"/>
        <v>9.2631578947368425E-7</v>
      </c>
      <c r="L49" s="9">
        <f t="shared" si="14"/>
        <v>2.9777236052888476</v>
      </c>
      <c r="M49" s="9">
        <f t="shared" si="15"/>
        <v>-1.174573882232177</v>
      </c>
      <c r="N49" s="9">
        <f t="shared" si="16"/>
        <v>-3.0555173278498313</v>
      </c>
      <c r="O49" s="9">
        <f t="shared" si="17"/>
        <v>-6.0332409331386794</v>
      </c>
      <c r="P49"/>
      <c r="Q49">
        <f t="shared" si="5"/>
        <v>873.90116369681152</v>
      </c>
      <c r="R49">
        <f t="shared" si="6"/>
        <v>0.12785185283103706</v>
      </c>
      <c r="S49">
        <f t="shared" si="7"/>
        <v>-280.04691993049607</v>
      </c>
      <c r="T49">
        <f t="shared" si="8"/>
        <v>-1.09235120562739E-4</v>
      </c>
      <c r="U49">
        <f t="shared" si="9"/>
        <v>2.9527470050026121</v>
      </c>
      <c r="V49">
        <f t="shared" si="10"/>
        <v>-1.2048288169158292</v>
      </c>
      <c r="W49">
        <f t="shared" si="11"/>
        <v>-3.2063257000051779</v>
      </c>
      <c r="X49">
        <f t="shared" si="12"/>
        <v>-6.1257973957613858</v>
      </c>
      <c r="Y49" s="8">
        <v>867.50752940622669</v>
      </c>
      <c r="Z49" s="8">
        <v>-0.16308730045871317</v>
      </c>
      <c r="AA49" s="8">
        <v>-265.47794298201256</v>
      </c>
      <c r="AB49" s="8">
        <v>-1.09235120562739E-4</v>
      </c>
      <c r="AC49" s="8">
        <v>2.9503042949327951</v>
      </c>
      <c r="AD49" s="8">
        <v>-1.4685900004803008</v>
      </c>
      <c r="AE49" s="8">
        <v>-3.1428885819182062</v>
      </c>
      <c r="AF49" s="8">
        <v>-6.1257973957613858</v>
      </c>
      <c r="AG49" s="8">
        <v>927</v>
      </c>
      <c r="AH49" s="8">
        <v>2.8199999999999999E-2</v>
      </c>
      <c r="AI49" s="8">
        <v>9.309513937201645E-4</v>
      </c>
      <c r="AJ49" s="8">
        <v>9.2631578947368425E-7</v>
      </c>
      <c r="AK49" s="8">
        <v>2.9670797341444972</v>
      </c>
      <c r="AL49" s="8">
        <v>-1.5497508916806388</v>
      </c>
      <c r="AM49" s="8">
        <v>-3.031072993551617</v>
      </c>
      <c r="AN49" s="8">
        <v>-6.0332409331386794</v>
      </c>
    </row>
    <row r="50" spans="1:40" x14ac:dyDescent="0.2">
      <c r="A50" s="2">
        <v>38</v>
      </c>
      <c r="B50" t="s">
        <v>93</v>
      </c>
      <c r="E50">
        <v>1.3009999999999999</v>
      </c>
      <c r="F50">
        <v>35.700000000000003</v>
      </c>
      <c r="G50">
        <v>1.32</v>
      </c>
      <c r="H50">
        <v>1301</v>
      </c>
      <c r="I50">
        <v>3.5700000000000003E-2</v>
      </c>
      <c r="J50">
        <v>1.32E-3</v>
      </c>
      <c r="K50" s="9">
        <f t="shared" si="13"/>
        <v>1.0146041506533436E-6</v>
      </c>
      <c r="L50" s="9">
        <f t="shared" si="14"/>
        <v>3.1142772965615864</v>
      </c>
      <c r="M50" s="9">
        <f t="shared" si="15"/>
        <v>-1.4473317838878068</v>
      </c>
      <c r="N50" s="9">
        <f t="shared" si="16"/>
        <v>-2.87942606879415</v>
      </c>
      <c r="O50" s="9">
        <f t="shared" si="17"/>
        <v>-5.9937033653557368</v>
      </c>
      <c r="Q50">
        <f t="shared" si="5"/>
        <v>1283.6792884893168</v>
      </c>
      <c r="R50">
        <f t="shared" si="6"/>
        <v>-0.11612921396931668</v>
      </c>
      <c r="S50">
        <f t="shared" si="7"/>
        <v>-192.54027449577373</v>
      </c>
      <c r="T50">
        <f t="shared" si="8"/>
        <v>-9.7102935988263735E-5</v>
      </c>
      <c r="U50">
        <f t="shared" si="9"/>
        <v>3.1066311054394218</v>
      </c>
      <c r="V50">
        <f t="shared" si="10"/>
        <v>-1.4255813452142432</v>
      </c>
      <c r="W50">
        <f t="shared" si="11"/>
        <v>-2.8277295641942057</v>
      </c>
      <c r="X50">
        <f t="shared" si="12"/>
        <v>-6.0391165037728118</v>
      </c>
      <c r="Y50">
        <v>869.1510903311339</v>
      </c>
      <c r="Z50">
        <v>-0.16081872714680134</v>
      </c>
      <c r="AA50">
        <v>-262.74426382127172</v>
      </c>
      <c r="AB50">
        <v>-1.0761821175299819E-4</v>
      </c>
      <c r="AC50">
        <v>2.9509327208040945</v>
      </c>
      <c r="AD50">
        <v>-1.4665025803254654</v>
      </c>
      <c r="AE50">
        <v>-3.1310092728692061</v>
      </c>
      <c r="AF50">
        <v>-6.1142241841703999</v>
      </c>
      <c r="AG50">
        <v>937</v>
      </c>
      <c r="AH50">
        <v>2.86E-2</v>
      </c>
      <c r="AI50">
        <v>9.3287110591615372E-4</v>
      </c>
      <c r="AJ50">
        <v>9.320605457696304E-7</v>
      </c>
      <c r="AK50">
        <v>2.9717395908877782</v>
      </c>
      <c r="AL50">
        <v>-1.5436339668709569</v>
      </c>
      <c r="AM50">
        <v>-3.0301783582432154</v>
      </c>
      <c r="AN50">
        <v>-6.0305558753717747</v>
      </c>
    </row>
    <row r="51" spans="1:40" x14ac:dyDescent="0.2">
      <c r="A51" s="2">
        <v>39</v>
      </c>
      <c r="B51" t="s">
        <v>48</v>
      </c>
      <c r="E51">
        <v>1.0429999999999999</v>
      </c>
      <c r="F51">
        <v>27</v>
      </c>
      <c r="G51">
        <v>1.06</v>
      </c>
      <c r="H51">
        <v>1043</v>
      </c>
      <c r="I51">
        <v>2.7E-2</v>
      </c>
      <c r="J51">
        <v>1.06E-3</v>
      </c>
      <c r="K51" s="9">
        <f t="shared" si="13"/>
        <v>1.0162991371045061E-6</v>
      </c>
      <c r="L51" s="9">
        <f t="shared" si="14"/>
        <v>3.0182843084265309</v>
      </c>
      <c r="M51" s="9">
        <f t="shared" si="15"/>
        <v>-1.5686362358410126</v>
      </c>
      <c r="N51" s="9">
        <f t="shared" si="16"/>
        <v>-2.9746941347352296</v>
      </c>
      <c r="O51" s="9">
        <f t="shared" si="17"/>
        <v>-5.9929784431617605</v>
      </c>
      <c r="Q51">
        <f t="shared" si="5"/>
        <v>1080.1249579855073</v>
      </c>
      <c r="R51">
        <f t="shared" si="6"/>
        <v>-0.17776520663795403</v>
      </c>
      <c r="S51">
        <f t="shared" si="7"/>
        <v>-240.2637835318545</v>
      </c>
      <c r="T51">
        <f t="shared" si="8"/>
        <v>-9.5700884324525739E-5</v>
      </c>
      <c r="U51">
        <f t="shared" si="9"/>
        <v>3.0302915803422286</v>
      </c>
      <c r="V51">
        <f t="shared" si="10"/>
        <v>-1.4821282876824682</v>
      </c>
      <c r="W51">
        <f t="shared" si="11"/>
        <v>-3.0335592373025011</v>
      </c>
      <c r="X51">
        <f t="shared" si="12"/>
        <v>-6.0291206445848911</v>
      </c>
      <c r="Y51">
        <v>870.76360747516992</v>
      </c>
      <c r="Z51">
        <v>-0.15859426326262238</v>
      </c>
      <c r="AA51">
        <v>-260.06373746046569</v>
      </c>
      <c r="AB51">
        <v>-1.06032723457442E-4</v>
      </c>
      <c r="AC51">
        <v>2.9515489348154031</v>
      </c>
      <c r="AD51">
        <v>-1.4644569215936989</v>
      </c>
      <c r="AE51">
        <v>-3.1193676240966068</v>
      </c>
      <c r="AF51">
        <v>-6.1028825089974159</v>
      </c>
      <c r="AG51">
        <v>942</v>
      </c>
      <c r="AH51">
        <v>2.87E-2</v>
      </c>
      <c r="AI51">
        <v>9.5004084990093986E-4</v>
      </c>
      <c r="AJ51">
        <v>9.3377686947954888E-7</v>
      </c>
      <c r="AK51">
        <v>2.9740509027928774</v>
      </c>
      <c r="AL51">
        <v>-1.5421181032660076</v>
      </c>
      <c r="AM51">
        <v>-3.0222577204952077</v>
      </c>
      <c r="AN51">
        <v>-6.029756888149711</v>
      </c>
    </row>
    <row r="52" spans="1:40" x14ac:dyDescent="0.2">
      <c r="A52" s="2">
        <v>40</v>
      </c>
      <c r="B52" t="s">
        <v>94</v>
      </c>
      <c r="E52">
        <v>1.0289999999999999</v>
      </c>
      <c r="F52">
        <v>32.9</v>
      </c>
      <c r="G52">
        <v>1.18</v>
      </c>
      <c r="H52">
        <v>1029</v>
      </c>
      <c r="I52">
        <v>3.2899999999999999E-2</v>
      </c>
      <c r="J52">
        <v>1.1800000000000001E-3</v>
      </c>
      <c r="K52" s="9">
        <f t="shared" si="13"/>
        <v>1.1467444120505345E-6</v>
      </c>
      <c r="L52" s="9">
        <f t="shared" si="14"/>
        <v>3.0124153747624329</v>
      </c>
      <c r="M52" s="9">
        <f t="shared" si="15"/>
        <v>-1.4828041020500258</v>
      </c>
      <c r="N52" s="9">
        <f t="shared" si="16"/>
        <v>-2.9281179926938745</v>
      </c>
      <c r="O52" s="9">
        <f t="shared" si="17"/>
        <v>-5.9405333674563074</v>
      </c>
      <c r="Q52">
        <f t="shared" si="5"/>
        <v>1065.0917862296819</v>
      </c>
      <c r="R52">
        <f t="shared" si="6"/>
        <v>-0.13652770109186385</v>
      </c>
      <c r="S52">
        <f t="shared" si="7"/>
        <v>-212.74304927381314</v>
      </c>
      <c r="T52">
        <f t="shared" si="8"/>
        <v>-8.2759086665156996E-5</v>
      </c>
      <c r="U52">
        <f t="shared" si="9"/>
        <v>3.0246449634793486</v>
      </c>
      <c r="V52">
        <f t="shared" si="10"/>
        <v>-1.4442189756354489</v>
      </c>
      <c r="W52">
        <f t="shared" si="11"/>
        <v>-2.9147251394991129</v>
      </c>
      <c r="X52">
        <f t="shared" si="12"/>
        <v>-5.9370260943143496</v>
      </c>
      <c r="Y52">
        <v>872.34651883265906</v>
      </c>
      <c r="Z52">
        <v>-0.15859426326262238</v>
      </c>
      <c r="AA52">
        <v>-257.43384121120761</v>
      </c>
      <c r="AB52">
        <v>-1.044771643234669E-4</v>
      </c>
      <c r="AC52">
        <v>2.9521535165940644</v>
      </c>
      <c r="AD52">
        <v>-1.4644569215936989</v>
      </c>
      <c r="AE52">
        <v>-3.1079520694751621</v>
      </c>
      <c r="AF52">
        <v>-6.0917611021447549</v>
      </c>
      <c r="AG52">
        <v>945</v>
      </c>
      <c r="AH52">
        <v>2.87E-2</v>
      </c>
      <c r="AI52">
        <v>9.5411247733696099E-4</v>
      </c>
      <c r="AJ52">
        <v>9.4984138321046564E-7</v>
      </c>
      <c r="AK52">
        <v>2.975431808509263</v>
      </c>
      <c r="AL52">
        <v>-1.5421181032660076</v>
      </c>
      <c r="AM52">
        <v>-3.0204004246592357</v>
      </c>
      <c r="AN52">
        <v>-6.0223489127615544</v>
      </c>
    </row>
    <row r="53" spans="1:40" x14ac:dyDescent="0.2">
      <c r="A53" s="2">
        <v>41</v>
      </c>
      <c r="B53" t="s">
        <v>49</v>
      </c>
      <c r="E53">
        <v>0.77300000000000002</v>
      </c>
      <c r="F53">
        <v>24.7</v>
      </c>
      <c r="G53">
        <v>0.89</v>
      </c>
      <c r="H53">
        <v>773</v>
      </c>
      <c r="I53">
        <v>2.47E-2</v>
      </c>
      <c r="J53">
        <v>8.8999999999999995E-4</v>
      </c>
      <c r="K53" s="9">
        <f t="shared" si="13"/>
        <v>1.1513583441138421E-6</v>
      </c>
      <c r="L53" s="9">
        <f t="shared" si="14"/>
        <v>2.888179493918325</v>
      </c>
      <c r="M53" s="9">
        <f t="shared" si="15"/>
        <v>-1.6073030467403342</v>
      </c>
      <c r="N53" s="9">
        <f t="shared" si="16"/>
        <v>-3.0506099933550872</v>
      </c>
      <c r="O53" s="9">
        <f t="shared" si="17"/>
        <v>-5.9387894872734126</v>
      </c>
      <c r="Q53">
        <f t="shared" si="5"/>
        <v>755.16016979764345</v>
      </c>
      <c r="R53">
        <f t="shared" si="6"/>
        <v>-0.2080237956163587</v>
      </c>
      <c r="S53">
        <f t="shared" si="7"/>
        <v>-274.02619478234232</v>
      </c>
      <c r="T53">
        <f t="shared" si="8"/>
        <v>-8.0371235337755123E-5</v>
      </c>
      <c r="U53">
        <f t="shared" si="9"/>
        <v>2.9047277447572117</v>
      </c>
      <c r="V53">
        <f t="shared" si="10"/>
        <v>-1.5102699529443184</v>
      </c>
      <c r="W53">
        <f t="shared" si="11"/>
        <v>-3.1800826214158842</v>
      </c>
      <c r="X53">
        <f t="shared" si="12"/>
        <v>-5.9200644303775993</v>
      </c>
      <c r="Y53">
        <v>873.90116369681152</v>
      </c>
      <c r="Z53">
        <v>-0.15426943709500074</v>
      </c>
      <c r="AA53">
        <v>-254.85222981106526</v>
      </c>
      <c r="AB53">
        <v>-1.0295014788431952E-4</v>
      </c>
      <c r="AC53">
        <v>2.9527470050026121</v>
      </c>
      <c r="AD53">
        <v>-1.460482905394282</v>
      </c>
      <c r="AE53">
        <v>-3.096751876859881</v>
      </c>
      <c r="AF53">
        <v>-6.0808495080055849</v>
      </c>
      <c r="AG53">
        <v>950</v>
      </c>
      <c r="AH53">
        <v>2.8799999999999999E-2</v>
      </c>
      <c r="AI53">
        <v>9.7378707580844713E-4</v>
      </c>
      <c r="AJ53">
        <v>9.526073577117764E-7</v>
      </c>
      <c r="AK53">
        <v>2.9777236052888476</v>
      </c>
      <c r="AL53">
        <v>-1.5406075122407692</v>
      </c>
      <c r="AM53">
        <v>-3.0115359937481463</v>
      </c>
      <c r="AN53">
        <v>-6.0210860684245926</v>
      </c>
    </row>
    <row r="54" spans="1:40" x14ac:dyDescent="0.2">
      <c r="A54" s="2">
        <v>42</v>
      </c>
      <c r="B54" t="s">
        <v>50</v>
      </c>
      <c r="E54">
        <v>1.0009999999999999</v>
      </c>
      <c r="F54">
        <v>38.799999999999997</v>
      </c>
      <c r="G54">
        <v>1.27</v>
      </c>
      <c r="H54">
        <v>1001</v>
      </c>
      <c r="I54">
        <v>3.8800000000000001E-2</v>
      </c>
      <c r="J54">
        <v>1.2700000000000001E-3</v>
      </c>
      <c r="K54" s="9">
        <f t="shared" si="13"/>
        <v>1.2687312687312689E-6</v>
      </c>
      <c r="L54" s="9">
        <f t="shared" si="14"/>
        <v>3.0004340774793188</v>
      </c>
      <c r="M54" s="9">
        <f t="shared" si="15"/>
        <v>-1.4111682744057927</v>
      </c>
      <c r="N54" s="9">
        <f t="shared" si="16"/>
        <v>-2.8961962790440432</v>
      </c>
      <c r="O54" s="9">
        <f t="shared" si="17"/>
        <v>-5.896630356523362</v>
      </c>
      <c r="Q54">
        <f t="shared" si="5"/>
        <v>1019.4697058528568</v>
      </c>
      <c r="R54">
        <f t="shared" si="6"/>
        <v>-9.2777675791162431E-2</v>
      </c>
      <c r="S54">
        <f t="shared" si="7"/>
        <v>-199.62417767560973</v>
      </c>
      <c r="T54">
        <f t="shared" si="8"/>
        <v>-7.1352209539751954E-5</v>
      </c>
      <c r="U54">
        <f t="shared" si="9"/>
        <v>3.0074909923918773</v>
      </c>
      <c r="V54">
        <f t="shared" si="10"/>
        <v>-1.4043044365359092</v>
      </c>
      <c r="W54">
        <f t="shared" si="11"/>
        <v>-2.8582144808850956</v>
      </c>
      <c r="X54">
        <f t="shared" si="12"/>
        <v>-5.8560716117733635</v>
      </c>
      <c r="Y54">
        <v>875.42879159767131</v>
      </c>
      <c r="Z54">
        <v>-0.15216531591480964</v>
      </c>
      <c r="AA54">
        <v>-252.31671897182579</v>
      </c>
      <c r="AB54">
        <v>-1.0145038283376285E-4</v>
      </c>
      <c r="AC54">
        <v>2.9533299019186061</v>
      </c>
      <c r="AD54">
        <v>-1.4585509088681106</v>
      </c>
      <c r="AE54">
        <v>-3.0857570688607234</v>
      </c>
      <c r="AF54">
        <v>-6.0701380062800503</v>
      </c>
      <c r="AG54">
        <v>960</v>
      </c>
      <c r="AH54">
        <v>2.9600000000000001E-2</v>
      </c>
      <c r="AI54">
        <v>9.7780730365531316E-4</v>
      </c>
      <c r="AJ54">
        <v>9.7513275901588899E-7</v>
      </c>
      <c r="AK54">
        <v>2.9822712330395684</v>
      </c>
      <c r="AL54">
        <v>-1.5287082889410615</v>
      </c>
      <c r="AM54">
        <v>-3.0097467231313426</v>
      </c>
      <c r="AN54">
        <v>-6.0109362534470678</v>
      </c>
    </row>
    <row r="55" spans="1:40" x14ac:dyDescent="0.2">
      <c r="A55" s="2">
        <v>43</v>
      </c>
      <c r="B55" t="s">
        <v>95</v>
      </c>
      <c r="E55">
        <v>0.86499999999999999</v>
      </c>
      <c r="F55">
        <v>20</v>
      </c>
      <c r="G55">
        <v>1.1000000000000001</v>
      </c>
      <c r="H55">
        <v>865</v>
      </c>
      <c r="I55">
        <v>0.02</v>
      </c>
      <c r="J55">
        <v>1.1000000000000001E-3</v>
      </c>
      <c r="K55" s="9">
        <f t="shared" si="13"/>
        <v>1.2716763005780348E-6</v>
      </c>
      <c r="L55" s="9">
        <f t="shared" si="14"/>
        <v>2.9370161074648142</v>
      </c>
      <c r="M55" s="9">
        <f t="shared" si="15"/>
        <v>-1.6989700043360187</v>
      </c>
      <c r="N55" s="9">
        <f t="shared" si="16"/>
        <v>-2.9586073148417751</v>
      </c>
      <c r="O55" s="9">
        <f t="shared" si="17"/>
        <v>-5.8956234223065893</v>
      </c>
      <c r="Q55">
        <f t="shared" si="5"/>
        <v>832.62972961548519</v>
      </c>
      <c r="R55">
        <f t="shared" si="6"/>
        <v>-0.30072594934214975</v>
      </c>
      <c r="S55">
        <f t="shared" si="7"/>
        <v>-224.85832722777891</v>
      </c>
      <c r="T55">
        <f t="shared" si="8"/>
        <v>-7.0278258059334027E-5</v>
      </c>
      <c r="U55">
        <f t="shared" si="9"/>
        <v>2.9368574050530221</v>
      </c>
      <c r="V55">
        <f t="shared" si="10"/>
        <v>-1.6014939764634295</v>
      </c>
      <c r="W55">
        <f t="shared" si="11"/>
        <v>-2.9669856056756929</v>
      </c>
      <c r="X55">
        <f t="shared" si="12"/>
        <v>-5.8484585714122277</v>
      </c>
      <c r="Y55">
        <v>875.42879159767131</v>
      </c>
      <c r="Z55">
        <v>-0.15009776061921337</v>
      </c>
      <c r="AA55">
        <v>-249.82527080236471</v>
      </c>
      <c r="AB55">
        <v>-9.9976664408885514E-5</v>
      </c>
      <c r="AC55">
        <v>2.9533299019186061</v>
      </c>
      <c r="AD55">
        <v>-1.4566533694293951</v>
      </c>
      <c r="AE55">
        <v>-3.07495835286052</v>
      </c>
      <c r="AF55">
        <v>-6.0596175437964312</v>
      </c>
      <c r="AG55">
        <v>960</v>
      </c>
      <c r="AH55">
        <v>3.1099999999999999E-2</v>
      </c>
      <c r="AI55">
        <v>1.0141321533488777E-3</v>
      </c>
      <c r="AJ55">
        <v>9.7872730732419794E-7</v>
      </c>
      <c r="AK55">
        <v>2.9822712330395684</v>
      </c>
      <c r="AL55">
        <v>-1.5072396109731625</v>
      </c>
      <c r="AM55">
        <v>-2.9939054476353277</v>
      </c>
      <c r="AN55">
        <v>-6.0093382943267271</v>
      </c>
    </row>
    <row r="56" spans="1:40" x14ac:dyDescent="0.2">
      <c r="A56" s="2">
        <v>44</v>
      </c>
      <c r="B56" t="s">
        <v>51</v>
      </c>
      <c r="E56">
        <v>1.214</v>
      </c>
      <c r="F56">
        <v>37.700000000000003</v>
      </c>
      <c r="G56">
        <v>1.61</v>
      </c>
      <c r="H56">
        <v>1214</v>
      </c>
      <c r="I56">
        <v>3.7699999999999997E-2</v>
      </c>
      <c r="J56">
        <v>1.6100000000000001E-3</v>
      </c>
      <c r="K56" s="9">
        <f t="shared" si="13"/>
        <v>1.3261943986820429E-6</v>
      </c>
      <c r="L56" s="9">
        <f t="shared" si="14"/>
        <v>3.0842186867392387</v>
      </c>
      <c r="M56" s="9">
        <f t="shared" si="15"/>
        <v>-1.4236586497942072</v>
      </c>
      <c r="N56" s="9">
        <f t="shared" si="16"/>
        <v>-2.7931741239681505</v>
      </c>
      <c r="O56" s="9">
        <f t="shared" si="17"/>
        <v>-5.8773928107073887</v>
      </c>
      <c r="Q56">
        <f t="shared" si="5"/>
        <v>1221.3064291893018</v>
      </c>
      <c r="R56">
        <f t="shared" si="6"/>
        <v>-9.970224984049196E-2</v>
      </c>
      <c r="S56">
        <f t="shared" si="7"/>
        <v>-165.04118300644993</v>
      </c>
      <c r="T56">
        <f t="shared" si="8"/>
        <v>-6.6086822839613236E-5</v>
      </c>
      <c r="U56">
        <f t="shared" si="9"/>
        <v>3.0832525840830138</v>
      </c>
      <c r="V56">
        <f t="shared" si="10"/>
        <v>-1.4106084509988868</v>
      </c>
      <c r="W56">
        <f t="shared" si="11"/>
        <v>-2.7095495057857866</v>
      </c>
      <c r="X56">
        <f t="shared" si="12"/>
        <v>-5.8187591680427229</v>
      </c>
      <c r="Y56">
        <v>879.86088323034983</v>
      </c>
      <c r="Z56">
        <v>-0.14806519078128333</v>
      </c>
      <c r="AA56">
        <v>-247.37598085457054</v>
      </c>
      <c r="AB56">
        <v>-9.8527866732358492E-5</v>
      </c>
      <c r="AC56">
        <v>2.9544657635802829</v>
      </c>
      <c r="AD56">
        <v>-1.4547887636204515</v>
      </c>
      <c r="AE56">
        <v>-3.0643470590068649</v>
      </c>
      <c r="AF56">
        <v>-6.0492796741008181</v>
      </c>
      <c r="AG56">
        <v>979</v>
      </c>
      <c r="AH56">
        <v>3.1516000000000002E-2</v>
      </c>
      <c r="AI56">
        <v>1.0185937476523122E-3</v>
      </c>
      <c r="AJ56">
        <v>1.0126941276875615E-6</v>
      </c>
      <c r="AK56">
        <v>2.9907826918031377</v>
      </c>
      <c r="AL56">
        <v>-1.5014689081927604</v>
      </c>
      <c r="AM56">
        <v>-2.9919989939446761</v>
      </c>
      <c r="AN56">
        <v>-5.994521708357996</v>
      </c>
    </row>
    <row r="57" spans="1:40" x14ac:dyDescent="0.2">
      <c r="A57" s="2">
        <v>45</v>
      </c>
      <c r="B57" t="s">
        <v>52</v>
      </c>
      <c r="E57">
        <v>1.04</v>
      </c>
      <c r="F57">
        <v>38.299999999999997</v>
      </c>
      <c r="G57">
        <v>1.4</v>
      </c>
      <c r="H57">
        <v>1040</v>
      </c>
      <c r="I57">
        <v>3.8300000000000001E-2</v>
      </c>
      <c r="J57">
        <v>1.4E-3</v>
      </c>
      <c r="K57" s="9">
        <f t="shared" si="13"/>
        <v>1.3461538461538462E-6</v>
      </c>
      <c r="L57" s="9">
        <f t="shared" si="14"/>
        <v>3.0170333392987803</v>
      </c>
      <c r="M57" s="9">
        <f t="shared" si="15"/>
        <v>-1.4168012260313771</v>
      </c>
      <c r="N57" s="9">
        <f t="shared" si="16"/>
        <v>-2.8538719643217618</v>
      </c>
      <c r="O57" s="9">
        <f t="shared" si="17"/>
        <v>-5.8709053036205425</v>
      </c>
      <c r="Q57">
        <f t="shared" si="5"/>
        <v>1075.4821911038853</v>
      </c>
      <c r="R57">
        <f t="shared" si="6"/>
        <v>-9.5511782567715683E-2</v>
      </c>
      <c r="S57">
        <f t="shared" si="7"/>
        <v>-184.04800458640884</v>
      </c>
      <c r="T57">
        <f t="shared" si="8"/>
        <v>-6.3045020596271599E-5</v>
      </c>
      <c r="U57">
        <f t="shared" si="9"/>
        <v>3.0285479503707005</v>
      </c>
      <c r="V57">
        <f t="shared" si="10"/>
        <v>-1.4067930390505579</v>
      </c>
      <c r="W57">
        <f t="shared" si="11"/>
        <v>-2.7912079672549162</v>
      </c>
      <c r="X57">
        <f t="shared" si="12"/>
        <v>-5.7972179169893199</v>
      </c>
      <c r="Y57">
        <v>881.29140391575424</v>
      </c>
      <c r="Z57">
        <v>-0.14606612713334272</v>
      </c>
      <c r="AA57">
        <v>-244.96706657938478</v>
      </c>
      <c r="AB57">
        <v>-9.7102935988263735E-5</v>
      </c>
      <c r="AC57">
        <v>2.9550195754829733</v>
      </c>
      <c r="AD57">
        <v>-1.4529556677323379</v>
      </c>
      <c r="AE57">
        <v>-3.05391508510793</v>
      </c>
      <c r="AF57">
        <v>-6.0391165037728118</v>
      </c>
      <c r="AG57">
        <v>980</v>
      </c>
      <c r="AH57">
        <v>3.1932000000000002E-2</v>
      </c>
      <c r="AI57">
        <v>1.0228433925955898E-3</v>
      </c>
      <c r="AJ57">
        <v>1.0146041506533436E-6</v>
      </c>
      <c r="AK57">
        <v>2.9912260756924947</v>
      </c>
      <c r="AL57">
        <v>-1.4957738794009863</v>
      </c>
      <c r="AM57">
        <v>-2.9901908559633834</v>
      </c>
      <c r="AN57">
        <v>-5.9937033653557368</v>
      </c>
    </row>
    <row r="58" spans="1:40" x14ac:dyDescent="0.2">
      <c r="A58" s="2">
        <v>46</v>
      </c>
      <c r="B58" t="s">
        <v>53</v>
      </c>
      <c r="E58">
        <v>0.78700000000000003</v>
      </c>
      <c r="F58">
        <v>22</v>
      </c>
      <c r="G58">
        <v>1.07</v>
      </c>
      <c r="H58">
        <v>787</v>
      </c>
      <c r="I58">
        <v>2.1999999999999999E-2</v>
      </c>
      <c r="J58">
        <v>1.07E-3</v>
      </c>
      <c r="K58" s="9">
        <f t="shared" si="13"/>
        <v>1.3595933926302415E-6</v>
      </c>
      <c r="L58" s="9">
        <f t="shared" si="14"/>
        <v>2.8959747323590648</v>
      </c>
      <c r="M58" s="9">
        <f t="shared" si="15"/>
        <v>-1.6575773191777938</v>
      </c>
      <c r="N58" s="9">
        <f t="shared" si="16"/>
        <v>-2.9706162223147903</v>
      </c>
      <c r="O58" s="9">
        <f t="shared" si="17"/>
        <v>-5.8665909546738551</v>
      </c>
      <c r="Q58">
        <f t="shared" si="5"/>
        <v>784.45784494176792</v>
      </c>
      <c r="R58">
        <f t="shared" si="6"/>
        <v>-0.28130187805062828</v>
      </c>
      <c r="S58">
        <f t="shared" si="7"/>
        <v>-235.70323311712266</v>
      </c>
      <c r="T58">
        <f t="shared" si="8"/>
        <v>-6.2049112062748555E-5</v>
      </c>
      <c r="U58">
        <f t="shared" si="9"/>
        <v>2.9175650634027113</v>
      </c>
      <c r="V58">
        <f t="shared" si="10"/>
        <v>-1.5812165627228247</v>
      </c>
      <c r="W58">
        <f t="shared" si="11"/>
        <v>-3.0138356046479329</v>
      </c>
      <c r="X58">
        <f t="shared" si="12"/>
        <v>-5.7901672537775219</v>
      </c>
      <c r="Y58">
        <v>882.70005879485768</v>
      </c>
      <c r="Z58">
        <v>-0.14409918300711633</v>
      </c>
      <c r="AA58">
        <v>-242.59685701200027</v>
      </c>
      <c r="AB58">
        <v>-9.5700884324525739E-5</v>
      </c>
      <c r="AC58">
        <v>2.9555644952292717</v>
      </c>
      <c r="AD58">
        <v>-1.4511527491760043</v>
      </c>
      <c r="AE58">
        <v>-3.0436548475265068</v>
      </c>
      <c r="AF58">
        <v>-6.0291206445848911</v>
      </c>
      <c r="AG58">
        <v>980.19</v>
      </c>
      <c r="AH58">
        <v>3.2000000000000001E-2</v>
      </c>
      <c r="AI58">
        <v>1.0249080682402524E-3</v>
      </c>
      <c r="AJ58">
        <v>1.0162991371045061E-6</v>
      </c>
      <c r="AK58">
        <v>2.9913102674818828</v>
      </c>
      <c r="AL58">
        <v>-1.494850021680094</v>
      </c>
      <c r="AM58">
        <v>-2.9893150880194703</v>
      </c>
      <c r="AN58">
        <v>-5.9929784431617605</v>
      </c>
    </row>
    <row r="59" spans="1:40" x14ac:dyDescent="0.2">
      <c r="A59" s="2">
        <v>47</v>
      </c>
      <c r="B59" t="s">
        <v>54</v>
      </c>
      <c r="E59">
        <v>1.0249999999999999</v>
      </c>
      <c r="F59">
        <v>44.6</v>
      </c>
      <c r="G59">
        <v>1.67</v>
      </c>
      <c r="H59">
        <v>1025</v>
      </c>
      <c r="I59">
        <v>4.4600000000000001E-2</v>
      </c>
      <c r="J59">
        <v>1.67E-3</v>
      </c>
      <c r="K59" s="9">
        <f t="shared" si="13"/>
        <v>1.6292682926829269E-6</v>
      </c>
      <c r="L59" s="9">
        <f t="shared" si="14"/>
        <v>3.0107238653917729</v>
      </c>
      <c r="M59" s="9">
        <f t="shared" si="15"/>
        <v>-1.3506651412878581</v>
      </c>
      <c r="N59" s="9">
        <f t="shared" si="16"/>
        <v>-2.7772835288524167</v>
      </c>
      <c r="O59" s="9">
        <f t="shared" si="17"/>
        <v>-5.7880073942441896</v>
      </c>
      <c r="Q59">
        <f t="shared" si="5"/>
        <v>1061.8966286938621</v>
      </c>
      <c r="R59">
        <f t="shared" si="6"/>
        <v>-6.641489279519032E-2</v>
      </c>
      <c r="S59">
        <f t="shared" si="7"/>
        <v>-160.54712750411673</v>
      </c>
      <c r="T59">
        <f t="shared" si="8"/>
        <v>-4.8034979497852532E-5</v>
      </c>
      <c r="U59">
        <f t="shared" si="9"/>
        <v>3.02344451973027</v>
      </c>
      <c r="V59">
        <f t="shared" si="10"/>
        <v>-1.3803358427082908</v>
      </c>
      <c r="W59">
        <f t="shared" si="11"/>
        <v>-2.6902560722300946</v>
      </c>
      <c r="X59">
        <f t="shared" si="12"/>
        <v>-5.6910500309508674</v>
      </c>
      <c r="Y59">
        <v>884.08769891487077</v>
      </c>
      <c r="Z59">
        <v>-0.14216305666581097</v>
      </c>
      <c r="AA59">
        <v>-240.2637835318545</v>
      </c>
      <c r="AB59">
        <v>-9.4320784390695928E-5</v>
      </c>
      <c r="AC59">
        <v>2.9561008832421098</v>
      </c>
      <c r="AD59">
        <v>-1.4493787587721831</v>
      </c>
      <c r="AE59">
        <v>-3.0335592373025011</v>
      </c>
      <c r="AF59">
        <v>-6.0192851707555119</v>
      </c>
      <c r="AG59">
        <v>980.38</v>
      </c>
      <c r="AH59">
        <v>3.2348000000000002E-2</v>
      </c>
      <c r="AI59">
        <v>1.06E-3</v>
      </c>
      <c r="AJ59">
        <v>1.0186059916702416E-6</v>
      </c>
      <c r="AK59">
        <v>2.9913944429531178</v>
      </c>
      <c r="AL59">
        <v>-1.4901525655614214</v>
      </c>
      <c r="AM59">
        <v>-2.9746941347352296</v>
      </c>
      <c r="AN59">
        <v>-5.9919937735342073</v>
      </c>
    </row>
    <row r="60" spans="1:40" x14ac:dyDescent="0.2">
      <c r="A60" s="2">
        <v>48</v>
      </c>
      <c r="B60" t="s">
        <v>55</v>
      </c>
      <c r="E60">
        <v>1.024</v>
      </c>
      <c r="F60">
        <v>39</v>
      </c>
      <c r="G60">
        <v>1.68</v>
      </c>
      <c r="H60">
        <v>1024</v>
      </c>
      <c r="I60">
        <v>3.9E-2</v>
      </c>
      <c r="J60">
        <v>1.6800000000000001E-3</v>
      </c>
      <c r="K60" s="9">
        <f t="shared" si="13"/>
        <v>1.6406250000000001E-6</v>
      </c>
      <c r="L60" s="9">
        <f t="shared" si="14"/>
        <v>3.0102999566398121</v>
      </c>
      <c r="M60" s="9">
        <f t="shared" si="15"/>
        <v>-1.4089353929735009</v>
      </c>
      <c r="N60" s="9">
        <f t="shared" si="16"/>
        <v>-2.7746907182741372</v>
      </c>
      <c r="O60" s="9">
        <f t="shared" si="17"/>
        <v>-5.7849906749139492</v>
      </c>
      <c r="Q60">
        <f t="shared" si="5"/>
        <v>1059.9893220208321</v>
      </c>
      <c r="R60">
        <f t="shared" si="6"/>
        <v>-9.0088440073705825E-2</v>
      </c>
      <c r="S60">
        <f t="shared" si="7"/>
        <v>-157.60121428023444</v>
      </c>
      <c r="T60">
        <f t="shared" si="8"/>
        <v>-4.7154474752014668E-5</v>
      </c>
      <c r="U60">
        <f t="shared" si="9"/>
        <v>3.0227278747368023</v>
      </c>
      <c r="V60">
        <f t="shared" si="10"/>
        <v>-1.401857258042732</v>
      </c>
      <c r="W60">
        <f t="shared" si="11"/>
        <v>-2.6776115745031359</v>
      </c>
      <c r="X60">
        <f t="shared" si="12"/>
        <v>-5.6848279937555839</v>
      </c>
      <c r="Y60">
        <v>885.45512636823878</v>
      </c>
      <c r="Z60">
        <v>-0.14025652441844988</v>
      </c>
      <c r="AA60">
        <v>-237.96637156525631</v>
      </c>
      <c r="AB60">
        <v>-9.2961764432965516E-5</v>
      </c>
      <c r="AC60">
        <v>2.9566290783362956</v>
      </c>
      <c r="AD60">
        <v>-1.447632523844645</v>
      </c>
      <c r="AE60">
        <v>-3.023621580847315</v>
      </c>
      <c r="AF60">
        <v>-6.0096035806562895</v>
      </c>
      <c r="AG60">
        <v>980.57</v>
      </c>
      <c r="AH60">
        <v>3.2599999999999997E-2</v>
      </c>
      <c r="AI60">
        <v>1.0654621000129954E-3</v>
      </c>
      <c r="AJ60">
        <v>1.0201954545159022E-6</v>
      </c>
      <c r="AK60">
        <v>2.9914786021125255</v>
      </c>
      <c r="AL60">
        <v>-1.4867823999320611</v>
      </c>
      <c r="AM60">
        <v>-2.9724619941412058</v>
      </c>
      <c r="AN60">
        <v>-5.9913166158009687</v>
      </c>
    </row>
    <row r="61" spans="1:40" x14ac:dyDescent="0.2">
      <c r="A61" s="2">
        <v>49</v>
      </c>
      <c r="B61" t="s">
        <v>56</v>
      </c>
      <c r="E61">
        <v>0.96</v>
      </c>
      <c r="F61">
        <v>42.8</v>
      </c>
      <c r="G61">
        <v>1.7</v>
      </c>
      <c r="H61">
        <v>960</v>
      </c>
      <c r="I61">
        <v>4.2799999999999998E-2</v>
      </c>
      <c r="J61">
        <v>1.6999999999999999E-3</v>
      </c>
      <c r="K61" s="9">
        <f t="shared" si="13"/>
        <v>1.7708333333333332E-6</v>
      </c>
      <c r="L61" s="9">
        <f t="shared" si="14"/>
        <v>2.9822712330395684</v>
      </c>
      <c r="M61" s="9">
        <f t="shared" si="15"/>
        <v>-1.368556230986828</v>
      </c>
      <c r="N61" s="9">
        <f t="shared" si="16"/>
        <v>-2.7695510786217259</v>
      </c>
      <c r="O61" s="9">
        <f t="shared" si="17"/>
        <v>-5.7518223116612948</v>
      </c>
      <c r="Q61">
        <f t="shared" si="5"/>
        <v>875.42879159767131</v>
      </c>
      <c r="R61">
        <f t="shared" si="6"/>
        <v>-7.3564626684925125E-2</v>
      </c>
      <c r="S61">
        <f t="shared" si="7"/>
        <v>-156.14264289241956</v>
      </c>
      <c r="T61">
        <f t="shared" si="8"/>
        <v>-4.1148571316880299E-5</v>
      </c>
      <c r="U61">
        <f t="shared" si="9"/>
        <v>2.9533299019186061</v>
      </c>
      <c r="V61">
        <f t="shared" si="10"/>
        <v>-1.3868319959655961</v>
      </c>
      <c r="W61">
        <f t="shared" si="11"/>
        <v>-2.6713518014624373</v>
      </c>
      <c r="X61">
        <f t="shared" si="12"/>
        <v>-5.6424026079222145</v>
      </c>
      <c r="Y61">
        <v>886.80309802693091</v>
      </c>
      <c r="Z61">
        <v>-0.13837843442225362</v>
      </c>
      <c r="AA61">
        <v>-235.70323311712266</v>
      </c>
      <c r="AB61">
        <v>-9.1623003879299836E-5</v>
      </c>
      <c r="AC61">
        <v>2.9571493994343876</v>
      </c>
      <c r="AD61">
        <v>-1.4459129420180363</v>
      </c>
      <c r="AE61">
        <v>-3.0138356046479329</v>
      </c>
      <c r="AF61">
        <v>-6.0000697624255626</v>
      </c>
      <c r="AG61">
        <v>980.76</v>
      </c>
      <c r="AH61">
        <v>3.2764000000000001E-2</v>
      </c>
      <c r="AI61">
        <v>1.07E-3</v>
      </c>
      <c r="AJ61">
        <v>1.0258415840817669E-6</v>
      </c>
      <c r="AK61">
        <v>2.991562744966425</v>
      </c>
      <c r="AL61">
        <v>-1.4846030827394143</v>
      </c>
      <c r="AM61">
        <v>-2.9706162223147903</v>
      </c>
      <c r="AN61">
        <v>-5.9889197001121435</v>
      </c>
    </row>
    <row r="62" spans="1:40" x14ac:dyDescent="0.2">
      <c r="A62" s="2">
        <v>50</v>
      </c>
      <c r="B62" t="s">
        <v>57</v>
      </c>
      <c r="E62">
        <v>1.095</v>
      </c>
      <c r="F62">
        <v>42.9</v>
      </c>
      <c r="G62">
        <v>1.99</v>
      </c>
      <c r="H62">
        <v>1095</v>
      </c>
      <c r="I62">
        <v>4.2900000000000001E-2</v>
      </c>
      <c r="J62">
        <v>1.99E-3</v>
      </c>
      <c r="K62" s="9">
        <f t="shared" si="13"/>
        <v>1.8173515981735159E-6</v>
      </c>
      <c r="L62" s="9">
        <f t="shared" si="14"/>
        <v>3.0394141191761372</v>
      </c>
      <c r="M62" s="9">
        <f t="shared" si="15"/>
        <v>-1.3675427078152758</v>
      </c>
      <c r="N62" s="9">
        <f t="shared" si="16"/>
        <v>-2.7011469235902932</v>
      </c>
      <c r="O62" s="9">
        <f t="shared" si="17"/>
        <v>-5.7405610427664309</v>
      </c>
      <c r="Q62">
        <f t="shared" si="5"/>
        <v>1128.3082303111551</v>
      </c>
      <c r="R62">
        <f t="shared" si="6"/>
        <v>-7.2354215393272928E-2</v>
      </c>
      <c r="S62">
        <f t="shared" si="7"/>
        <v>-136.61765080892181</v>
      </c>
      <c r="T62">
        <f t="shared" si="8"/>
        <v>-3.8652680151930093E-5</v>
      </c>
      <c r="U62">
        <f t="shared" si="9"/>
        <v>3.0483771953621841</v>
      </c>
      <c r="V62">
        <f t="shared" si="10"/>
        <v>-1.3857320349867253</v>
      </c>
      <c r="W62">
        <f t="shared" si="11"/>
        <v>-2.5875975933793809</v>
      </c>
      <c r="X62">
        <f t="shared" si="12"/>
        <v>-5.6247789902198599</v>
      </c>
      <c r="Y62">
        <v>888.13232892522183</v>
      </c>
      <c r="Z62">
        <v>-0.13652770109186385</v>
      </c>
      <c r="AA62">
        <v>-235.70323311712266</v>
      </c>
      <c r="AB62">
        <v>-9.0303729356849485E-5</v>
      </c>
      <c r="AC62">
        <v>2.9576621471145654</v>
      </c>
      <c r="AD62">
        <v>-1.4442189756354489</v>
      </c>
      <c r="AE62">
        <v>-3.0138356046479329</v>
      </c>
      <c r="AF62">
        <v>-5.9906779630179106</v>
      </c>
      <c r="AG62">
        <v>980.95</v>
      </c>
      <c r="AH62">
        <v>3.2899999999999999E-2</v>
      </c>
      <c r="AI62">
        <v>1.07E-3</v>
      </c>
      <c r="AJ62">
        <v>1.0673406195033212E-6</v>
      </c>
      <c r="AK62">
        <v>2.9916468715211346</v>
      </c>
      <c r="AL62">
        <v>-1.4828041020500258</v>
      </c>
      <c r="AM62">
        <v>-2.9706162223147903</v>
      </c>
      <c r="AN62">
        <v>-5.9716969624274938</v>
      </c>
    </row>
    <row r="63" spans="1:40" x14ac:dyDescent="0.2">
      <c r="A63" s="2">
        <v>51</v>
      </c>
      <c r="B63" t="s">
        <v>58</v>
      </c>
      <c r="E63">
        <v>0.997</v>
      </c>
      <c r="F63">
        <v>38.799999999999997</v>
      </c>
      <c r="G63">
        <v>2.02</v>
      </c>
      <c r="H63">
        <v>997</v>
      </c>
      <c r="I63">
        <v>3.8800000000000001E-2</v>
      </c>
      <c r="J63">
        <v>2.0200000000000001E-3</v>
      </c>
      <c r="K63" s="9">
        <f t="shared" si="13"/>
        <v>2.0260782347041122E-6</v>
      </c>
      <c r="L63" s="9">
        <f t="shared" si="14"/>
        <v>2.9986951583116559</v>
      </c>
      <c r="M63" s="9">
        <f t="shared" si="15"/>
        <v>-1.4111682744057927</v>
      </c>
      <c r="N63" s="9">
        <f t="shared" si="16"/>
        <v>-2.6946486305533761</v>
      </c>
      <c r="O63" s="9">
        <f t="shared" si="17"/>
        <v>-5.6933437888650316</v>
      </c>
      <c r="Q63">
        <f t="shared" si="5"/>
        <v>967.172114853518</v>
      </c>
      <c r="R63">
        <f t="shared" si="6"/>
        <v>-9.2777675791162431E-2</v>
      </c>
      <c r="S63">
        <f t="shared" si="7"/>
        <v>-133.94979776051207</v>
      </c>
      <c r="T63">
        <f t="shared" si="8"/>
        <v>-3.1411578064740865E-5</v>
      </c>
      <c r="U63">
        <f t="shared" si="9"/>
        <v>2.9877704305490971</v>
      </c>
      <c r="V63">
        <f t="shared" si="10"/>
        <v>-1.4043044365359092</v>
      </c>
      <c r="W63">
        <f t="shared" si="11"/>
        <v>-2.5761589064385113</v>
      </c>
      <c r="X63">
        <f t="shared" si="12"/>
        <v>-5.5736708013472436</v>
      </c>
      <c r="Y63">
        <v>889.44349533008733</v>
      </c>
      <c r="Z63">
        <v>-0.13470330004519926</v>
      </c>
      <c r="AA63">
        <v>-231.27461791358354</v>
      </c>
      <c r="AB63">
        <v>-8.9003211091626019E-5</v>
      </c>
      <c r="AC63">
        <v>2.9581676050099279</v>
      </c>
      <c r="AD63">
        <v>-1.4425496467225767</v>
      </c>
      <c r="AE63">
        <v>-2.9946954118385172</v>
      </c>
      <c r="AF63">
        <v>-5.9814227602841123</v>
      </c>
      <c r="AG63">
        <v>981.14</v>
      </c>
      <c r="AH63">
        <v>3.3180000000000001E-2</v>
      </c>
      <c r="AI63">
        <v>1.0742776663839016E-3</v>
      </c>
      <c r="AJ63">
        <v>1.0752238633836792E-6</v>
      </c>
      <c r="AK63">
        <v>2.9917309817829674</v>
      </c>
      <c r="AL63">
        <v>-1.4791236183116581</v>
      </c>
      <c r="AM63">
        <v>-2.9688834529075985</v>
      </c>
      <c r="AN63">
        <v>-5.9685011055059825</v>
      </c>
    </row>
    <row r="64" spans="1:40" x14ac:dyDescent="0.2">
      <c r="A64" s="2">
        <v>52</v>
      </c>
      <c r="B64" t="s">
        <v>59</v>
      </c>
      <c r="E64">
        <v>1.2</v>
      </c>
      <c r="F64">
        <v>40.9</v>
      </c>
      <c r="G64">
        <v>2.5</v>
      </c>
      <c r="H64">
        <v>1200</v>
      </c>
      <c r="I64">
        <v>4.0899999999999999E-2</v>
      </c>
      <c r="J64">
        <v>2.5000000000000001E-3</v>
      </c>
      <c r="K64" s="9">
        <f t="shared" si="13"/>
        <v>2.0833333333333334E-6</v>
      </c>
      <c r="L64" s="9">
        <f t="shared" si="14"/>
        <v>3.0791812460476247</v>
      </c>
      <c r="M64" s="9">
        <f t="shared" si="15"/>
        <v>-1.3882766919926581</v>
      </c>
      <c r="N64" s="9">
        <f t="shared" si="16"/>
        <v>-2.6020599913279625</v>
      </c>
      <c r="O64" s="9">
        <f t="shared" si="17"/>
        <v>-5.6812412373755876</v>
      </c>
      <c r="Q64">
        <f t="shared" si="5"/>
        <v>1207.5471039443662</v>
      </c>
      <c r="R64">
        <f t="shared" si="6"/>
        <v>-8.2268893688648523E-2</v>
      </c>
      <c r="S64">
        <f t="shared" si="7"/>
        <v>-109.81351559282702</v>
      </c>
      <c r="T64">
        <f t="shared" si="8"/>
        <v>-2.9072253248660712E-5</v>
      </c>
      <c r="U64">
        <f t="shared" si="9"/>
        <v>3.0780943414208131</v>
      </c>
      <c r="V64">
        <f t="shared" si="10"/>
        <v>-1.3947445975913202</v>
      </c>
      <c r="W64">
        <f t="shared" si="11"/>
        <v>-2.4727169557057547</v>
      </c>
      <c r="X64">
        <f t="shared" si="12"/>
        <v>-5.5571660203684079</v>
      </c>
      <c r="Y64">
        <v>890.73723753334605</v>
      </c>
      <c r="Z64">
        <v>-0.13290426352505946</v>
      </c>
      <c r="AA64">
        <v>-229.10674058791167</v>
      </c>
      <c r="AB64">
        <v>-8.7720759647072981E-5</v>
      </c>
      <c r="AC64">
        <v>2.9586660410760728</v>
      </c>
      <c r="AD64">
        <v>-1.4409040324352289</v>
      </c>
      <c r="AE64">
        <v>-2.9853303778516738</v>
      </c>
      <c r="AF64">
        <v>-5.9722990377309353</v>
      </c>
      <c r="AG64">
        <v>981.33</v>
      </c>
      <c r="AH64">
        <v>3.3399999999999999E-2</v>
      </c>
      <c r="AI64">
        <v>1.082547160538694E-3</v>
      </c>
      <c r="AJ64">
        <v>1.0797075297354896E-6</v>
      </c>
      <c r="AK64">
        <v>2.9918150757582325</v>
      </c>
      <c r="AL64">
        <v>-1.4762535331884354</v>
      </c>
      <c r="AM64">
        <v>-2.9655531747754487</v>
      </c>
      <c r="AN64">
        <v>-5.9666938699054013</v>
      </c>
    </row>
    <row r="65" spans="1:40" x14ac:dyDescent="0.2">
      <c r="A65" s="2">
        <v>53</v>
      </c>
      <c r="B65" t="s">
        <v>60</v>
      </c>
      <c r="E65">
        <v>0.94199999999999995</v>
      </c>
      <c r="F65">
        <v>34.4</v>
      </c>
      <c r="G65">
        <v>2.02</v>
      </c>
      <c r="H65">
        <v>942</v>
      </c>
      <c r="I65">
        <v>3.44E-2</v>
      </c>
      <c r="J65">
        <v>2.0200000000000001E-3</v>
      </c>
      <c r="K65" s="9">
        <f t="shared" si="13"/>
        <v>2.1443736730360936E-6</v>
      </c>
      <c r="L65" s="9">
        <f t="shared" si="14"/>
        <v>2.9740509027928774</v>
      </c>
      <c r="M65" s="9">
        <f t="shared" si="15"/>
        <v>-1.4634415574284698</v>
      </c>
      <c r="N65" s="9">
        <f t="shared" si="16"/>
        <v>-2.6946486305533761</v>
      </c>
      <c r="O65" s="9">
        <f t="shared" si="17"/>
        <v>-5.6686995333462535</v>
      </c>
      <c r="Q65">
        <f t="shared" si="5"/>
        <v>870.76360747516992</v>
      </c>
      <c r="R65">
        <f t="shared" si="6"/>
        <v>-0.12765042825317829</v>
      </c>
      <c r="S65">
        <f t="shared" si="7"/>
        <v>-133.94979776051207</v>
      </c>
      <c r="T65">
        <f t="shared" si="8"/>
        <v>-2.6766635064003942E-5</v>
      </c>
      <c r="U65">
        <f t="shared" si="9"/>
        <v>2.9515489348154031</v>
      </c>
      <c r="V65">
        <f t="shared" si="10"/>
        <v>-1.4361009918567902</v>
      </c>
      <c r="W65">
        <f t="shared" si="11"/>
        <v>-2.5761589064385113</v>
      </c>
      <c r="X65">
        <f t="shared" si="12"/>
        <v>-5.5409018410588349</v>
      </c>
      <c r="Y65">
        <v>892.01416239537934</v>
      </c>
      <c r="Z65">
        <v>-0.13112967624352184</v>
      </c>
      <c r="AA65">
        <v>-226.96832511551648</v>
      </c>
      <c r="AB65">
        <v>-8.6455722963808514E-5</v>
      </c>
      <c r="AC65">
        <v>2.9591577087416319</v>
      </c>
      <c r="AD65">
        <v>-1.4392812609353531</v>
      </c>
      <c r="AE65">
        <v>-2.9760953399900929</v>
      </c>
      <c r="AF65">
        <v>-5.9633019616567307</v>
      </c>
      <c r="AG65">
        <v>981.52</v>
      </c>
      <c r="AH65">
        <v>3.3596000000000001E-2</v>
      </c>
      <c r="AI65">
        <v>1.096525441839461E-3</v>
      </c>
      <c r="AJ65">
        <v>1.0891843393919591E-6</v>
      </c>
      <c r="AK65">
        <v>2.9918991534532364</v>
      </c>
      <c r="AL65">
        <v>-1.47371242741192</v>
      </c>
      <c r="AM65">
        <v>-2.959981287267532</v>
      </c>
      <c r="AN65">
        <v>-5.9628986116990861</v>
      </c>
    </row>
    <row r="66" spans="1:40" x14ac:dyDescent="0.2">
      <c r="A66" s="2">
        <v>54</v>
      </c>
      <c r="B66" t="s">
        <v>61</v>
      </c>
      <c r="E66">
        <v>0.92500000000000004</v>
      </c>
      <c r="F66">
        <v>28.8</v>
      </c>
      <c r="G66">
        <v>2.1</v>
      </c>
      <c r="H66">
        <v>925</v>
      </c>
      <c r="I66">
        <v>2.8799999999999999E-2</v>
      </c>
      <c r="J66">
        <v>2.0999999999999999E-3</v>
      </c>
      <c r="K66" s="9">
        <f t="shared" si="13"/>
        <v>2.27027027027027E-6</v>
      </c>
      <c r="L66" s="9">
        <f t="shared" si="14"/>
        <v>2.9661417327390325</v>
      </c>
      <c r="M66" s="9">
        <f t="shared" si="15"/>
        <v>-1.5406075122407692</v>
      </c>
      <c r="N66" s="9">
        <f t="shared" si="16"/>
        <v>-2.6777807052660809</v>
      </c>
      <c r="O66" s="9">
        <f t="shared" si="17"/>
        <v>-5.643922438005113</v>
      </c>
      <c r="Q66">
        <f t="shared" si="5"/>
        <v>865.83137791765284</v>
      </c>
      <c r="R66">
        <f t="shared" si="6"/>
        <v>-0.15426943709500074</v>
      </c>
      <c r="S66">
        <f t="shared" si="7"/>
        <v>-124.81739392326246</v>
      </c>
      <c r="T66">
        <f t="shared" si="8"/>
        <v>-2.374169806697288E-5</v>
      </c>
      <c r="U66">
        <f t="shared" si="9"/>
        <v>2.9496630325302609</v>
      </c>
      <c r="V66">
        <f t="shared" si="10"/>
        <v>-1.460482905394282</v>
      </c>
      <c r="W66">
        <f t="shared" si="11"/>
        <v>-2.537010935225255</v>
      </c>
      <c r="X66">
        <f t="shared" si="12"/>
        <v>-5.5195674628260978</v>
      </c>
      <c r="Y66">
        <v>893.27484566660451</v>
      </c>
      <c r="Z66">
        <v>-0.1293786716029427</v>
      </c>
      <c r="AA66">
        <v>-224.85832722777891</v>
      </c>
      <c r="AB66">
        <v>-8.5207483667640511E-5</v>
      </c>
      <c r="AC66">
        <v>2.9596428479545294</v>
      </c>
      <c r="AD66">
        <v>-1.437680507647882</v>
      </c>
      <c r="AE66">
        <v>-2.9669856056756929</v>
      </c>
      <c r="AF66">
        <v>-5.9544269603983793</v>
      </c>
      <c r="AG66">
        <v>981.71</v>
      </c>
      <c r="AH66">
        <v>3.4012000000000001E-2</v>
      </c>
      <c r="AI66">
        <v>1.1000000000000001E-3</v>
      </c>
      <c r="AJ66">
        <v>1.1166644923478444E-6</v>
      </c>
      <c r="AK66">
        <v>2.9919832148742818</v>
      </c>
      <c r="AL66">
        <v>-1.4683678295954876</v>
      </c>
      <c r="AM66">
        <v>-2.9586073148417751</v>
      </c>
      <c r="AN66">
        <v>-5.9520772933206549</v>
      </c>
    </row>
    <row r="67" spans="1:40" x14ac:dyDescent="0.2">
      <c r="A67" s="2">
        <v>55</v>
      </c>
      <c r="B67" t="s">
        <v>96</v>
      </c>
      <c r="E67">
        <v>0.80200000000000005</v>
      </c>
      <c r="F67">
        <v>20.9</v>
      </c>
      <c r="G67">
        <v>1.95</v>
      </c>
      <c r="H67">
        <v>802</v>
      </c>
      <c r="I67">
        <v>2.0899999999999998E-2</v>
      </c>
      <c r="J67">
        <v>1.9499999999999999E-3</v>
      </c>
      <c r="K67" s="9">
        <f t="shared" si="13"/>
        <v>2.4314214463840399E-6</v>
      </c>
      <c r="L67" s="9">
        <f t="shared" si="14"/>
        <v>2.9041743682841634</v>
      </c>
      <c r="M67" s="9">
        <f t="shared" si="15"/>
        <v>-1.679853713888946</v>
      </c>
      <c r="N67" s="9">
        <f t="shared" si="16"/>
        <v>-2.7099653886374822</v>
      </c>
      <c r="O67" s="9">
        <f t="shared" si="17"/>
        <v>-5.6141397569216451</v>
      </c>
      <c r="Q67">
        <f t="shared" si="5"/>
        <v>811.25404492647863</v>
      </c>
      <c r="R67">
        <f t="shared" si="6"/>
        <v>-0.29036617326907149</v>
      </c>
      <c r="S67">
        <f t="shared" si="7"/>
        <v>-139.31344980578967</v>
      </c>
      <c r="T67">
        <f t="shared" si="8"/>
        <v>-1.857219615838783E-5</v>
      </c>
      <c r="U67">
        <f t="shared" si="9"/>
        <v>2.9284509899406781</v>
      </c>
      <c r="V67">
        <f t="shared" si="10"/>
        <v>-1.590549846107276</v>
      </c>
      <c r="W67">
        <f t="shared" si="11"/>
        <v>-2.5991572832639993</v>
      </c>
      <c r="X67">
        <f t="shared" si="12"/>
        <v>-5.4831175623967061</v>
      </c>
      <c r="Y67">
        <v>894.51983410968614</v>
      </c>
      <c r="Z67">
        <v>-0.12765042825317829</v>
      </c>
      <c r="AA67">
        <v>-222.77575718028132</v>
      </c>
      <c r="AB67">
        <v>-8.397545661708428E-5</v>
      </c>
      <c r="AC67">
        <v>2.9601216861351651</v>
      </c>
      <c r="AD67">
        <v>-1.4361009918567902</v>
      </c>
      <c r="AE67">
        <v>-2.9579967319280236</v>
      </c>
      <c r="AF67">
        <v>-5.9456697054589442</v>
      </c>
      <c r="AG67">
        <v>981.9</v>
      </c>
      <c r="AH67">
        <v>3.44E-2</v>
      </c>
      <c r="AI67">
        <v>1.1144869965877661E-3</v>
      </c>
      <c r="AJ67">
        <v>1.1269833231286778E-6</v>
      </c>
      <c r="AK67">
        <v>2.9920672600276665</v>
      </c>
      <c r="AL67">
        <v>-1.4634415574284698</v>
      </c>
      <c r="AM67">
        <v>-2.9529249943377356</v>
      </c>
      <c r="AN67">
        <v>-5.9480825105082662</v>
      </c>
    </row>
    <row r="68" spans="1:40" x14ac:dyDescent="0.2">
      <c r="A68" s="2">
        <v>56</v>
      </c>
      <c r="B68" t="s">
        <v>62</v>
      </c>
      <c r="E68">
        <v>0.92</v>
      </c>
      <c r="F68">
        <v>35.5</v>
      </c>
      <c r="G68">
        <v>2.33</v>
      </c>
      <c r="H68">
        <v>920</v>
      </c>
      <c r="I68">
        <v>3.5499999999999997E-2</v>
      </c>
      <c r="J68">
        <v>2.33E-3</v>
      </c>
      <c r="K68" s="9">
        <f t="shared" si="13"/>
        <v>2.5326086956521739E-6</v>
      </c>
      <c r="L68" s="9">
        <f t="shared" si="14"/>
        <v>2.9637878273455551</v>
      </c>
      <c r="M68" s="9">
        <f t="shared" si="15"/>
        <v>-1.449771646944906</v>
      </c>
      <c r="N68" s="9">
        <f t="shared" si="16"/>
        <v>-2.6326440789739811</v>
      </c>
      <c r="O68" s="9">
        <f t="shared" si="17"/>
        <v>-5.5964319063195367</v>
      </c>
      <c r="Q68">
        <f t="shared" si="5"/>
        <v>864.12096887440384</v>
      </c>
      <c r="R68">
        <f t="shared" si="6"/>
        <v>-0.11932467674229054</v>
      </c>
      <c r="S68">
        <f t="shared" si="7"/>
        <v>-115.97353693803603</v>
      </c>
      <c r="T68">
        <f t="shared" si="8"/>
        <v>-1.4967424034704248E-5</v>
      </c>
      <c r="U68">
        <f t="shared" si="9"/>
        <v>2.9490082590213289</v>
      </c>
      <c r="V68">
        <f t="shared" si="10"/>
        <v>-1.4284973514602526</v>
      </c>
      <c r="W68">
        <f t="shared" si="11"/>
        <v>-2.4991104976430516</v>
      </c>
      <c r="X68">
        <f t="shared" si="12"/>
        <v>-5.4577071875778476</v>
      </c>
      <c r="Y68">
        <v>895.74964744275348</v>
      </c>
      <c r="Z68">
        <v>-0.12765042825317829</v>
      </c>
      <c r="AA68">
        <v>-220.71967596665851</v>
      </c>
      <c r="AB68">
        <v>-8.2759086665156996E-5</v>
      </c>
      <c r="AC68">
        <v>2.9605944390463113</v>
      </c>
      <c r="AD68">
        <v>-1.4361009918567902</v>
      </c>
      <c r="AE68">
        <v>-2.9491245077162072</v>
      </c>
      <c r="AF68">
        <v>-5.9370260943143496</v>
      </c>
      <c r="AG68">
        <v>982.09</v>
      </c>
      <c r="AH68">
        <v>3.44E-2</v>
      </c>
      <c r="AI68">
        <v>1.1260253873040184E-3</v>
      </c>
      <c r="AJ68">
        <v>1.1467444120505345E-6</v>
      </c>
      <c r="AK68">
        <v>2.9921512889196866</v>
      </c>
      <c r="AL68">
        <v>-1.4634415574284698</v>
      </c>
      <c r="AM68">
        <v>-2.9484518177957262</v>
      </c>
      <c r="AN68">
        <v>-5.9405333674563074</v>
      </c>
    </row>
    <row r="69" spans="1:40" x14ac:dyDescent="0.2">
      <c r="A69" s="2">
        <v>57</v>
      </c>
      <c r="B69" t="s">
        <v>63</v>
      </c>
      <c r="E69">
        <v>0.78300000000000003</v>
      </c>
      <c r="F69">
        <v>23.3</v>
      </c>
      <c r="G69">
        <v>2.04</v>
      </c>
      <c r="H69">
        <v>783</v>
      </c>
      <c r="I69">
        <v>2.3300000000000001E-2</v>
      </c>
      <c r="J69">
        <v>2.0400000000000001E-3</v>
      </c>
      <c r="K69" s="9">
        <f t="shared" si="13"/>
        <v>2.6053639846743296E-6</v>
      </c>
      <c r="L69" s="9">
        <f t="shared" si="14"/>
        <v>2.8937617620579434</v>
      </c>
      <c r="M69" s="9">
        <f t="shared" si="15"/>
        <v>-1.6326440789739809</v>
      </c>
      <c r="N69" s="9">
        <f t="shared" si="16"/>
        <v>-2.6903698325741012</v>
      </c>
      <c r="O69" s="9">
        <f t="shared" si="17"/>
        <v>-5.5841315946320442</v>
      </c>
      <c r="Q69">
        <f t="shared" si="5"/>
        <v>771.79047961170522</v>
      </c>
      <c r="R69">
        <f t="shared" si="6"/>
        <v>-0.23219929149132501</v>
      </c>
      <c r="S69">
        <f t="shared" si="7"/>
        <v>-131.3088203997568</v>
      </c>
      <c r="T69">
        <f t="shared" si="8"/>
        <v>-1.3544314798594992E-5</v>
      </c>
      <c r="U69">
        <f t="shared" si="9"/>
        <v>2.9121867197734073</v>
      </c>
      <c r="V69">
        <f t="shared" si="10"/>
        <v>-1.5330895089397973</v>
      </c>
      <c r="W69">
        <f t="shared" si="11"/>
        <v>-2.5648365478584587</v>
      </c>
      <c r="X69">
        <f t="shared" si="12"/>
        <v>-5.4476769654368757</v>
      </c>
      <c r="Y69">
        <v>896.96478012150828</v>
      </c>
      <c r="Z69">
        <v>-0.12425914768084458</v>
      </c>
      <c r="AA69">
        <v>-218.68919185742598</v>
      </c>
      <c r="AB69">
        <v>-8.1557846613280002E-5</v>
      </c>
      <c r="AC69">
        <v>2.9610613115883453</v>
      </c>
      <c r="AD69">
        <v>-1.4330027508592071</v>
      </c>
      <c r="AE69">
        <v>-2.9403649378527801</v>
      </c>
      <c r="AF69">
        <v>-5.9284922347222375</v>
      </c>
      <c r="AG69">
        <v>982.28</v>
      </c>
      <c r="AH69">
        <v>3.4428E-2</v>
      </c>
      <c r="AI69">
        <v>1.1555775555685734E-3</v>
      </c>
      <c r="AJ69">
        <v>1.1511571122575047E-6</v>
      </c>
      <c r="AK69">
        <v>2.9922353015566325</v>
      </c>
      <c r="AL69">
        <v>-1.4630882057063768</v>
      </c>
      <c r="AM69">
        <v>-2.9372009019155687</v>
      </c>
      <c r="AN69">
        <v>-5.9388653989332196</v>
      </c>
    </row>
    <row r="70" spans="1:40" x14ac:dyDescent="0.2">
      <c r="A70" s="2">
        <v>58</v>
      </c>
      <c r="B70" t="s">
        <v>64</v>
      </c>
      <c r="E70">
        <v>1.129</v>
      </c>
      <c r="F70">
        <v>57</v>
      </c>
      <c r="G70">
        <v>3.34</v>
      </c>
      <c r="H70">
        <v>1129</v>
      </c>
      <c r="I70">
        <v>5.7000000000000002E-2</v>
      </c>
      <c r="J70">
        <v>3.3400000000000001E-3</v>
      </c>
      <c r="K70" s="9">
        <f t="shared" si="13"/>
        <v>2.9583702391496903E-6</v>
      </c>
      <c r="L70" s="9">
        <f t="shared" si="14"/>
        <v>3.0526939419249679</v>
      </c>
      <c r="M70" s="9">
        <f t="shared" si="15"/>
        <v>-1.2441251443275085</v>
      </c>
      <c r="N70" s="9">
        <f t="shared" si="16"/>
        <v>-2.4762535331884354</v>
      </c>
      <c r="O70" s="9">
        <f t="shared" si="17"/>
        <v>-5.5289474751134033</v>
      </c>
      <c r="Q70">
        <f t="shared" si="5"/>
        <v>1165.3011664963612</v>
      </c>
      <c r="R70">
        <f t="shared" si="6"/>
        <v>3.2102090182660172E-2</v>
      </c>
      <c r="S70">
        <f t="shared" si="7"/>
        <v>-78.351145116569839</v>
      </c>
      <c r="T70">
        <f t="shared" si="8"/>
        <v>-6.574475761223083E-6</v>
      </c>
      <c r="U70">
        <f t="shared" si="9"/>
        <v>3.0622535758609204</v>
      </c>
      <c r="V70">
        <f t="shared" si="10"/>
        <v>-1.2909711270969881</v>
      </c>
      <c r="W70">
        <f t="shared" si="11"/>
        <v>-2.3379597628227238</v>
      </c>
      <c r="X70">
        <f t="shared" si="12"/>
        <v>-5.3985633634734222</v>
      </c>
      <c r="Y70">
        <v>898.16570297605824</v>
      </c>
      <c r="Z70">
        <v>-0.1225946670387018</v>
      </c>
      <c r="AA70">
        <v>-216.68345723073779</v>
      </c>
      <c r="AB70">
        <v>-8.0371235337755123E-5</v>
      </c>
      <c r="AC70">
        <v>2.9615224985274127</v>
      </c>
      <c r="AD70">
        <v>-1.4314826569326684</v>
      </c>
      <c r="AE70">
        <v>-2.9317142282699331</v>
      </c>
      <c r="AF70">
        <v>-5.9200644303775993</v>
      </c>
      <c r="AG70">
        <v>982.47</v>
      </c>
      <c r="AH70">
        <v>3.4844E-2</v>
      </c>
      <c r="AI70">
        <v>1.1657676660184061E-3</v>
      </c>
      <c r="AJ70">
        <v>1.1513583441138421E-6</v>
      </c>
      <c r="AK70">
        <v>2.992319297944793</v>
      </c>
      <c r="AL70">
        <v>-1.457871994932685</v>
      </c>
      <c r="AM70">
        <v>-2.9333879945342654</v>
      </c>
      <c r="AN70">
        <v>-5.9387894872734126</v>
      </c>
    </row>
    <row r="71" spans="1:40" x14ac:dyDescent="0.2">
      <c r="A71" s="2">
        <v>59</v>
      </c>
      <c r="B71" t="s">
        <v>65</v>
      </c>
      <c r="E71">
        <v>0.80600000000000005</v>
      </c>
      <c r="F71">
        <v>25</v>
      </c>
      <c r="G71">
        <v>2.54</v>
      </c>
      <c r="H71">
        <v>806</v>
      </c>
      <c r="I71">
        <v>2.5000000000000001E-2</v>
      </c>
      <c r="J71">
        <v>2.5400000000000002E-3</v>
      </c>
      <c r="K71" s="9">
        <f t="shared" si="13"/>
        <v>3.1513647642679903E-6</v>
      </c>
      <c r="L71" s="9">
        <f t="shared" si="14"/>
        <v>2.9063350418050908</v>
      </c>
      <c r="M71" s="9">
        <f t="shared" si="15"/>
        <v>-1.6020599913279623</v>
      </c>
      <c r="N71" s="9">
        <f t="shared" si="16"/>
        <v>-2.5951662833800619</v>
      </c>
      <c r="O71" s="9">
        <f t="shared" si="17"/>
        <v>-5.5015013251851528</v>
      </c>
      <c r="Q71">
        <f t="shared" si="5"/>
        <v>818.09857776975355</v>
      </c>
      <c r="R71">
        <f t="shared" si="6"/>
        <v>-0.20118844879604469</v>
      </c>
      <c r="S71">
        <f t="shared" si="7"/>
        <v>-103.77150386180499</v>
      </c>
      <c r="T71">
        <f t="shared" si="8"/>
        <v>-3.1719199096628018E-6</v>
      </c>
      <c r="U71">
        <f t="shared" si="9"/>
        <v>2.931162304084538</v>
      </c>
      <c r="V71">
        <f t="shared" si="10"/>
        <v>-1.5038791640527642</v>
      </c>
      <c r="W71">
        <f t="shared" si="11"/>
        <v>-2.4468326858573568</v>
      </c>
      <c r="X71">
        <f t="shared" si="12"/>
        <v>-5.3745927751700968</v>
      </c>
      <c r="Y71">
        <v>899.35286471651671</v>
      </c>
      <c r="Z71">
        <v>-0.12095005580621683</v>
      </c>
      <c r="AA71">
        <v>-214.70166566589933</v>
      </c>
      <c r="AB71">
        <v>-7.9198776071568334E-5</v>
      </c>
      <c r="AC71">
        <v>2.9619781851632192</v>
      </c>
      <c r="AD71">
        <v>-1.429981058106137</v>
      </c>
      <c r="AE71">
        <v>-2.9231687725375735</v>
      </c>
      <c r="AF71">
        <v>-5.9117391677782285</v>
      </c>
      <c r="AG71">
        <v>982.66</v>
      </c>
      <c r="AH71">
        <v>3.526E-2</v>
      </c>
      <c r="AI71">
        <v>1.1755152873892754E-3</v>
      </c>
      <c r="AJ71">
        <v>1.1646606501300632E-6</v>
      </c>
      <c r="AK71">
        <v>2.992403278090451</v>
      </c>
      <c r="AL71">
        <v>-1.4527176920366969</v>
      </c>
      <c r="AM71">
        <v>-2.9297717185716801</v>
      </c>
      <c r="AN71">
        <v>-5.9338005975948418</v>
      </c>
    </row>
    <row r="72" spans="1:40" x14ac:dyDescent="0.2">
      <c r="A72" s="2">
        <v>60</v>
      </c>
      <c r="B72" t="s">
        <v>66</v>
      </c>
      <c r="E72">
        <v>1.018</v>
      </c>
      <c r="F72">
        <v>42.4</v>
      </c>
      <c r="G72">
        <v>3.85</v>
      </c>
      <c r="H72">
        <v>1018</v>
      </c>
      <c r="I72">
        <v>4.24E-2</v>
      </c>
      <c r="J72">
        <v>3.8500000000000001E-3</v>
      </c>
      <c r="K72" s="9">
        <f t="shared" si="13"/>
        <v>3.7819253438113952E-6</v>
      </c>
      <c r="L72" s="9">
        <f t="shared" si="14"/>
        <v>3.00774777800074</v>
      </c>
      <c r="M72" s="9">
        <f t="shared" si="15"/>
        <v>-1.3726341434072673</v>
      </c>
      <c r="N72" s="9">
        <f t="shared" si="16"/>
        <v>-2.4145392704914994</v>
      </c>
      <c r="O72" s="9">
        <f t="shared" si="17"/>
        <v>-5.4222870484922394</v>
      </c>
      <c r="Q72">
        <f t="shared" si="5"/>
        <v>1054.9343619673195</v>
      </c>
      <c r="R72">
        <f t="shared" si="6"/>
        <v>-7.6009324736870734E-2</v>
      </c>
      <c r="S72">
        <f t="shared" si="7"/>
        <v>-66.210094985190807</v>
      </c>
      <c r="T72">
        <f t="shared" si="8"/>
        <v>7.409045380121769E-6</v>
      </c>
      <c r="U72">
        <f t="shared" si="9"/>
        <v>3.0208283292040878</v>
      </c>
      <c r="V72">
        <f t="shared" si="10"/>
        <v>-1.3890538742999463</v>
      </c>
      <c r="W72">
        <f t="shared" si="11"/>
        <v>-2.2859710260341943</v>
      </c>
      <c r="X72">
        <f t="shared" si="12"/>
        <v>-5.3000719413273014</v>
      </c>
      <c r="Y72">
        <v>900.52669331984782</v>
      </c>
      <c r="Z72">
        <v>-0.11932467674229054</v>
      </c>
      <c r="AA72">
        <v>-212.74304927381314</v>
      </c>
      <c r="AB72">
        <v>-7.8040014826256547E-5</v>
      </c>
      <c r="AC72">
        <v>2.9624285479423857</v>
      </c>
      <c r="AD72">
        <v>-1.4284973514602526</v>
      </c>
      <c r="AE72">
        <v>-2.9147251394991129</v>
      </c>
      <c r="AF72">
        <v>-5.9035131041791029</v>
      </c>
      <c r="AG72">
        <v>982.85</v>
      </c>
      <c r="AH72">
        <v>3.5499999999999997E-2</v>
      </c>
      <c r="AI72">
        <v>1.1800000000000001E-3</v>
      </c>
      <c r="AJ72">
        <v>1.1682677590227148E-6</v>
      </c>
      <c r="AK72">
        <v>2.9924872419998882</v>
      </c>
      <c r="AL72">
        <v>-1.449771646944906</v>
      </c>
      <c r="AM72">
        <v>-2.9281179926938745</v>
      </c>
      <c r="AN72">
        <v>-5.9324576084744614</v>
      </c>
    </row>
    <row r="73" spans="1:40" x14ac:dyDescent="0.2">
      <c r="A73" s="2">
        <v>61</v>
      </c>
      <c r="B73" t="s">
        <v>67</v>
      </c>
      <c r="E73">
        <v>0.80500000000000005</v>
      </c>
      <c r="F73">
        <v>22.6</v>
      </c>
      <c r="G73">
        <v>3.1</v>
      </c>
      <c r="H73">
        <v>805</v>
      </c>
      <c r="I73">
        <v>2.2599999999999999E-2</v>
      </c>
      <c r="J73">
        <v>3.0999999999999999E-3</v>
      </c>
      <c r="K73" s="9">
        <f t="shared" si="13"/>
        <v>3.8509316770186333E-6</v>
      </c>
      <c r="L73" s="9">
        <f t="shared" si="14"/>
        <v>2.9057958803678687</v>
      </c>
      <c r="M73" s="9">
        <f t="shared" si="15"/>
        <v>-1.645891560852599</v>
      </c>
      <c r="N73" s="9">
        <f t="shared" si="16"/>
        <v>-2.5086383061657274</v>
      </c>
      <c r="O73" s="9">
        <f t="shared" si="17"/>
        <v>-5.4144341865335956</v>
      </c>
      <c r="Q73">
        <f t="shared" si="5"/>
        <v>814.76749294670992</v>
      </c>
      <c r="R73">
        <f t="shared" si="6"/>
        <v>-0.2592358968142523</v>
      </c>
      <c r="S73">
        <f t="shared" si="7"/>
        <v>-87.399091330646058</v>
      </c>
      <c r="T73">
        <f t="shared" si="8"/>
        <v>8.7030506132100083E-6</v>
      </c>
      <c r="U73">
        <f t="shared" si="9"/>
        <v>2.9298454204750763</v>
      </c>
      <c r="V73">
        <f t="shared" si="10"/>
        <v>-1.5591869502625755</v>
      </c>
      <c r="W73">
        <f t="shared" si="11"/>
        <v>-2.3767069404551204</v>
      </c>
      <c r="X73">
        <f t="shared" si="12"/>
        <v>-5.290960272712443</v>
      </c>
      <c r="Y73">
        <v>901.68759730906834</v>
      </c>
      <c r="Z73">
        <v>-0.11771792254394632</v>
      </c>
      <c r="AA73">
        <v>-210.80687624145702</v>
      </c>
      <c r="AB73">
        <v>-7.6894518940299409E-5</v>
      </c>
      <c r="AC73">
        <v>2.9628737550226281</v>
      </c>
      <c r="AD73">
        <v>-1.4270309628790141</v>
      </c>
      <c r="AE73">
        <v>-2.9063800619151365</v>
      </c>
      <c r="AF73">
        <v>-5.8953830565286722</v>
      </c>
      <c r="AG73">
        <v>983.04</v>
      </c>
      <c r="AH73">
        <v>3.5675999999999999E-2</v>
      </c>
      <c r="AI73">
        <v>1.1802657846561408E-3</v>
      </c>
      <c r="AJ73">
        <v>1.1812343968615675E-6</v>
      </c>
      <c r="AK73">
        <v>2.9925711896793805</v>
      </c>
      <c r="AL73">
        <v>-1.4476238447474374</v>
      </c>
      <c r="AM73">
        <v>-2.9280201826838539</v>
      </c>
      <c r="AN73">
        <v>-5.9276639151190205</v>
      </c>
    </row>
    <row r="74" spans="1:40" x14ac:dyDescent="0.2">
      <c r="A74" s="2">
        <v>62</v>
      </c>
      <c r="B74" t="s">
        <v>68</v>
      </c>
      <c r="E74">
        <v>1.127</v>
      </c>
      <c r="F74">
        <v>53.3</v>
      </c>
      <c r="G74">
        <v>4.62</v>
      </c>
      <c r="H74">
        <v>1127</v>
      </c>
      <c r="I74">
        <v>5.33E-2</v>
      </c>
      <c r="J74">
        <v>4.62E-3</v>
      </c>
      <c r="K74" s="9">
        <f t="shared" ref="K74:K92" si="18">J74/H74</f>
        <v>4.0993788819875778E-6</v>
      </c>
      <c r="L74" s="9">
        <f t="shared" si="14"/>
        <v>3.0519239160461065</v>
      </c>
      <c r="M74" s="9">
        <f t="shared" si="15"/>
        <v>-1.2732727909734278</v>
      </c>
      <c r="N74" s="9">
        <f t="shared" ref="N74:N92" si="19">LOG(J74)</f>
        <v>-2.3353580244438743</v>
      </c>
      <c r="O74" s="9">
        <f t="shared" ref="O74:O92" si="20">LOG(K74)</f>
        <v>-5.3872819404899808</v>
      </c>
      <c r="Q74">
        <f t="shared" si="5"/>
        <v>1163.0405542212061</v>
      </c>
      <c r="R74">
        <f t="shared" si="6"/>
        <v>-5.0235694025202726E-3</v>
      </c>
      <c r="S74">
        <f t="shared" si="7"/>
        <v>-49.050663411992744</v>
      </c>
      <c r="T74">
        <f t="shared" si="8"/>
        <v>1.1914015729016778E-5</v>
      </c>
      <c r="U74">
        <f t="shared" si="9"/>
        <v>3.0614057633503662</v>
      </c>
      <c r="V74">
        <f t="shared" si="10"/>
        <v>-1.3246329735246889</v>
      </c>
      <c r="W74">
        <f t="shared" si="11"/>
        <v>-2.2124962081761432</v>
      </c>
      <c r="X74">
        <f t="shared" si="12"/>
        <v>-5.2683519967451895</v>
      </c>
      <c r="Y74">
        <v>902.8359669347235</v>
      </c>
      <c r="Z74">
        <v>-0.11612921396931668</v>
      </c>
      <c r="AA74">
        <v>-208.892448570043</v>
      </c>
      <c r="AB74">
        <v>-7.576187574200556E-5</v>
      </c>
      <c r="AC74">
        <v>2.9633139667924393</v>
      </c>
      <c r="AD74">
        <v>-1.4255813452142432</v>
      </c>
      <c r="AE74">
        <v>-2.8981304260175369</v>
      </c>
      <c r="AF74">
        <v>-5.8873459912921593</v>
      </c>
      <c r="AG74">
        <v>983.23</v>
      </c>
      <c r="AH74">
        <v>3.5700000000000003E-2</v>
      </c>
      <c r="AI74">
        <v>1.2194079027345382E-3</v>
      </c>
      <c r="AJ74">
        <v>1.222255758652198E-6</v>
      </c>
      <c r="AK74">
        <v>2.992655121135201</v>
      </c>
      <c r="AL74">
        <v>-1.4473317838878068</v>
      </c>
      <c r="AM74">
        <v>-2.9138509947307951</v>
      </c>
      <c r="AN74">
        <v>-5.9128379078829187</v>
      </c>
    </row>
    <row r="75" spans="1:40" x14ac:dyDescent="0.2">
      <c r="A75" s="2">
        <v>63</v>
      </c>
      <c r="B75" t="s">
        <v>69</v>
      </c>
      <c r="E75">
        <v>0.88200000000000001</v>
      </c>
      <c r="F75">
        <v>51.6</v>
      </c>
      <c r="G75">
        <v>4.08</v>
      </c>
      <c r="H75">
        <v>882</v>
      </c>
      <c r="I75">
        <v>5.16E-2</v>
      </c>
      <c r="J75">
        <v>4.0800000000000003E-3</v>
      </c>
      <c r="K75" s="9">
        <f t="shared" si="18"/>
        <v>4.6258503401360546E-6</v>
      </c>
      <c r="L75" s="9">
        <f t="shared" ref="L75:L92" si="21">LOG(H75)</f>
        <v>2.9454685851318199</v>
      </c>
      <c r="M75" s="9">
        <f t="shared" ref="M75:M92" si="22">LOG(I75)</f>
        <v>-1.2873502983727887</v>
      </c>
      <c r="N75" s="9">
        <f t="shared" si="19"/>
        <v>-2.38933983691012</v>
      </c>
      <c r="O75" s="9">
        <f t="shared" si="20"/>
        <v>-5.3348084220419398</v>
      </c>
      <c r="Q75">
        <f t="shared" si="5"/>
        <v>853.02691861117955</v>
      </c>
      <c r="R75">
        <f t="shared" si="6"/>
        <v>-2.3968966084747884E-2</v>
      </c>
      <c r="S75">
        <f t="shared" si="7"/>
        <v>-60.790482511301178</v>
      </c>
      <c r="T75">
        <f t="shared" si="8"/>
        <v>1.8870475939042796E-5</v>
      </c>
      <c r="U75">
        <f t="shared" si="9"/>
        <v>2.9447502391305007</v>
      </c>
      <c r="V75">
        <f t="shared" si="10"/>
        <v>-1.3418131640121242</v>
      </c>
      <c r="W75">
        <f t="shared" si="11"/>
        <v>-2.2627647884942834</v>
      </c>
      <c r="X75">
        <f t="shared" si="12"/>
        <v>-5.2193787009078116</v>
      </c>
      <c r="Y75">
        <v>903.97217526749444</v>
      </c>
      <c r="Z75">
        <v>-0.11455799810631699</v>
      </c>
      <c r="AA75">
        <v>-206.99909998873224</v>
      </c>
      <c r="AB75">
        <v>-7.4641691316179587E-5</v>
      </c>
      <c r="AC75">
        <v>2.9637493363504346</v>
      </c>
      <c r="AD75">
        <v>-1.4241479765948231</v>
      </c>
      <c r="AE75">
        <v>-2.8899732618875529</v>
      </c>
      <c r="AF75">
        <v>-5.8793990150775244</v>
      </c>
      <c r="AG75">
        <v>983.42</v>
      </c>
      <c r="AH75">
        <v>3.5799999999999998E-2</v>
      </c>
      <c r="AI75">
        <v>1.2335347000211453E-3</v>
      </c>
      <c r="AJ75">
        <v>1.2273366499389538E-6</v>
      </c>
      <c r="AK75">
        <v>2.9927390363736204</v>
      </c>
      <c r="AL75">
        <v>-1.4461169733561257</v>
      </c>
      <c r="AM75">
        <v>-2.9088486290556888</v>
      </c>
      <c r="AN75">
        <v>-5.911036296965376</v>
      </c>
    </row>
    <row r="76" spans="1:40" x14ac:dyDescent="0.2">
      <c r="A76" s="2">
        <v>64</v>
      </c>
      <c r="B76" t="s">
        <v>70</v>
      </c>
      <c r="E76">
        <v>0.79700000000000004</v>
      </c>
      <c r="F76">
        <v>22.6</v>
      </c>
      <c r="G76">
        <v>3.95</v>
      </c>
      <c r="H76">
        <v>797</v>
      </c>
      <c r="I76">
        <v>2.2599999999999999E-2</v>
      </c>
      <c r="J76">
        <v>3.9500000000000004E-3</v>
      </c>
      <c r="K76" s="9">
        <f t="shared" si="18"/>
        <v>4.9560853199498124E-6</v>
      </c>
      <c r="L76" s="9">
        <f t="shared" si="21"/>
        <v>2.9014583213961123</v>
      </c>
      <c r="M76" s="9">
        <f t="shared" si="22"/>
        <v>-1.645891560852599</v>
      </c>
      <c r="N76" s="9">
        <f t="shared" si="19"/>
        <v>-2.4034029043735399</v>
      </c>
      <c r="O76" s="9">
        <f t="shared" si="20"/>
        <v>-5.3048612257696517</v>
      </c>
      <c r="Q76">
        <f t="shared" si="5"/>
        <v>799.34449530696918</v>
      </c>
      <c r="R76">
        <f t="shared" si="6"/>
        <v>-0.2592358968142523</v>
      </c>
      <c r="S76">
        <f t="shared" si="7"/>
        <v>-64.035414592203082</v>
      </c>
      <c r="T76">
        <f t="shared" si="8"/>
        <v>2.1990139799711566E-5</v>
      </c>
      <c r="U76">
        <f t="shared" si="9"/>
        <v>2.9236752347765296</v>
      </c>
      <c r="V76">
        <f t="shared" si="10"/>
        <v>-1.5591869502625755</v>
      </c>
      <c r="W76">
        <f t="shared" si="11"/>
        <v>-2.2766592267681656</v>
      </c>
      <c r="X76">
        <f t="shared" si="12"/>
        <v>-5.1974190110365788</v>
      </c>
      <c r="Y76">
        <v>905.09657920987866</v>
      </c>
      <c r="Z76">
        <v>-0.11300374677358808</v>
      </c>
      <c r="AA76">
        <v>-205.12619402773683</v>
      </c>
      <c r="AB76">
        <v>-7.35335893650106E-5</v>
      </c>
      <c r="AC76">
        <v>2.9641800099480782</v>
      </c>
      <c r="AD76">
        <v>-1.4227303588671614</v>
      </c>
      <c r="AE76">
        <v>-2.8819057345805916</v>
      </c>
      <c r="AF76">
        <v>-5.8715393659889781</v>
      </c>
      <c r="AG76">
        <v>983.61</v>
      </c>
      <c r="AH76">
        <v>3.6091999999999999E-2</v>
      </c>
      <c r="AI76">
        <v>1.2371189301204173E-3</v>
      </c>
      <c r="AJ76">
        <v>1.2380970267715668E-6</v>
      </c>
      <c r="AK76">
        <v>2.9928229354009033</v>
      </c>
      <c r="AL76">
        <v>-1.4425890513043778</v>
      </c>
      <c r="AM76">
        <v>-2.9075885475719816</v>
      </c>
      <c r="AN76">
        <v>-5.9072453193382684</v>
      </c>
    </row>
    <row r="77" spans="1:40" x14ac:dyDescent="0.2">
      <c r="A77" s="2">
        <v>65</v>
      </c>
      <c r="B77" t="s">
        <v>71</v>
      </c>
      <c r="E77">
        <v>1.0409999999999999</v>
      </c>
      <c r="F77">
        <v>36.799999999999997</v>
      </c>
      <c r="G77">
        <v>5.47</v>
      </c>
      <c r="H77">
        <v>1041</v>
      </c>
      <c r="I77">
        <v>3.6799999999999999E-2</v>
      </c>
      <c r="J77">
        <v>5.47E-3</v>
      </c>
      <c r="K77" s="9">
        <f t="shared" si="18"/>
        <v>5.2545629202689726E-6</v>
      </c>
      <c r="L77" s="9">
        <f t="shared" si="21"/>
        <v>3.0174507295105362</v>
      </c>
      <c r="M77" s="9">
        <f t="shared" si="22"/>
        <v>-1.4341521813264824</v>
      </c>
      <c r="N77" s="9">
        <f t="shared" si="19"/>
        <v>-2.2620126736665691</v>
      </c>
      <c r="O77" s="9">
        <f t="shared" si="20"/>
        <v>-5.2794634031771057</v>
      </c>
      <c r="Q77">
        <f t="shared" ref="Q77:Q140" si="23">_xlfn.NORM.INV((RANK(H77, H:H, 1) - 0.5) / COUNT(H:H), AVERAGE(H:H), _xlfn.STDEV.P(H:H))</f>
        <v>1077.4637772288631</v>
      </c>
      <c r="R77">
        <f t="shared" ref="R77:R140" si="24">_xlfn.NORM.INV((RANK(I77, I:I, 1) - 0.5) / COUNT(I:I), AVERAGE(I:I), _xlfn.STDEV.P(I:I))</f>
        <v>-0.10547002540329879</v>
      </c>
      <c r="S77">
        <f t="shared" ref="S77:S140" si="25">_xlfn.NORM.INV((RANK(J77, J:J, 1) - 0.5) / COUNT(J:J), AVERAGE(J:J), _xlfn.STDEV.P(J:J))</f>
        <v>-34.406000671663008</v>
      </c>
      <c r="T77">
        <f t="shared" ref="T77:T140" si="26">_xlfn.NORM.INV((RANK(K77, K:K, 1) - 0.5) / COUNT(K:K), AVERAGE(K:K), _xlfn.STDEV.P(K:K))</f>
        <v>2.5704069622343355E-5</v>
      </c>
      <c r="U77">
        <f t="shared" ref="U77:U140" si="27">_xlfn.NORM.INV((RANK(L77, L:L, 1) - 0.5) / COUNT(L:L), AVERAGE(L:L), _xlfn.STDEV.P(L:L))</f>
        <v>3.0292921767526404</v>
      </c>
      <c r="V77">
        <f t="shared" ref="V77:V140" si="28">_xlfn.NORM.INV((RANK(M77, M:M, 1) - 0.5) / COUNT(M:M), AVERAGE(M:M), _xlfn.STDEV.P(M:M))</f>
        <v>-1.4158625857273643</v>
      </c>
      <c r="W77">
        <f t="shared" ref="W77:W140" si="29">_xlfn.NORM.INV((RANK(N77, N:N, 1) - 0.5) / COUNT(N:N), AVERAGE(N:N), _xlfn.STDEV.P(N:N))</f>
        <v>-2.1497861905539932</v>
      </c>
      <c r="X77">
        <f t="shared" ref="X77:X140" si="30">_xlfn.NORM.INV((RANK(O77, O:O, 1) - 0.5) / COUNT(O:O), AVERAGE(O:O), _xlfn.STDEV.P(O:O))</f>
        <v>-5.1712780487440257</v>
      </c>
      <c r="Y77">
        <v>906.20952043405828</v>
      </c>
      <c r="Z77">
        <v>-0.11146595504171482</v>
      </c>
      <c r="AA77">
        <v>-203.27312223635676</v>
      </c>
      <c r="AB77">
        <v>-7.2437210154639606E-5</v>
      </c>
      <c r="AC77">
        <v>2.9646061273991067</v>
      </c>
      <c r="AD77">
        <v>-1.4213280161547959</v>
      </c>
      <c r="AE77">
        <v>-2.8739251359290874</v>
      </c>
      <c r="AF77">
        <v>-5.8637644056410645</v>
      </c>
      <c r="AG77">
        <v>983.8</v>
      </c>
      <c r="AH77">
        <v>3.6299999999999999E-2</v>
      </c>
      <c r="AI77">
        <v>1.25E-3</v>
      </c>
      <c r="AJ77">
        <v>1.2453753179839157E-6</v>
      </c>
      <c r="AK77">
        <v>2.9929068182233123</v>
      </c>
      <c r="AL77">
        <v>-1.4400933749638876</v>
      </c>
      <c r="AM77">
        <v>-2.9030899869919438</v>
      </c>
      <c r="AN77">
        <v>-5.9046997457846917</v>
      </c>
    </row>
    <row r="78" spans="1:40" x14ac:dyDescent="0.2">
      <c r="A78" s="2">
        <v>66</v>
      </c>
      <c r="B78" t="s">
        <v>72</v>
      </c>
      <c r="E78">
        <v>0.90300000000000002</v>
      </c>
      <c r="F78">
        <v>27.9</v>
      </c>
      <c r="G78">
        <v>5.0199999999999996</v>
      </c>
      <c r="H78">
        <v>903</v>
      </c>
      <c r="I78">
        <v>2.7900000000000001E-2</v>
      </c>
      <c r="J78">
        <v>5.0200000000000002E-3</v>
      </c>
      <c r="K78" s="9">
        <f t="shared" si="18"/>
        <v>5.5592469545957919E-6</v>
      </c>
      <c r="L78" s="9">
        <f t="shared" si="21"/>
        <v>2.9556877503135057</v>
      </c>
      <c r="M78" s="9">
        <f t="shared" si="22"/>
        <v>-1.5543957967264024</v>
      </c>
      <c r="N78" s="9">
        <f t="shared" si="19"/>
        <v>-2.2992962828549808</v>
      </c>
      <c r="O78" s="9">
        <f t="shared" si="20"/>
        <v>-5.2549840331684861</v>
      </c>
      <c r="Q78">
        <f t="shared" si="23"/>
        <v>862.37450210713325</v>
      </c>
      <c r="R78">
        <f t="shared" si="24"/>
        <v>-0.17018115996359917</v>
      </c>
      <c r="S78">
        <f t="shared" si="25"/>
        <v>-42.738611439432958</v>
      </c>
      <c r="T78">
        <f t="shared" si="26"/>
        <v>2.877728842877519E-5</v>
      </c>
      <c r="U78">
        <f t="shared" si="27"/>
        <v>2.9483392443881855</v>
      </c>
      <c r="V78">
        <f t="shared" si="28"/>
        <v>-1.4751256994310518</v>
      </c>
      <c r="W78">
        <f t="shared" si="29"/>
        <v>-2.1854680327264147</v>
      </c>
      <c r="X78">
        <f t="shared" si="30"/>
        <v>-5.1496481446360924</v>
      </c>
      <c r="Y78">
        <v>907.31132625235512</v>
      </c>
      <c r="Z78">
        <v>-0.11146595504171482</v>
      </c>
      <c r="AA78">
        <v>-201.43930253300411</v>
      </c>
      <c r="AB78">
        <v>-7.1352209539751954E-5</v>
      </c>
      <c r="AC78">
        <v>2.9650278224586324</v>
      </c>
      <c r="AD78">
        <v>-1.4213280161547959</v>
      </c>
      <c r="AE78">
        <v>-2.8660288769618845</v>
      </c>
      <c r="AF78">
        <v>-5.8560716117733635</v>
      </c>
      <c r="AG78">
        <v>983.99</v>
      </c>
      <c r="AH78">
        <v>3.6299999999999999E-2</v>
      </c>
      <c r="AI78">
        <v>1.2601952842679243E-3</v>
      </c>
      <c r="AJ78">
        <v>1.2687312687312689E-6</v>
      </c>
      <c r="AK78">
        <v>2.9929906848471068</v>
      </c>
      <c r="AL78">
        <v>-1.4400933749638876</v>
      </c>
      <c r="AM78">
        <v>-2.8995621498758282</v>
      </c>
      <c r="AN78">
        <v>-5.896630356523362</v>
      </c>
    </row>
    <row r="79" spans="1:40" x14ac:dyDescent="0.2">
      <c r="A79" s="2">
        <v>67</v>
      </c>
      <c r="B79" t="s">
        <v>73</v>
      </c>
      <c r="E79">
        <v>0.89600000000000002</v>
      </c>
      <c r="F79">
        <v>26.6</v>
      </c>
      <c r="G79">
        <v>6.4</v>
      </c>
      <c r="H79">
        <v>896</v>
      </c>
      <c r="I79">
        <v>2.6599999999999999E-2</v>
      </c>
      <c r="J79">
        <v>6.4000000000000003E-3</v>
      </c>
      <c r="K79" s="9">
        <f t="shared" si="18"/>
        <v>7.1428571428571436E-6</v>
      </c>
      <c r="L79" s="9">
        <f t="shared" si="21"/>
        <v>2.9523080096621253</v>
      </c>
      <c r="M79" s="9">
        <f t="shared" si="22"/>
        <v>-1.575118363368933</v>
      </c>
      <c r="N79" s="9">
        <f t="shared" si="19"/>
        <v>-2.1938200260161129</v>
      </c>
      <c r="O79" s="9">
        <f t="shared" si="20"/>
        <v>-5.1461280356782382</v>
      </c>
      <c r="Q79">
        <f t="shared" si="23"/>
        <v>858.76543801766968</v>
      </c>
      <c r="R79">
        <f t="shared" si="24"/>
        <v>-0.18880360444630717</v>
      </c>
      <c r="S79">
        <f t="shared" si="25"/>
        <v>-21.027934965160409</v>
      </c>
      <c r="T79">
        <f t="shared" si="26"/>
        <v>4.1524559245592968E-5</v>
      </c>
      <c r="U79">
        <f t="shared" si="27"/>
        <v>2.9469552555161513</v>
      </c>
      <c r="V79">
        <f t="shared" si="28"/>
        <v>-1.4923528699961566</v>
      </c>
      <c r="W79">
        <f t="shared" si="29"/>
        <v>-2.0924925158138472</v>
      </c>
      <c r="X79">
        <f t="shared" si="30"/>
        <v>-5.0599400602256681</v>
      </c>
      <c r="Y79">
        <v>908.40231042602966</v>
      </c>
      <c r="Z79">
        <v>-0.10843783880699433</v>
      </c>
      <c r="AA79">
        <v>-199.62417767560973</v>
      </c>
      <c r="AB79">
        <v>-7.0278258059334027E-5</v>
      </c>
      <c r="AC79">
        <v>2.9654452231745845</v>
      </c>
      <c r="AD79">
        <v>-1.4185673557620726</v>
      </c>
      <c r="AE79">
        <v>-2.8582144808850956</v>
      </c>
      <c r="AF79">
        <v>-5.8484585714122277</v>
      </c>
      <c r="AG79">
        <v>984.18</v>
      </c>
      <c r="AH79">
        <v>3.6507999999999999E-2</v>
      </c>
      <c r="AI79">
        <v>1.2700000000000001E-3</v>
      </c>
      <c r="AJ79">
        <v>1.2716763005780348E-6</v>
      </c>
      <c r="AK79">
        <v>2.9930745352785411</v>
      </c>
      <c r="AL79">
        <v>-1.4376119581418945</v>
      </c>
      <c r="AM79">
        <v>-2.8961962790440432</v>
      </c>
      <c r="AN79">
        <v>-5.8956234223065893</v>
      </c>
    </row>
    <row r="80" spans="1:40" x14ac:dyDescent="0.2">
      <c r="A80" s="2">
        <v>68</v>
      </c>
      <c r="B80" t="s">
        <v>74</v>
      </c>
      <c r="E80">
        <v>0.83</v>
      </c>
      <c r="F80">
        <v>27.7</v>
      </c>
      <c r="G80">
        <v>6.27</v>
      </c>
      <c r="H80">
        <v>830</v>
      </c>
      <c r="I80">
        <v>2.7699999999999999E-2</v>
      </c>
      <c r="J80">
        <v>6.2700000000000004E-3</v>
      </c>
      <c r="K80" s="9">
        <f t="shared" si="18"/>
        <v>7.5542168674698796E-6</v>
      </c>
      <c r="L80" s="9">
        <f t="shared" si="21"/>
        <v>2.9190780923760737</v>
      </c>
      <c r="M80" s="9">
        <f t="shared" si="22"/>
        <v>-1.5575202309355514</v>
      </c>
      <c r="N80" s="9">
        <f t="shared" si="19"/>
        <v>-2.2027324591692836</v>
      </c>
      <c r="O80" s="9">
        <f t="shared" si="20"/>
        <v>-5.1218105515453578</v>
      </c>
      <c r="Q80">
        <f t="shared" si="23"/>
        <v>824.29188389051285</v>
      </c>
      <c r="R80">
        <f t="shared" si="24"/>
        <v>-0.17517752405255693</v>
      </c>
      <c r="S80">
        <f t="shared" si="25"/>
        <v>-23.075222460546744</v>
      </c>
      <c r="T80">
        <f t="shared" si="26"/>
        <v>4.3932243041516537E-5</v>
      </c>
      <c r="U80">
        <f t="shared" si="27"/>
        <v>2.933598707536643</v>
      </c>
      <c r="V80">
        <f t="shared" si="28"/>
        <v>-1.479737106622014</v>
      </c>
      <c r="W80">
        <f t="shared" si="29"/>
        <v>-2.1012609744763964</v>
      </c>
      <c r="X80">
        <f t="shared" si="30"/>
        <v>-5.0429973620412092</v>
      </c>
      <c r="Y80">
        <v>909.4827739176144</v>
      </c>
      <c r="Z80">
        <v>-0.10694660887262598</v>
      </c>
      <c r="AA80">
        <v>-197.8272138419745</v>
      </c>
      <c r="AB80">
        <v>-6.9215040097424723E-5</v>
      </c>
      <c r="AC80">
        <v>2.9658584522138902</v>
      </c>
      <c r="AD80">
        <v>-1.4172081862105523</v>
      </c>
      <c r="AE80">
        <v>-2.8504795765750561</v>
      </c>
      <c r="AF80">
        <v>-5.8409229745313924</v>
      </c>
      <c r="AG80">
        <v>984.37</v>
      </c>
      <c r="AH80">
        <v>3.6700000000000003E-2</v>
      </c>
      <c r="AI80">
        <v>1.2755162770383163E-3</v>
      </c>
      <c r="AJ80">
        <v>1.2787386985586842E-6</v>
      </c>
      <c r="AK80">
        <v>2.9931583695238664</v>
      </c>
      <c r="AL80">
        <v>-1.4353339357479107</v>
      </c>
      <c r="AM80">
        <v>-2.8943139949273249</v>
      </c>
      <c r="AN80">
        <v>-5.8932181915400301</v>
      </c>
    </row>
    <row r="81" spans="1:40" x14ac:dyDescent="0.2">
      <c r="A81" s="2">
        <v>69</v>
      </c>
      <c r="B81" t="s">
        <v>75</v>
      </c>
      <c r="E81">
        <v>1.03</v>
      </c>
      <c r="F81">
        <v>35.799999999999997</v>
      </c>
      <c r="G81">
        <v>12.9</v>
      </c>
      <c r="H81">
        <v>1030</v>
      </c>
      <c r="I81">
        <v>3.5799999999999998E-2</v>
      </c>
      <c r="J81">
        <v>1.29E-2</v>
      </c>
      <c r="K81" s="9">
        <f t="shared" si="18"/>
        <v>1.2524271844660195E-5</v>
      </c>
      <c r="L81" s="9">
        <f t="shared" si="21"/>
        <v>3.012837224705172</v>
      </c>
      <c r="M81" s="9">
        <f t="shared" si="22"/>
        <v>-1.4461169733561257</v>
      </c>
      <c r="N81" s="9">
        <f t="shared" si="19"/>
        <v>-1.889410289700751</v>
      </c>
      <c r="O81" s="9">
        <f t="shared" si="20"/>
        <v>-4.9022475144059232</v>
      </c>
      <c r="Q81">
        <f t="shared" si="23"/>
        <v>1067.0195846712259</v>
      </c>
      <c r="R81">
        <f t="shared" si="24"/>
        <v>-0.11455799810631699</v>
      </c>
      <c r="S81">
        <f t="shared" si="25"/>
        <v>31.696157203011538</v>
      </c>
      <c r="T81">
        <f t="shared" si="26"/>
        <v>6.7367840221488882E-5</v>
      </c>
      <c r="U81">
        <f t="shared" si="27"/>
        <v>3.0253691959869835</v>
      </c>
      <c r="V81">
        <f t="shared" si="28"/>
        <v>-1.4241479765948231</v>
      </c>
      <c r="W81">
        <f t="shared" si="29"/>
        <v>-1.8665418993666252</v>
      </c>
      <c r="X81">
        <f t="shared" si="30"/>
        <v>-4.8780850752708185</v>
      </c>
      <c r="Y81">
        <v>910.5530055914669</v>
      </c>
      <c r="Z81">
        <v>-0.10547002540329879</v>
      </c>
      <c r="AA81">
        <v>-196.04789931067884</v>
      </c>
      <c r="AB81">
        <v>-6.8162253103311776E-5</v>
      </c>
      <c r="AC81">
        <v>2.9662676271655526</v>
      </c>
      <c r="AD81">
        <v>-1.4158625857273643</v>
      </c>
      <c r="AE81">
        <v>-2.8428218925389768</v>
      </c>
      <c r="AF81">
        <v>-5.8334626081682561</v>
      </c>
      <c r="AG81">
        <v>984.56</v>
      </c>
      <c r="AH81">
        <v>3.6799999999999999E-2</v>
      </c>
      <c r="AI81">
        <v>1.2967106792036438E-3</v>
      </c>
      <c r="AJ81">
        <v>1.2976969288695847E-6</v>
      </c>
      <c r="AK81">
        <v>2.9932421875893311</v>
      </c>
      <c r="AL81">
        <v>-1.4341521813264824</v>
      </c>
      <c r="AM81">
        <v>-2.8871569124601093</v>
      </c>
      <c r="AN81">
        <v>-5.8868267231660321</v>
      </c>
    </row>
    <row r="82" spans="1:40" x14ac:dyDescent="0.2">
      <c r="A82" s="2">
        <v>70</v>
      </c>
      <c r="B82" t="s">
        <v>76</v>
      </c>
      <c r="E82">
        <v>1.111</v>
      </c>
      <c r="F82">
        <v>48.4</v>
      </c>
      <c r="G82">
        <v>16.100000000000001</v>
      </c>
      <c r="H82">
        <v>1111</v>
      </c>
      <c r="I82">
        <v>4.8399999999999999E-2</v>
      </c>
      <c r="J82">
        <v>1.61E-2</v>
      </c>
      <c r="K82" s="9">
        <f t="shared" si="18"/>
        <v>1.4491449144914492E-5</v>
      </c>
      <c r="L82" s="9">
        <f t="shared" si="21"/>
        <v>3.0457140589408676</v>
      </c>
      <c r="M82" s="9">
        <f t="shared" si="22"/>
        <v>-1.3151546383555874</v>
      </c>
      <c r="N82" s="9">
        <f t="shared" si="19"/>
        <v>-1.7931741239681502</v>
      </c>
      <c r="O82" s="9">
        <f t="shared" si="20"/>
        <v>-4.8388881829090176</v>
      </c>
      <c r="Q82">
        <f t="shared" si="23"/>
        <v>1146.4146117289552</v>
      </c>
      <c r="R82">
        <f t="shared" si="24"/>
        <v>-4.6358617657815085E-2</v>
      </c>
      <c r="S82">
        <f t="shared" si="25"/>
        <v>50.144879748839173</v>
      </c>
      <c r="T82">
        <f t="shared" si="26"/>
        <v>7.4047866117056823E-5</v>
      </c>
      <c r="U82">
        <f t="shared" si="27"/>
        <v>3.0551698131003819</v>
      </c>
      <c r="V82">
        <f t="shared" si="28"/>
        <v>-1.3621257940307205</v>
      </c>
      <c r="W82">
        <f t="shared" si="29"/>
        <v>-1.7873863347029464</v>
      </c>
      <c r="X82">
        <f t="shared" si="30"/>
        <v>-4.8310746644170113</v>
      </c>
      <c r="Y82">
        <v>911.61328286678156</v>
      </c>
      <c r="Z82">
        <v>-0.10400768106377266</v>
      </c>
      <c r="AA82">
        <v>-194.28574323408242</v>
      </c>
      <c r="AB82">
        <v>-6.711960686616838E-5</v>
      </c>
      <c r="AC82">
        <v>2.9666728608225696</v>
      </c>
      <c r="AD82">
        <v>-1.4145301716890724</v>
      </c>
      <c r="AE82">
        <v>-2.8352392513033671</v>
      </c>
      <c r="AF82">
        <v>-5.8260753509568914</v>
      </c>
      <c r="AG82">
        <v>984.75</v>
      </c>
      <c r="AH82">
        <v>3.6923999999999998E-2</v>
      </c>
      <c r="AI82">
        <v>1.3167509604386407E-3</v>
      </c>
      <c r="AJ82">
        <v>1.3085593787278047E-6</v>
      </c>
      <c r="AK82">
        <v>2.9933259894811792</v>
      </c>
      <c r="AL82">
        <v>-1.4326912577049167</v>
      </c>
      <c r="AM82">
        <v>-2.8804963561958092</v>
      </c>
      <c r="AN82">
        <v>-5.883206565520295</v>
      </c>
    </row>
    <row r="83" spans="1:40" x14ac:dyDescent="0.2">
      <c r="A83" s="2">
        <v>71</v>
      </c>
      <c r="B83" t="s">
        <v>77</v>
      </c>
      <c r="E83">
        <v>1.0429999999999999</v>
      </c>
      <c r="F83">
        <v>37.4</v>
      </c>
      <c r="G83">
        <v>16.600000000000001</v>
      </c>
      <c r="H83">
        <v>1043</v>
      </c>
      <c r="I83">
        <v>3.7400000000000003E-2</v>
      </c>
      <c r="J83">
        <v>1.66E-2</v>
      </c>
      <c r="K83" s="9">
        <f t="shared" si="18"/>
        <v>1.591562799616491E-5</v>
      </c>
      <c r="L83" s="9">
        <f t="shared" si="21"/>
        <v>3.0182843084265309</v>
      </c>
      <c r="M83" s="9">
        <f t="shared" si="22"/>
        <v>-1.4271283977995197</v>
      </c>
      <c r="N83" s="9">
        <f t="shared" si="19"/>
        <v>-1.779891911959945</v>
      </c>
      <c r="O83" s="9">
        <f t="shared" si="20"/>
        <v>-4.798176220386476</v>
      </c>
      <c r="Q83">
        <f t="shared" si="23"/>
        <v>1080.1249579855073</v>
      </c>
      <c r="R83">
        <f t="shared" si="24"/>
        <v>-0.10112416142022178</v>
      </c>
      <c r="S83">
        <f t="shared" si="25"/>
        <v>54.289986018475489</v>
      </c>
      <c r="T83">
        <f t="shared" si="26"/>
        <v>7.8335707235453864E-5</v>
      </c>
      <c r="U83">
        <f t="shared" si="27"/>
        <v>3.0302915803422286</v>
      </c>
      <c r="V83">
        <f t="shared" si="28"/>
        <v>-1.4119034496180995</v>
      </c>
      <c r="W83">
        <f t="shared" si="29"/>
        <v>-1.7695922349131259</v>
      </c>
      <c r="X83">
        <f t="shared" si="30"/>
        <v>-4.8008969095063234</v>
      </c>
      <c r="Y83">
        <v>912.66387232689294</v>
      </c>
      <c r="Z83">
        <v>-0.10255918489298195</v>
      </c>
      <c r="AA83">
        <v>-192.54027449577373</v>
      </c>
      <c r="AB83">
        <v>-6.6086822839613236E-5</v>
      </c>
      <c r="AC83">
        <v>2.967074261444449</v>
      </c>
      <c r="AD83">
        <v>-1.4132105770759924</v>
      </c>
      <c r="AE83">
        <v>-2.8277295641942057</v>
      </c>
      <c r="AF83">
        <v>-5.8187591680427229</v>
      </c>
      <c r="AG83">
        <v>984.94</v>
      </c>
      <c r="AH83">
        <v>3.7339999999999998E-2</v>
      </c>
      <c r="AI83">
        <v>1.32E-3</v>
      </c>
      <c r="AJ83">
        <v>1.3261943986820429E-6</v>
      </c>
      <c r="AK83">
        <v>2.9934097752056514</v>
      </c>
      <c r="AL83">
        <v>-1.4278256863869405</v>
      </c>
      <c r="AM83">
        <v>-2.87942606879415</v>
      </c>
      <c r="AN83">
        <v>-5.8773928107073887</v>
      </c>
    </row>
    <row r="84" spans="1:40" x14ac:dyDescent="0.2">
      <c r="A84" s="2">
        <v>72</v>
      </c>
      <c r="B84" t="s">
        <v>78</v>
      </c>
      <c r="E84">
        <v>1.014</v>
      </c>
      <c r="F84">
        <v>48.3</v>
      </c>
      <c r="G84">
        <v>21.1</v>
      </c>
      <c r="H84">
        <v>1014</v>
      </c>
      <c r="I84">
        <v>4.8300000000000003E-2</v>
      </c>
      <c r="J84">
        <v>2.1100000000000001E-2</v>
      </c>
      <c r="K84" s="9">
        <f t="shared" si="18"/>
        <v>2.0808678500986194E-5</v>
      </c>
      <c r="L84" s="9">
        <f t="shared" si="21"/>
        <v>3.0060379549973173</v>
      </c>
      <c r="M84" s="9">
        <f t="shared" si="22"/>
        <v>-1.3160528692484879</v>
      </c>
      <c r="N84" s="9">
        <f t="shared" si="19"/>
        <v>-1.6757175447023074</v>
      </c>
      <c r="O84" s="9">
        <f t="shared" si="20"/>
        <v>-4.6817554996996247</v>
      </c>
      <c r="Q84">
        <f t="shared" si="23"/>
        <v>1051.1683400375375</v>
      </c>
      <c r="R84">
        <f t="shared" si="24"/>
        <v>-4.8498113576262603E-2</v>
      </c>
      <c r="S84">
        <f t="shared" si="25"/>
        <v>73.233941613898509</v>
      </c>
      <c r="T84">
        <f t="shared" si="26"/>
        <v>9.2081950490099986E-5</v>
      </c>
      <c r="U84">
        <f t="shared" si="27"/>
        <v>3.0194129296056142</v>
      </c>
      <c r="V84">
        <f t="shared" si="28"/>
        <v>-1.3640675809961798</v>
      </c>
      <c r="W84">
        <f t="shared" si="29"/>
        <v>-1.6882187188786735</v>
      </c>
      <c r="X84">
        <f t="shared" si="30"/>
        <v>-4.7041341175099598</v>
      </c>
      <c r="Y84">
        <v>913.70503028836015</v>
      </c>
      <c r="Z84">
        <v>-0.10112416142022178</v>
      </c>
      <c r="AA84">
        <v>-190.81104064555601</v>
      </c>
      <c r="AB84">
        <v>-6.5063633512106283E-5</v>
      </c>
      <c r="AC84">
        <v>2.9674719330019106</v>
      </c>
      <c r="AD84">
        <v>-1.4119034496180995</v>
      </c>
      <c r="AE84">
        <v>-2.8202908264763709</v>
      </c>
      <c r="AF84">
        <v>-5.8115121063471946</v>
      </c>
      <c r="AG84">
        <v>985.13</v>
      </c>
      <c r="AH84">
        <v>3.7400000000000003E-2</v>
      </c>
      <c r="AI84">
        <v>1.3342063548557042E-3</v>
      </c>
      <c r="AJ84">
        <v>1.3316924247029162E-6</v>
      </c>
      <c r="AK84">
        <v>2.9934935447689841</v>
      </c>
      <c r="AL84">
        <v>-1.4271283977995197</v>
      </c>
      <c r="AM84">
        <v>-2.8747769951238547</v>
      </c>
      <c r="AN84">
        <v>-5.8755960707206007</v>
      </c>
    </row>
    <row r="85" spans="1:40" x14ac:dyDescent="0.2">
      <c r="A85" s="2">
        <v>73</v>
      </c>
      <c r="B85" t="s">
        <v>79</v>
      </c>
      <c r="E85">
        <v>1.1140000000000001</v>
      </c>
      <c r="F85">
        <v>55.1</v>
      </c>
      <c r="G85">
        <v>30.2</v>
      </c>
      <c r="H85">
        <v>1114</v>
      </c>
      <c r="I85">
        <v>5.5100000000000003E-2</v>
      </c>
      <c r="J85">
        <v>3.0200000000000001E-2</v>
      </c>
      <c r="K85" s="9">
        <f t="shared" si="18"/>
        <v>2.7109515260323162E-5</v>
      </c>
      <c r="L85" s="9">
        <f t="shared" si="21"/>
        <v>3.0468851908377101</v>
      </c>
      <c r="M85" s="9">
        <f t="shared" si="22"/>
        <v>-1.2588484011482148</v>
      </c>
      <c r="N85" s="9">
        <f t="shared" si="19"/>
        <v>-1.5199930570428493</v>
      </c>
      <c r="O85" s="9">
        <f t="shared" si="20"/>
        <v>-4.5668782478805596</v>
      </c>
      <c r="Q85">
        <f t="shared" si="23"/>
        <v>1151.3627981507195</v>
      </c>
      <c r="R85">
        <f t="shared" si="24"/>
        <v>1.2996846421275375E-2</v>
      </c>
      <c r="S85">
        <f t="shared" si="25"/>
        <v>101.79141366819356</v>
      </c>
      <c r="T85">
        <f t="shared" si="26"/>
        <v>1.0508935433173702E-4</v>
      </c>
      <c r="U85">
        <f t="shared" si="27"/>
        <v>3.0570258646817541</v>
      </c>
      <c r="V85">
        <f t="shared" si="28"/>
        <v>-1.3082942292503144</v>
      </c>
      <c r="W85">
        <f t="shared" si="29"/>
        <v>-1.565357018161887</v>
      </c>
      <c r="X85">
        <f t="shared" si="30"/>
        <v>-4.612538557160323</v>
      </c>
      <c r="Y85">
        <v>914.73700333297643</v>
      </c>
      <c r="Z85">
        <v>-9.970224984049196E-2</v>
      </c>
      <c r="AA85">
        <v>-189.097606905719</v>
      </c>
      <c r="AB85">
        <v>-6.404978181948236E-5</v>
      </c>
      <c r="AC85">
        <v>2.9678659754052097</v>
      </c>
      <c r="AD85">
        <v>-1.4106084509988868</v>
      </c>
      <c r="AE85">
        <v>-2.8129211128228819</v>
      </c>
      <c r="AF85">
        <v>-5.8043322901537611</v>
      </c>
      <c r="AG85">
        <v>985.32</v>
      </c>
      <c r="AH85">
        <v>3.7699999999999997E-2</v>
      </c>
      <c r="AI85">
        <v>1.3509753310126142E-3</v>
      </c>
      <c r="AJ85">
        <v>1.3378318792484674E-6</v>
      </c>
      <c r="AK85">
        <v>2.9935772981774109</v>
      </c>
      <c r="AL85">
        <v>-1.4236586497942072</v>
      </c>
      <c r="AM85">
        <v>-2.8693525811799763</v>
      </c>
      <c r="AN85">
        <v>-5.8735984594397923</v>
      </c>
    </row>
    <row r="86" spans="1:40" x14ac:dyDescent="0.2">
      <c r="A86" s="2">
        <v>74</v>
      </c>
      <c r="B86" t="s">
        <v>97</v>
      </c>
      <c r="E86">
        <v>1.0329999999999999</v>
      </c>
      <c r="F86">
        <v>45.6</v>
      </c>
      <c r="G86">
        <v>40.4</v>
      </c>
      <c r="H86">
        <v>1033</v>
      </c>
      <c r="I86">
        <v>4.5600000000000002E-2</v>
      </c>
      <c r="J86">
        <v>4.0399999999999998E-2</v>
      </c>
      <c r="K86" s="9">
        <f t="shared" si="18"/>
        <v>3.9109390125847047E-5</v>
      </c>
      <c r="L86" s="9">
        <f t="shared" si="21"/>
        <v>3.0141003215196207</v>
      </c>
      <c r="M86" s="9">
        <f t="shared" si="22"/>
        <v>-1.341035157335565</v>
      </c>
      <c r="N86" s="9">
        <f t="shared" si="19"/>
        <v>-1.3936186348893951</v>
      </c>
      <c r="O86" s="9">
        <f t="shared" si="20"/>
        <v>-4.407718956409016</v>
      </c>
      <c r="Q86">
        <f t="shared" si="23"/>
        <v>1070.2522936062842</v>
      </c>
      <c r="R86">
        <f t="shared" si="24"/>
        <v>-6.2935964516974099E-2</v>
      </c>
      <c r="S86">
        <f t="shared" si="25"/>
        <v>128.84468580573943</v>
      </c>
      <c r="T86">
        <f t="shared" si="26"/>
        <v>1.245728790018996E-4</v>
      </c>
      <c r="U86">
        <f t="shared" si="27"/>
        <v>3.0265835651883921</v>
      </c>
      <c r="V86">
        <f t="shared" si="28"/>
        <v>-1.3771758941242451</v>
      </c>
      <c r="W86">
        <f t="shared" si="29"/>
        <v>-1.4486835625322914</v>
      </c>
      <c r="X86">
        <f t="shared" si="30"/>
        <v>-4.4752474279991894</v>
      </c>
      <c r="Y86">
        <v>915.76002880559395</v>
      </c>
      <c r="Z86">
        <v>-9.8293103244274302E-2</v>
      </c>
      <c r="AA86">
        <v>-187.39955524290423</v>
      </c>
      <c r="AB86">
        <v>-6.3045020596271599E-5</v>
      </c>
      <c r="AC86">
        <v>2.9682564847173865</v>
      </c>
      <c r="AD86">
        <v>-1.4093252561125129</v>
      </c>
      <c r="AE86">
        <v>-2.805618573087401</v>
      </c>
      <c r="AF86">
        <v>-5.7972179169893199</v>
      </c>
      <c r="AG86">
        <v>985.51</v>
      </c>
      <c r="AH86">
        <v>3.7755999999999998E-2</v>
      </c>
      <c r="AI86">
        <v>1.359172949844933E-3</v>
      </c>
      <c r="AJ86">
        <v>1.3461538461538462E-6</v>
      </c>
      <c r="AK86">
        <v>2.9936610354371616</v>
      </c>
      <c r="AL86">
        <v>-1.4230140225822752</v>
      </c>
      <c r="AM86">
        <v>-2.8667252773482375</v>
      </c>
      <c r="AN86">
        <v>-5.8709053036205425</v>
      </c>
    </row>
    <row r="87" spans="1:40" x14ac:dyDescent="0.2">
      <c r="A87" s="2">
        <v>75</v>
      </c>
      <c r="B87" t="s">
        <v>80</v>
      </c>
      <c r="E87">
        <v>0.96</v>
      </c>
      <c r="F87">
        <v>33.4</v>
      </c>
      <c r="G87">
        <v>57.5</v>
      </c>
      <c r="H87">
        <v>960</v>
      </c>
      <c r="I87">
        <v>3.3399999999999999E-2</v>
      </c>
      <c r="J87">
        <v>5.7500000000000002E-2</v>
      </c>
      <c r="K87" s="9">
        <f t="shared" si="18"/>
        <v>5.9895833333333337E-5</v>
      </c>
      <c r="L87" s="9">
        <f t="shared" si="21"/>
        <v>2.9822712330395684</v>
      </c>
      <c r="M87" s="9">
        <f t="shared" si="22"/>
        <v>-1.4762535331884354</v>
      </c>
      <c r="N87" s="9">
        <f t="shared" si="19"/>
        <v>-1.2403321553103694</v>
      </c>
      <c r="O87" s="9">
        <f t="shared" si="20"/>
        <v>-4.2226033883499383</v>
      </c>
      <c r="Q87">
        <f t="shared" si="23"/>
        <v>875.42879159767131</v>
      </c>
      <c r="R87">
        <f t="shared" si="24"/>
        <v>-0.13290426352505946</v>
      </c>
      <c r="S87">
        <f t="shared" si="25"/>
        <v>162.60239847654302</v>
      </c>
      <c r="T87">
        <f t="shared" si="26"/>
        <v>1.5068224358980088E-4</v>
      </c>
      <c r="U87">
        <f t="shared" si="27"/>
        <v>2.9533299019186061</v>
      </c>
      <c r="V87">
        <f t="shared" si="28"/>
        <v>-1.4409040324352289</v>
      </c>
      <c r="W87">
        <f t="shared" si="29"/>
        <v>-1.3025596021745307</v>
      </c>
      <c r="X87">
        <f t="shared" si="30"/>
        <v>-4.2909979911233433</v>
      </c>
      <c r="Y87">
        <v>916.77433528036522</v>
      </c>
      <c r="Z87">
        <v>-9.6896387897488681E-2</v>
      </c>
      <c r="AA87">
        <v>-185.71648350043668</v>
      </c>
      <c r="AB87">
        <v>-6.2049112062748555E-5</v>
      </c>
      <c r="AC87">
        <v>2.9686435533536284</v>
      </c>
      <c r="AD87">
        <v>-1.4080535523699904</v>
      </c>
      <c r="AE87">
        <v>-2.7983814283558033</v>
      </c>
      <c r="AF87">
        <v>-5.7901672537775219</v>
      </c>
      <c r="AG87">
        <v>985.7</v>
      </c>
      <c r="AH87">
        <v>3.8172000000000005E-2</v>
      </c>
      <c r="AI87">
        <v>1.3955969275991221E-3</v>
      </c>
      <c r="AJ87">
        <v>1.3595933926302415E-6</v>
      </c>
      <c r="AK87">
        <v>2.9937447565544621</v>
      </c>
      <c r="AL87">
        <v>-1.4182550848450117</v>
      </c>
      <c r="AM87">
        <v>-2.8552399953203844</v>
      </c>
      <c r="AN87">
        <v>-5.8665909546738551</v>
      </c>
    </row>
    <row r="88" spans="1:40" x14ac:dyDescent="0.2">
      <c r="A88" s="2">
        <v>76</v>
      </c>
      <c r="B88" t="s">
        <v>81</v>
      </c>
      <c r="E88">
        <v>1.645</v>
      </c>
      <c r="F88">
        <v>18.8</v>
      </c>
      <c r="G88">
        <v>99.4</v>
      </c>
      <c r="H88">
        <v>1645</v>
      </c>
      <c r="I88">
        <v>1.8800000000000001E-2</v>
      </c>
      <c r="J88">
        <v>9.9400000000000002E-2</v>
      </c>
      <c r="K88" s="9">
        <f t="shared" si="18"/>
        <v>6.042553191489362E-5</v>
      </c>
      <c r="L88" s="9">
        <f t="shared" si="21"/>
        <v>3.2161659022859932</v>
      </c>
      <c r="M88" s="9">
        <f t="shared" si="22"/>
        <v>-1.7258421507363202</v>
      </c>
      <c r="N88" s="9">
        <f t="shared" si="19"/>
        <v>-1.0026136156026866</v>
      </c>
      <c r="O88" s="9">
        <f t="shared" si="20"/>
        <v>-4.21877951788868</v>
      </c>
      <c r="Q88">
        <f t="shared" si="23"/>
        <v>1358.5314291763698</v>
      </c>
      <c r="R88">
        <f t="shared" si="24"/>
        <v>-0.34679601018580986</v>
      </c>
      <c r="S88">
        <f t="shared" si="25"/>
        <v>222.93514252353643</v>
      </c>
      <c r="T88">
        <f t="shared" si="26"/>
        <v>1.5155112234526796E-4</v>
      </c>
      <c r="U88">
        <f t="shared" si="27"/>
        <v>3.1346805379609632</v>
      </c>
      <c r="V88">
        <f t="shared" si="28"/>
        <v>-1.65702985226168</v>
      </c>
      <c r="W88">
        <f t="shared" si="29"/>
        <v>-1.0390420992394027</v>
      </c>
      <c r="X88">
        <f t="shared" si="30"/>
        <v>-4.2848592383010029</v>
      </c>
      <c r="Y88">
        <v>917.7801429977942</v>
      </c>
      <c r="Z88">
        <v>-9.5511782567715683E-2</v>
      </c>
      <c r="AA88">
        <v>-184.04800458640884</v>
      </c>
      <c r="AB88">
        <v>-6.1061827344958402E-5</v>
      </c>
      <c r="AC88">
        <v>2.9690272702678171</v>
      </c>
      <c r="AD88">
        <v>-1.4067930390505579</v>
      </c>
      <c r="AE88">
        <v>-2.7912079672549162</v>
      </c>
      <c r="AF88">
        <v>-5.7831786332426205</v>
      </c>
      <c r="AG88">
        <v>985.89</v>
      </c>
      <c r="AH88">
        <v>3.8300000000000001E-2</v>
      </c>
      <c r="AI88">
        <v>1.4E-3</v>
      </c>
      <c r="AJ88">
        <v>1.3601658709307124E-6</v>
      </c>
      <c r="AK88">
        <v>2.9938284615355357</v>
      </c>
      <c r="AL88">
        <v>-1.4168012260313771</v>
      </c>
      <c r="AM88">
        <v>-2.8538719643217618</v>
      </c>
      <c r="AN88">
        <v>-5.8664081266023365</v>
      </c>
    </row>
    <row r="89" spans="1:40" x14ac:dyDescent="0.2">
      <c r="A89" s="2">
        <v>77</v>
      </c>
      <c r="B89" t="s">
        <v>98</v>
      </c>
      <c r="E89">
        <v>0.98</v>
      </c>
      <c r="F89">
        <v>31.1</v>
      </c>
      <c r="G89">
        <v>80</v>
      </c>
      <c r="H89">
        <v>980</v>
      </c>
      <c r="I89">
        <v>3.1099999999999999E-2</v>
      </c>
      <c r="J89">
        <v>0.08</v>
      </c>
      <c r="K89" s="9">
        <f t="shared" si="18"/>
        <v>8.163265306122449E-5</v>
      </c>
      <c r="L89" s="9">
        <f t="shared" si="21"/>
        <v>2.9912260756924947</v>
      </c>
      <c r="M89" s="9">
        <f t="shared" si="22"/>
        <v>-1.5072396109731625</v>
      </c>
      <c r="N89" s="9">
        <f t="shared" si="19"/>
        <v>-1.0969100130080565</v>
      </c>
      <c r="O89" s="9">
        <f t="shared" si="20"/>
        <v>-4.0881360887005513</v>
      </c>
      <c r="P89" s="9">
        <v>0</v>
      </c>
      <c r="Q89">
        <f t="shared" si="23"/>
        <v>881.29140391575424</v>
      </c>
      <c r="R89">
        <f t="shared" si="24"/>
        <v>-0.15009776061921337</v>
      </c>
      <c r="S89">
        <f t="shared" si="25"/>
        <v>200.20269420907644</v>
      </c>
      <c r="T89">
        <f t="shared" si="26"/>
        <v>1.7448631522389265E-4</v>
      </c>
      <c r="U89">
        <f t="shared" si="27"/>
        <v>2.9550195754829733</v>
      </c>
      <c r="V89">
        <f t="shared" si="28"/>
        <v>-1.4566533694293951</v>
      </c>
      <c r="W89">
        <f t="shared" si="29"/>
        <v>-1.1387910969011361</v>
      </c>
      <c r="X89">
        <f t="shared" si="30"/>
        <v>-4.1225843269079334</v>
      </c>
      <c r="Y89">
        <v>918.77766427477331</v>
      </c>
      <c r="Z89">
        <v>-9.4138977893167289E-2</v>
      </c>
      <c r="AA89">
        <v>-182.39374571327684</v>
      </c>
      <c r="AB89">
        <v>-6.008294602517821E-5</v>
      </c>
      <c r="AC89">
        <v>2.9694077211272445</v>
      </c>
      <c r="AD89">
        <v>-1.4055434266947402</v>
      </c>
      <c r="AE89">
        <v>-2.7840965424984683</v>
      </c>
      <c r="AF89">
        <v>-5.7762504505444294</v>
      </c>
      <c r="AG89">
        <v>986.08</v>
      </c>
      <c r="AH89">
        <v>3.8587999999999997E-2</v>
      </c>
      <c r="AI89">
        <v>1.4055811253516903E-3</v>
      </c>
      <c r="AJ89">
        <v>1.395159285489087E-6</v>
      </c>
      <c r="AK89">
        <v>2.9939121503866</v>
      </c>
      <c r="AL89">
        <v>-1.4135477301477721</v>
      </c>
      <c r="AM89">
        <v>-2.8521440833359302</v>
      </c>
      <c r="AN89">
        <v>-5.8553762061109245</v>
      </c>
    </row>
    <row r="90" spans="1:40" x14ac:dyDescent="0.2">
      <c r="A90" s="2">
        <v>78</v>
      </c>
      <c r="B90" s="9" t="s">
        <v>99</v>
      </c>
      <c r="C90" s="9"/>
      <c r="D90" s="22"/>
      <c r="E90" s="9">
        <v>1.002</v>
      </c>
      <c r="F90" s="9">
        <v>47.1</v>
      </c>
      <c r="G90" s="9">
        <v>98.3</v>
      </c>
      <c r="H90" s="9">
        <v>1002</v>
      </c>
      <c r="I90" s="9">
        <v>4.7100000000000003E-2</v>
      </c>
      <c r="J90" s="9">
        <v>9.8299999999999998E-2</v>
      </c>
      <c r="K90" s="9">
        <f t="shared" si="18"/>
        <v>9.8103792415169661E-5</v>
      </c>
      <c r="L90" s="9">
        <f t="shared" si="21"/>
        <v>3.0008677215312267</v>
      </c>
      <c r="M90" s="9">
        <f t="shared" si="22"/>
        <v>-1.3269790928711038</v>
      </c>
      <c r="N90" s="9">
        <f t="shared" si="19"/>
        <v>-1.0074464821678644</v>
      </c>
      <c r="O90" s="9">
        <f t="shared" si="20"/>
        <v>-4.0083142036990909</v>
      </c>
      <c r="P90" s="9">
        <v>0</v>
      </c>
      <c r="Q90" s="9">
        <f t="shared" si="23"/>
        <v>1041.8198818531775</v>
      </c>
      <c r="R90" s="9">
        <f t="shared" si="24"/>
        <v>-5.7266801704000683E-2</v>
      </c>
      <c r="S90" s="9">
        <f t="shared" si="25"/>
        <v>221.08207073215635</v>
      </c>
      <c r="T90" s="9">
        <f t="shared" si="26"/>
        <v>1.8447005119803626E-4</v>
      </c>
      <c r="U90" s="9">
        <f t="shared" si="27"/>
        <v>3.0158986237954255</v>
      </c>
      <c r="V90" s="9">
        <f t="shared" si="28"/>
        <v>-1.372027748062316</v>
      </c>
      <c r="W90" s="9">
        <f t="shared" si="29"/>
        <v>-1.0471992633693867</v>
      </c>
      <c r="X90" s="9">
        <f t="shared" si="30"/>
        <v>-4.0517681336610964</v>
      </c>
      <c r="Y90">
        <v>919.7671038895902</v>
      </c>
      <c r="Z90">
        <v>-9.2777675791162431E-2</v>
      </c>
      <c r="AA90">
        <v>-180.75334768506093</v>
      </c>
      <c r="AB90">
        <v>-5.9112255720531758E-5</v>
      </c>
      <c r="AC90">
        <v>2.9697849884763894</v>
      </c>
      <c r="AD90">
        <v>-1.4043044365359092</v>
      </c>
      <c r="AE90">
        <v>-2.7770455676521584</v>
      </c>
      <c r="AF90">
        <v>-5.7693811601267404</v>
      </c>
      <c r="AG90">
        <v>986.27</v>
      </c>
      <c r="AH90">
        <v>3.8800000000000001E-2</v>
      </c>
      <c r="AI90">
        <v>1.4246440144417573E-3</v>
      </c>
      <c r="AJ90">
        <v>1.3996559297955291E-6</v>
      </c>
      <c r="AK90">
        <v>2.9939958231138717</v>
      </c>
      <c r="AL90">
        <v>-1.4111682744057927</v>
      </c>
      <c r="AM90">
        <v>-2.8462936422363652</v>
      </c>
      <c r="AN90">
        <v>-5.8539787115762021</v>
      </c>
    </row>
    <row r="91" spans="1:40" x14ac:dyDescent="0.2">
      <c r="A91" s="2">
        <v>79</v>
      </c>
      <c r="B91" s="9" t="s">
        <v>82</v>
      </c>
      <c r="C91" s="9"/>
      <c r="D91" s="22"/>
      <c r="E91" s="9">
        <v>1.1200000000000001</v>
      </c>
      <c r="F91" s="9">
        <v>51.5</v>
      </c>
      <c r="G91" s="9">
        <v>609</v>
      </c>
      <c r="H91" s="9">
        <v>1120</v>
      </c>
      <c r="I91" s="9">
        <v>5.1499999999999997E-2</v>
      </c>
      <c r="J91" s="9">
        <v>0.60899999999999999</v>
      </c>
      <c r="K91" s="9">
        <f t="shared" si="18"/>
        <v>5.4374999999999996E-4</v>
      </c>
      <c r="L91" s="9">
        <f t="shared" si="21"/>
        <v>3.0492180226701815</v>
      </c>
      <c r="M91" s="9">
        <f t="shared" si="22"/>
        <v>-1.288192770958809</v>
      </c>
      <c r="N91" s="9">
        <f t="shared" si="19"/>
        <v>-0.21538270736712464</v>
      </c>
      <c r="O91" s="9">
        <f t="shared" si="20"/>
        <v>-3.2646007300373063</v>
      </c>
      <c r="P91" s="9">
        <v>0</v>
      </c>
      <c r="Q91" s="9">
        <f t="shared" si="23"/>
        <v>1158.6543595134704</v>
      </c>
      <c r="R91" s="9">
        <f t="shared" si="24"/>
        <v>-2.4947077238446094E-2</v>
      </c>
      <c r="S91" s="9">
        <f t="shared" si="25"/>
        <v>399.14799802063538</v>
      </c>
      <c r="T91" s="9">
        <f t="shared" si="26"/>
        <v>3.0520054160240116E-4</v>
      </c>
      <c r="U91" s="9">
        <f t="shared" si="27"/>
        <v>3.0597607249864289</v>
      </c>
      <c r="V91" s="9">
        <f t="shared" si="28"/>
        <v>-1.3427002892277755</v>
      </c>
      <c r="W91" s="9">
        <f t="shared" si="29"/>
        <v>-0.19981185135061263</v>
      </c>
      <c r="X91" s="9">
        <f t="shared" si="30"/>
        <v>-3.1615321386982433</v>
      </c>
      <c r="Y91">
        <v>920.7486594437288</v>
      </c>
      <c r="Z91">
        <v>-9.2777675791162431E-2</v>
      </c>
      <c r="AA91">
        <v>-179.12646422860578</v>
      </c>
      <c r="AB91">
        <v>-5.8149551687644585E-5</v>
      </c>
      <c r="AC91">
        <v>2.9701591518905697</v>
      </c>
      <c r="AD91">
        <v>-1.4043044365359092</v>
      </c>
      <c r="AE91">
        <v>-2.7700535141012277</v>
      </c>
      <c r="AF91">
        <v>-5.7625692727630353</v>
      </c>
      <c r="AG91">
        <v>986.46</v>
      </c>
      <c r="AH91">
        <v>3.8800000000000001E-2</v>
      </c>
      <c r="AI91">
        <v>1.4482948538129964E-3</v>
      </c>
      <c r="AJ91">
        <v>1.4240013900979259E-6</v>
      </c>
      <c r="AK91">
        <v>2.9940794797235615</v>
      </c>
      <c r="AL91">
        <v>-1.4111682744057927</v>
      </c>
      <c r="AM91">
        <v>-2.8391430124841248</v>
      </c>
      <c r="AN91">
        <v>-5.8464895867444122</v>
      </c>
    </row>
    <row r="92" spans="1:40" x14ac:dyDescent="0.2">
      <c r="A92" s="2">
        <v>80</v>
      </c>
      <c r="B92" s="9" t="s">
        <v>83</v>
      </c>
      <c r="C92" s="9"/>
      <c r="D92" s="22"/>
      <c r="E92" s="9">
        <v>1.2569999999999999</v>
      </c>
      <c r="F92" s="9">
        <v>76.2</v>
      </c>
      <c r="G92" s="9">
        <v>934</v>
      </c>
      <c r="H92" s="9">
        <v>1257</v>
      </c>
      <c r="I92" s="9">
        <v>7.6200000000000004E-2</v>
      </c>
      <c r="J92" s="9">
        <v>0.93400000000000005</v>
      </c>
      <c r="K92" s="9">
        <f t="shared" si="18"/>
        <v>7.4303898170246618E-4</v>
      </c>
      <c r="L92" s="9">
        <f t="shared" si="21"/>
        <v>3.0993352776859577</v>
      </c>
      <c r="M92" s="9">
        <f t="shared" si="22"/>
        <v>-1.1180450286603996</v>
      </c>
      <c r="N92" s="9">
        <f t="shared" si="19"/>
        <v>-2.9653123769906618E-2</v>
      </c>
      <c r="O92" s="9">
        <f t="shared" si="20"/>
        <v>-3.1289884014558642</v>
      </c>
      <c r="P92" s="9">
        <v>0</v>
      </c>
      <c r="Q92" s="9">
        <f t="shared" si="23"/>
        <v>1278.2812568415045</v>
      </c>
      <c r="R92" s="9">
        <f t="shared" si="24"/>
        <v>0.47601986123371381</v>
      </c>
      <c r="S92" s="9">
        <f t="shared" si="25"/>
        <v>504.65979963581566</v>
      </c>
      <c r="T92" s="9">
        <f t="shared" si="26"/>
        <v>3.6515587012422119E-4</v>
      </c>
      <c r="U92" s="9">
        <f t="shared" si="27"/>
        <v>3.1046080592850167</v>
      </c>
      <c r="V92" s="9">
        <f t="shared" si="28"/>
        <v>-0.81774177453401764</v>
      </c>
      <c r="W92" s="9">
        <f t="shared" si="29"/>
        <v>0.56102660837034257</v>
      </c>
      <c r="X92" s="9">
        <f t="shared" si="30"/>
        <v>-2.5173220176512516</v>
      </c>
      <c r="Y92">
        <v>921.72252170212948</v>
      </c>
      <c r="Z92">
        <v>-9.0088440073705825E-2</v>
      </c>
      <c r="AA92">
        <v>-177.51276136566372</v>
      </c>
      <c r="AB92">
        <v>-5.7194636451435792E-5</v>
      </c>
      <c r="AC92">
        <v>2.9705302881202176</v>
      </c>
      <c r="AD92">
        <v>-1.401857258042732</v>
      </c>
      <c r="AE92">
        <v>-2.7631189082054832</v>
      </c>
      <c r="AF92">
        <v>-5.7558133527848181</v>
      </c>
      <c r="AG92">
        <v>986.65</v>
      </c>
      <c r="AH92">
        <v>3.9E-2</v>
      </c>
      <c r="AI92">
        <v>1.4598122526067235E-3</v>
      </c>
      <c r="AJ92">
        <v>1.4256419638164288E-6</v>
      </c>
      <c r="AK92">
        <v>2.9941631202218781</v>
      </c>
      <c r="AL92">
        <v>-1.4089353929735009</v>
      </c>
      <c r="AM92">
        <v>-2.8357029955169137</v>
      </c>
      <c r="AN92">
        <v>-5.8459895296472046</v>
      </c>
    </row>
    <row r="93" spans="1:40" s="9" customFormat="1" x14ac:dyDescent="0.2">
      <c r="A93" s="15">
        <v>81</v>
      </c>
      <c r="B93" s="9" t="str">
        <f t="shared" ref="B93:B124" si="31">CONCATENATE($B$89,"_",D93)</f>
        <v>Bis(2-ethylhexyl)phthalate (BEHP)_0.01</v>
      </c>
      <c r="D93" s="22">
        <v>0.01</v>
      </c>
      <c r="H93" s="9">
        <f t="shared" ref="H93:H124" si="32">D93*$H$89+(1-D93)*$H$46</f>
        <v>998.81</v>
      </c>
      <c r="I93" s="9">
        <f t="shared" ref="I93:I124" si="33">D93*$I$89+(1-D93)*$I$46</f>
        <v>7.2284000000000001E-2</v>
      </c>
      <c r="J93" s="9">
        <f t="shared" ref="J93:J124" si="34">EXP(D93*LN($J$89)+(1-D93)*LN($J$46)+D93*(1-D93)*$P$89)</f>
        <v>9.309513937201645E-4</v>
      </c>
      <c r="K93" s="16">
        <f>J93/H93</f>
        <v>9.320605457696304E-7</v>
      </c>
      <c r="L93" s="9">
        <f>LOG(H93)</f>
        <v>2.9994828818201573</v>
      </c>
      <c r="M93" s="9">
        <f>LOG(I93)</f>
        <v>-1.1409578227704669</v>
      </c>
      <c r="N93" s="16">
        <f>LOG(J93)</f>
        <v>-3.031072993551617</v>
      </c>
      <c r="O93" s="16">
        <f>LOG(K93)</f>
        <v>-6.0305558753717747</v>
      </c>
      <c r="Q93" s="9">
        <f t="shared" si="23"/>
        <v>974.31779527549884</v>
      </c>
      <c r="R93" s="9">
        <f t="shared" si="24"/>
        <v>0.18761217796178689</v>
      </c>
      <c r="S93" s="9">
        <f t="shared" si="25"/>
        <v>-265.47794298201256</v>
      </c>
      <c r="T93" s="9">
        <f t="shared" si="26"/>
        <v>-1.0761821175299819E-4</v>
      </c>
      <c r="U93" s="9">
        <f t="shared" si="27"/>
        <v>2.9904703440017628</v>
      </c>
      <c r="V93" s="9">
        <f t="shared" si="28"/>
        <v>-1.1504156147748039</v>
      </c>
      <c r="W93" s="9">
        <f t="shared" si="29"/>
        <v>-3.1428885819182062</v>
      </c>
      <c r="X93" s="9">
        <f t="shared" si="30"/>
        <v>-6.1142241841703999</v>
      </c>
      <c r="Y93" s="9">
        <v>922.68887491343787</v>
      </c>
      <c r="Z93" s="9">
        <v>-8.8759961860694056E-2</v>
      </c>
      <c r="AA93" s="9">
        <v>-175.91191682282283</v>
      </c>
      <c r="AB93" s="9">
        <v>-5.6247319456278452E-5</v>
      </c>
      <c r="AC93" s="9">
        <v>2.9708984712264583</v>
      </c>
      <c r="AD93" s="9">
        <v>-1.4006485610059332</v>
      </c>
      <c r="AE93" s="9">
        <v>-2.7562403286279689</v>
      </c>
      <c r="AF93" s="9">
        <v>-5.7491120154791178</v>
      </c>
      <c r="AG93" s="9">
        <v>986.84</v>
      </c>
      <c r="AH93" s="9">
        <v>3.9003999999999997E-2</v>
      </c>
      <c r="AI93" s="9">
        <v>1.4932688059428232E-3</v>
      </c>
      <c r="AJ93" s="9">
        <v>1.4643370541039045E-6</v>
      </c>
      <c r="AK93" s="9">
        <v>2.9942467446150256</v>
      </c>
      <c r="AL93" s="9">
        <v>-1.4088908522338173</v>
      </c>
      <c r="AM93" s="9">
        <v>-2.8258620071244924</v>
      </c>
      <c r="AN93" s="9">
        <v>-5.8343589479432509</v>
      </c>
    </row>
    <row r="94" spans="1:40" s="9" customFormat="1" x14ac:dyDescent="0.2">
      <c r="A94" s="15">
        <v>82</v>
      </c>
      <c r="B94" s="9" t="str">
        <f t="shared" si="31"/>
        <v>Bis(2-ethylhexyl)phthalate (BEHP)_0.02</v>
      </c>
      <c r="D94" s="22">
        <v>0.02</v>
      </c>
      <c r="H94" s="9">
        <f t="shared" si="32"/>
        <v>998.62</v>
      </c>
      <c r="I94" s="9">
        <f t="shared" si="33"/>
        <v>7.1868000000000001E-2</v>
      </c>
      <c r="J94" s="9">
        <f t="shared" si="34"/>
        <v>9.7378707580844713E-4</v>
      </c>
      <c r="K94" s="16">
        <f t="shared" ref="K94:K157" si="35">J94/H94</f>
        <v>9.7513275901588899E-7</v>
      </c>
      <c r="L94" s="9">
        <f t="shared" ref="L94:L136" si="36">LOG(H94)</f>
        <v>2.9994002596989211</v>
      </c>
      <c r="M94" s="9">
        <f t="shared" ref="M94:M136" si="37">LOG(I94)</f>
        <v>-1.1434644408681665</v>
      </c>
      <c r="N94" s="16">
        <f t="shared" ref="N94:N157" si="38">LOG(J94)</f>
        <v>-3.0115359937481463</v>
      </c>
      <c r="O94" s="16">
        <f t="shared" ref="O94:O157" si="39">LOG(K94)</f>
        <v>-6.0109362534470678</v>
      </c>
      <c r="Q94" s="9">
        <f t="shared" si="23"/>
        <v>973.61331831490634</v>
      </c>
      <c r="R94" s="9">
        <f t="shared" si="24"/>
        <v>0.18206253716317417</v>
      </c>
      <c r="S94" s="9">
        <f t="shared" si="25"/>
        <v>-254.85222981106526</v>
      </c>
      <c r="T94" s="9">
        <f t="shared" si="26"/>
        <v>-1.0145038283376285E-4</v>
      </c>
      <c r="U94" s="9">
        <f t="shared" si="27"/>
        <v>2.9902042600816756</v>
      </c>
      <c r="V94" s="9">
        <f t="shared" si="28"/>
        <v>-1.1554807366309734</v>
      </c>
      <c r="W94" s="9">
        <f t="shared" si="29"/>
        <v>-3.096751876859881</v>
      </c>
      <c r="X94" s="9">
        <f t="shared" si="30"/>
        <v>-6.0701380062800503</v>
      </c>
      <c r="Y94" s="9">
        <v>923.64789711164121</v>
      </c>
      <c r="Z94" s="9">
        <v>-8.7441896074906503E-2</v>
      </c>
      <c r="AA94" s="9">
        <v>-174.3236194765685</v>
      </c>
      <c r="AB94" s="9">
        <v>-5.5307416737933229E-5</v>
      </c>
      <c r="AC94" s="9">
        <v>2.9712637727086166</v>
      </c>
      <c r="AD94" s="9">
        <v>-1.3994494678506992</v>
      </c>
      <c r="AE94" s="9">
        <v>-2.7494164038246329</v>
      </c>
      <c r="AF94" s="9">
        <v>-5.7424639246428386</v>
      </c>
      <c r="AG94" s="9">
        <v>987.03</v>
      </c>
      <c r="AH94" s="9">
        <v>3.9419999999999997E-2</v>
      </c>
      <c r="AI94" s="9">
        <v>1.5004039179031907E-3</v>
      </c>
      <c r="AJ94" s="9">
        <v>1.4874924831494533E-6</v>
      </c>
      <c r="AK94" s="9">
        <v>2.9943303529092056</v>
      </c>
      <c r="AL94" s="9">
        <v>-1.4042833800565757</v>
      </c>
      <c r="AM94" s="9">
        <v>-2.8237918104760502</v>
      </c>
      <c r="AN94" s="9">
        <v>-5.8275452202447653</v>
      </c>
    </row>
    <row r="95" spans="1:40" s="9" customFormat="1" x14ac:dyDescent="0.2">
      <c r="A95" s="15">
        <v>83</v>
      </c>
      <c r="B95" s="9" t="str">
        <f t="shared" si="31"/>
        <v>Bis(2-ethylhexyl)phthalate (BEHP)_0.03</v>
      </c>
      <c r="D95" s="22">
        <v>0.03</v>
      </c>
      <c r="H95" s="9">
        <f t="shared" si="32"/>
        <v>998.43</v>
      </c>
      <c r="I95" s="9">
        <f t="shared" si="33"/>
        <v>7.1452000000000002E-2</v>
      </c>
      <c r="J95" s="9">
        <f t="shared" si="34"/>
        <v>1.0185937476523122E-3</v>
      </c>
      <c r="K95" s="16">
        <f t="shared" si="35"/>
        <v>1.0201954545159022E-6</v>
      </c>
      <c r="L95" s="9">
        <f t="shared" si="36"/>
        <v>2.9993176218562927</v>
      </c>
      <c r="M95" s="9">
        <f t="shared" si="37"/>
        <v>-1.1459856104446353</v>
      </c>
      <c r="N95" s="16">
        <f t="shared" si="38"/>
        <v>-2.9919989939446761</v>
      </c>
      <c r="O95" s="16">
        <f t="shared" si="39"/>
        <v>-5.9913166158009687</v>
      </c>
      <c r="Q95" s="9">
        <f t="shared" si="23"/>
        <v>972.90670402433977</v>
      </c>
      <c r="R95" s="9">
        <f t="shared" si="24"/>
        <v>0.17772196462416676</v>
      </c>
      <c r="S95" s="9">
        <f t="shared" si="25"/>
        <v>-247.37598085457054</v>
      </c>
      <c r="T95" s="9">
        <f t="shared" si="26"/>
        <v>-9.2961764432965516E-5</v>
      </c>
      <c r="U95" s="9">
        <f t="shared" si="27"/>
        <v>2.9899373487181085</v>
      </c>
      <c r="V95" s="9">
        <f t="shared" si="28"/>
        <v>-1.1594401834675423</v>
      </c>
      <c r="W95" s="9">
        <f t="shared" si="29"/>
        <v>-3.0643470590068649</v>
      </c>
      <c r="X95" s="9">
        <f t="shared" si="30"/>
        <v>-6.0096035806562895</v>
      </c>
      <c r="Y95" s="9">
        <v>924.59976040038998</v>
      </c>
      <c r="Z95" s="9">
        <v>-8.6133993346544133E-2</v>
      </c>
      <c r="AA95" s="9">
        <v>-172.74756883098138</v>
      </c>
      <c r="AB95" s="9">
        <v>-5.437475061477386E-5</v>
      </c>
      <c r="AC95" s="9">
        <v>2.9716262616242237</v>
      </c>
      <c r="AD95" s="9">
        <v>-1.3982597459054076</v>
      </c>
      <c r="AE95" s="9">
        <v>-2.7426458096834581</v>
      </c>
      <c r="AF95" s="9">
        <v>-5.7358677902827253</v>
      </c>
      <c r="AG95" s="9">
        <v>987.22</v>
      </c>
      <c r="AH95" s="9">
        <v>3.9835999999999996E-2</v>
      </c>
      <c r="AI95" s="9">
        <v>1.5269823046449469E-3</v>
      </c>
      <c r="AJ95" s="9">
        <v>1.494269966820593E-6</v>
      </c>
      <c r="AK95" s="9">
        <v>2.9944139451106153</v>
      </c>
      <c r="AL95" s="9">
        <v>-1.3997242763010793</v>
      </c>
      <c r="AM95" s="9">
        <v>-2.8161659957134435</v>
      </c>
      <c r="AN95" s="9">
        <v>-5.8255709323006588</v>
      </c>
    </row>
    <row r="96" spans="1:40" s="9" customFormat="1" x14ac:dyDescent="0.2">
      <c r="A96" s="15">
        <v>84</v>
      </c>
      <c r="B96" s="9" t="str">
        <f t="shared" si="31"/>
        <v>Bis(2-ethylhexyl)phthalate (BEHP)_0.04</v>
      </c>
      <c r="D96" s="22">
        <v>0.04</v>
      </c>
      <c r="H96" s="9">
        <f t="shared" si="32"/>
        <v>998.24</v>
      </c>
      <c r="I96" s="9">
        <f t="shared" si="33"/>
        <v>7.1035999999999988E-2</v>
      </c>
      <c r="J96" s="9">
        <f t="shared" si="34"/>
        <v>1.0654621000129954E-3</v>
      </c>
      <c r="K96" s="16">
        <f t="shared" si="35"/>
        <v>1.0673406195033212E-6</v>
      </c>
      <c r="L96" s="9">
        <f t="shared" si="36"/>
        <v>2.999234968286288</v>
      </c>
      <c r="M96" s="9">
        <f t="shared" si="37"/>
        <v>-1.1485215014360501</v>
      </c>
      <c r="N96" s="16">
        <f t="shared" si="38"/>
        <v>-2.9724619941412058</v>
      </c>
      <c r="O96" s="16">
        <f t="shared" si="39"/>
        <v>-5.9716969624274938</v>
      </c>
      <c r="Q96" s="9">
        <f t="shared" si="23"/>
        <v>972.19791418415571</v>
      </c>
      <c r="R96" s="9">
        <f t="shared" si="24"/>
        <v>0.17240959136341338</v>
      </c>
      <c r="S96" s="9">
        <f t="shared" si="25"/>
        <v>-237.96637156525631</v>
      </c>
      <c r="T96" s="9">
        <f t="shared" si="26"/>
        <v>-9.0303729356849485E-5</v>
      </c>
      <c r="U96" s="9">
        <f t="shared" si="27"/>
        <v>2.9896695950612528</v>
      </c>
      <c r="V96" s="9">
        <f t="shared" si="28"/>
        <v>-1.1642836999397013</v>
      </c>
      <c r="W96" s="9">
        <f t="shared" si="29"/>
        <v>-3.023621580847315</v>
      </c>
      <c r="X96" s="9">
        <f t="shared" si="30"/>
        <v>-5.9906779630179106</v>
      </c>
      <c r="Y96" s="9">
        <v>925.54463122118023</v>
      </c>
      <c r="Z96" s="9">
        <v>-8.4836012716985251E-2</v>
      </c>
      <c r="AA96" s="9">
        <v>-171.18347452579002</v>
      </c>
      <c r="AB96" s="9">
        <v>-5.3449149396955266E-5</v>
      </c>
      <c r="AC96" s="9">
        <v>2.9719860047020519</v>
      </c>
      <c r="AD96" s="9">
        <v>-1.3970791704426906</v>
      </c>
      <c r="AE96" s="9">
        <v>-2.7359272673024266</v>
      </c>
      <c r="AF96" s="9">
        <v>-5.7293223664505852</v>
      </c>
      <c r="AG96" s="9">
        <v>987.41</v>
      </c>
      <c r="AH96" s="9">
        <v>4.0251999999999996E-2</v>
      </c>
      <c r="AI96" s="9">
        <v>1.5526249335796518E-3</v>
      </c>
      <c r="AJ96" s="9">
        <v>1.522718737573704E-6</v>
      </c>
      <c r="AK96" s="9">
        <v>2.9944975212254481</v>
      </c>
      <c r="AL96" s="9">
        <v>-1.3952125359822078</v>
      </c>
      <c r="AM96" s="9">
        <v>-2.8089334437882729</v>
      </c>
      <c r="AN96" s="9">
        <v>-5.8173803080889632</v>
      </c>
    </row>
    <row r="97" spans="1:40" s="9" customFormat="1" x14ac:dyDescent="0.2">
      <c r="A97" s="15">
        <v>85</v>
      </c>
      <c r="B97" s="9" t="str">
        <f t="shared" si="31"/>
        <v>Bis(2-ethylhexyl)phthalate (BEHP)_0.05</v>
      </c>
      <c r="D97" s="22">
        <v>0.05</v>
      </c>
      <c r="H97" s="9">
        <f t="shared" si="32"/>
        <v>998.05</v>
      </c>
      <c r="I97" s="9">
        <f t="shared" si="33"/>
        <v>7.0620000000000002E-2</v>
      </c>
      <c r="J97" s="9">
        <f t="shared" si="34"/>
        <v>1.1144869965877661E-3</v>
      </c>
      <c r="K97" s="16">
        <f t="shared" si="35"/>
        <v>1.1166644923478444E-6</v>
      </c>
      <c r="L97" s="9">
        <f t="shared" si="36"/>
        <v>2.9991522989829194</v>
      </c>
      <c r="M97" s="9">
        <f t="shared" si="37"/>
        <v>-1.1510722867729217</v>
      </c>
      <c r="N97" s="16">
        <f t="shared" si="38"/>
        <v>-2.9529249943377356</v>
      </c>
      <c r="O97" s="16">
        <f t="shared" si="39"/>
        <v>-5.9520772933206549</v>
      </c>
      <c r="Q97" s="9">
        <f t="shared" si="23"/>
        <v>971.48690990959346</v>
      </c>
      <c r="R97" s="9">
        <f t="shared" si="24"/>
        <v>0.16721263925813176</v>
      </c>
      <c r="S97" s="9">
        <f t="shared" si="25"/>
        <v>-222.77575718028132</v>
      </c>
      <c r="T97" s="9">
        <f t="shared" si="26"/>
        <v>-8.5207483667640511E-5</v>
      </c>
      <c r="U97" s="9">
        <f t="shared" si="27"/>
        <v>2.9894009839977747</v>
      </c>
      <c r="V97" s="9">
        <f t="shared" si="28"/>
        <v>-1.1690196049905921</v>
      </c>
      <c r="W97" s="9">
        <f t="shared" si="29"/>
        <v>-2.9579967319280236</v>
      </c>
      <c r="X97" s="9">
        <f t="shared" si="30"/>
        <v>-5.9544269603983793</v>
      </c>
      <c r="Y97" s="9">
        <v>926.48267060649687</v>
      </c>
      <c r="Z97" s="9">
        <v>-8.3547721253973542E-2</v>
      </c>
      <c r="AA97" s="9">
        <v>-169.63105587266415</v>
      </c>
      <c r="AB97" s="9">
        <v>-5.2530447112280454E-5</v>
      </c>
      <c r="AC97" s="9">
        <v>2.9723430664486599</v>
      </c>
      <c r="AD97" s="9">
        <v>-1.395907524311673</v>
      </c>
      <c r="AE97" s="9">
        <v>-2.729259540896614</v>
      </c>
      <c r="AF97" s="9">
        <v>-5.7228264492043062</v>
      </c>
      <c r="AG97" s="9">
        <v>987.6</v>
      </c>
      <c r="AH97" s="9">
        <v>4.0667999999999996E-2</v>
      </c>
      <c r="AI97" s="9">
        <v>1.5651992386853653E-3</v>
      </c>
      <c r="AJ97" s="9">
        <v>1.5320072885513954E-6</v>
      </c>
      <c r="AK97" s="9">
        <v>2.9945810812598945</v>
      </c>
      <c r="AL97" s="9">
        <v>-1.3907471851149971</v>
      </c>
      <c r="AM97" s="9">
        <v>-2.8054303720126206</v>
      </c>
      <c r="AN97" s="9">
        <v>-5.8147391685349277</v>
      </c>
    </row>
    <row r="98" spans="1:40" s="9" customFormat="1" x14ac:dyDescent="0.2">
      <c r="A98" s="15">
        <v>86</v>
      </c>
      <c r="B98" s="9" t="str">
        <f t="shared" si="31"/>
        <v>Bis(2-ethylhexyl)phthalate (BEHP)_0.06</v>
      </c>
      <c r="D98" s="22">
        <v>0.06</v>
      </c>
      <c r="H98" s="9">
        <f t="shared" si="32"/>
        <v>997.8599999999999</v>
      </c>
      <c r="I98" s="9">
        <f t="shared" si="33"/>
        <v>7.0204000000000003E-2</v>
      </c>
      <c r="J98" s="9">
        <f t="shared" si="34"/>
        <v>1.1657676660184061E-3</v>
      </c>
      <c r="K98" s="16">
        <f t="shared" si="35"/>
        <v>1.1682677590227148E-6</v>
      </c>
      <c r="L98" s="9">
        <f t="shared" si="36"/>
        <v>2.9990696139401964</v>
      </c>
      <c r="M98" s="9">
        <f t="shared" si="37"/>
        <v>-1.1536381424508608</v>
      </c>
      <c r="N98" s="16">
        <f t="shared" si="38"/>
        <v>-2.9333879945342654</v>
      </c>
      <c r="O98" s="16">
        <f t="shared" si="39"/>
        <v>-5.9324576084744614</v>
      </c>
      <c r="Q98" s="9">
        <f t="shared" si="23"/>
        <v>970.7736516317334</v>
      </c>
      <c r="R98" s="9">
        <f t="shared" si="24"/>
        <v>0.16313133748139022</v>
      </c>
      <c r="S98" s="9">
        <f t="shared" si="25"/>
        <v>-216.68345723073779</v>
      </c>
      <c r="T98" s="9">
        <f t="shared" si="26"/>
        <v>-7.8040014826256547E-5</v>
      </c>
      <c r="U98" s="9">
        <f t="shared" si="27"/>
        <v>2.989131500143186</v>
      </c>
      <c r="V98" s="9">
        <f t="shared" si="28"/>
        <v>-1.1727373025769527</v>
      </c>
      <c r="W98" s="9">
        <f t="shared" si="29"/>
        <v>-2.9317142282699331</v>
      </c>
      <c r="X98" s="9">
        <f t="shared" si="30"/>
        <v>-5.9035131041791029</v>
      </c>
      <c r="Y98" s="9">
        <v>927.41403441891998</v>
      </c>
      <c r="Z98" s="9">
        <v>-8.2268893688648523E-2</v>
      </c>
      <c r="AA98" s="9">
        <v>-168.09004141782873</v>
      </c>
      <c r="AB98" s="9">
        <v>-5.1618483247625136E-5</v>
      </c>
      <c r="AC98" s="9">
        <v>2.972697509248889</v>
      </c>
      <c r="AD98" s="9">
        <v>-1.3947445975913202</v>
      </c>
      <c r="AE98" s="9">
        <v>-2.7226414358254276</v>
      </c>
      <c r="AF98" s="9">
        <v>-5.7163788746859323</v>
      </c>
      <c r="AG98" s="9">
        <v>987.79</v>
      </c>
      <c r="AH98" s="9">
        <v>4.0899999999999999E-2</v>
      </c>
      <c r="AI98" s="9">
        <v>1.5972430389834173E-3</v>
      </c>
      <c r="AJ98" s="9">
        <v>1.5662016077143024E-6</v>
      </c>
      <c r="AK98" s="9">
        <v>2.9946646252201417</v>
      </c>
      <c r="AL98" s="9">
        <v>-1.3882766919926581</v>
      </c>
      <c r="AM98" s="9">
        <v>-2.7966289959099737</v>
      </c>
      <c r="AN98" s="9">
        <v>-5.8051523345627256</v>
      </c>
    </row>
    <row r="99" spans="1:40" s="9" customFormat="1" x14ac:dyDescent="0.2">
      <c r="A99" s="15">
        <v>87</v>
      </c>
      <c r="B99" s="9" t="str">
        <f t="shared" si="31"/>
        <v>Bis(2-ethylhexyl)phthalate (BEHP)_0.07</v>
      </c>
      <c r="D99" s="22">
        <v>7.0000000000000007E-2</v>
      </c>
      <c r="H99" s="9">
        <f t="shared" si="32"/>
        <v>997.67</v>
      </c>
      <c r="I99" s="9">
        <f t="shared" si="33"/>
        <v>6.9787999999999989E-2</v>
      </c>
      <c r="J99" s="9">
        <f t="shared" si="34"/>
        <v>1.2194079027345382E-3</v>
      </c>
      <c r="K99" s="16">
        <f t="shared" si="35"/>
        <v>1.222255758652198E-6</v>
      </c>
      <c r="L99" s="9">
        <f t="shared" si="36"/>
        <v>2.9989869131521241</v>
      </c>
      <c r="M99" s="9">
        <f t="shared" si="37"/>
        <v>-1.1562192476034441</v>
      </c>
      <c r="N99" s="16">
        <f t="shared" si="38"/>
        <v>-2.9138509947307951</v>
      </c>
      <c r="O99" s="16">
        <f t="shared" si="39"/>
        <v>-5.9128379078829187</v>
      </c>
      <c r="Q99" s="9">
        <f t="shared" si="23"/>
        <v>970.05809907782009</v>
      </c>
      <c r="R99" s="9">
        <f t="shared" si="24"/>
        <v>0.15811730849068012</v>
      </c>
      <c r="S99" s="9">
        <f t="shared" si="25"/>
        <v>-208.892448570043</v>
      </c>
      <c r="T99" s="9">
        <f t="shared" si="26"/>
        <v>-7.576187574200556E-5</v>
      </c>
      <c r="U99" s="9">
        <f t="shared" si="27"/>
        <v>2.9888611278339612</v>
      </c>
      <c r="V99" s="9">
        <f t="shared" si="28"/>
        <v>-1.1773029145714038</v>
      </c>
      <c r="W99" s="9">
        <f t="shared" si="29"/>
        <v>-2.8981304260175369</v>
      </c>
      <c r="X99" s="9">
        <f t="shared" si="30"/>
        <v>-5.8873459912921593</v>
      </c>
      <c r="Y99" s="9">
        <v>928.33887357712479</v>
      </c>
      <c r="Z99" s="9">
        <v>-8.0999312072930693E-2</v>
      </c>
      <c r="AA99" s="9">
        <v>-166.56016852920575</v>
      </c>
      <c r="AB99" s="9">
        <v>-5.0713102504861045E-5</v>
      </c>
      <c r="AC99" s="9">
        <v>2.9730493934607267</v>
      </c>
      <c r="AD99" s="9">
        <v>-1.3935901872634597</v>
      </c>
      <c r="AE99" s="9">
        <v>-2.7160717967318107</v>
      </c>
      <c r="AF99" s="9">
        <v>-5.7099785173088131</v>
      </c>
      <c r="AG99" s="9">
        <v>987.98</v>
      </c>
      <c r="AH99" s="9">
        <v>4.1083999999999996E-2</v>
      </c>
      <c r="AI99" s="9">
        <v>1.6016236105162336E-3</v>
      </c>
      <c r="AJ99" s="9">
        <v>1.5859386770006968E-6</v>
      </c>
      <c r="AK99" s="9">
        <v>2.9947481531123721</v>
      </c>
      <c r="AL99" s="9">
        <v>-1.3863272794526138</v>
      </c>
      <c r="AM99" s="9">
        <v>-2.7954395376161707</v>
      </c>
      <c r="AN99" s="9">
        <v>-5.7997136094238968</v>
      </c>
    </row>
    <row r="100" spans="1:40" s="9" customFormat="1" x14ac:dyDescent="0.2">
      <c r="A100" s="15">
        <v>88</v>
      </c>
      <c r="B100" s="9" t="str">
        <f t="shared" si="31"/>
        <v>Bis(2-ethylhexyl)phthalate (BEHP)_0.08</v>
      </c>
      <c r="D100" s="22">
        <v>0.08</v>
      </c>
      <c r="H100" s="9">
        <f t="shared" si="32"/>
        <v>997.48</v>
      </c>
      <c r="I100" s="9">
        <f t="shared" si="33"/>
        <v>6.9372000000000003E-2</v>
      </c>
      <c r="J100" s="9">
        <f t="shared" si="34"/>
        <v>1.2755162770383163E-3</v>
      </c>
      <c r="K100" s="16">
        <f t="shared" si="35"/>
        <v>1.2787386985586842E-6</v>
      </c>
      <c r="L100" s="9">
        <f t="shared" si="36"/>
        <v>2.9989041966127048</v>
      </c>
      <c r="M100" s="9">
        <f t="shared" si="37"/>
        <v>-1.1588157845772598</v>
      </c>
      <c r="N100" s="16">
        <f t="shared" si="38"/>
        <v>-2.8943139949273249</v>
      </c>
      <c r="O100" s="16">
        <f t="shared" si="39"/>
        <v>-5.8932181915400301</v>
      </c>
      <c r="Q100" s="9">
        <f t="shared" si="23"/>
        <v>969.34021125092022</v>
      </c>
      <c r="R100" s="9">
        <f t="shared" si="24"/>
        <v>0.15319281713265204</v>
      </c>
      <c r="S100" s="9">
        <f t="shared" si="25"/>
        <v>-197.8272138419745</v>
      </c>
      <c r="T100" s="9">
        <f t="shared" si="26"/>
        <v>-6.9215040097424723E-5</v>
      </c>
      <c r="U100" s="9">
        <f t="shared" si="27"/>
        <v>2.9885898511193787</v>
      </c>
      <c r="V100" s="9">
        <f t="shared" si="28"/>
        <v>-1.1817852832868068</v>
      </c>
      <c r="W100" s="9">
        <f t="shared" si="29"/>
        <v>-2.8504795765750561</v>
      </c>
      <c r="X100" s="9">
        <f t="shared" si="30"/>
        <v>-5.8409229745313924</v>
      </c>
      <c r="Y100" s="9">
        <v>929.25733426963029</v>
      </c>
      <c r="Z100" s="9">
        <v>-7.9738765455905455E-2</v>
      </c>
      <c r="AA100" s="9">
        <v>-165.04118300644993</v>
      </c>
      <c r="AB100" s="9">
        <v>-4.9814154570315675E-5</v>
      </c>
      <c r="AC100" s="9">
        <v>2.973398777504908</v>
      </c>
      <c r="AD100" s="9">
        <v>-1.3924440969041405</v>
      </c>
      <c r="AE100" s="9">
        <v>-2.7095495057857866</v>
      </c>
      <c r="AF100" s="9">
        <v>-5.7036242880464085</v>
      </c>
      <c r="AG100" s="9">
        <v>988.17</v>
      </c>
      <c r="AH100" s="9">
        <v>4.1499999999999995E-2</v>
      </c>
      <c r="AI100" s="9">
        <v>1.6100000000000001E-3</v>
      </c>
      <c r="AJ100" s="9">
        <v>1.6028047715406634E-6</v>
      </c>
      <c r="AK100" s="9">
        <v>2.9948316649427653</v>
      </c>
      <c r="AL100" s="9">
        <v>-1.3819519032879073</v>
      </c>
      <c r="AM100" s="9">
        <v>-2.7931741239681505</v>
      </c>
      <c r="AN100" s="9">
        <v>-5.7951193733452175</v>
      </c>
    </row>
    <row r="101" spans="1:40" s="9" customFormat="1" x14ac:dyDescent="0.2">
      <c r="A101" s="15">
        <v>89</v>
      </c>
      <c r="B101" s="9" t="str">
        <f t="shared" si="31"/>
        <v>Bis(2-ethylhexyl)phthalate (BEHP)_0.09</v>
      </c>
      <c r="D101" s="22">
        <v>0.09</v>
      </c>
      <c r="H101" s="9">
        <f t="shared" si="32"/>
        <v>997.29000000000008</v>
      </c>
      <c r="I101" s="9">
        <f t="shared" si="33"/>
        <v>6.8956000000000003E-2</v>
      </c>
      <c r="J101" s="9">
        <f t="shared" si="34"/>
        <v>1.3342063548557042E-3</v>
      </c>
      <c r="K101" s="16">
        <f t="shared" si="35"/>
        <v>1.3378318792484674E-6</v>
      </c>
      <c r="L101" s="9">
        <f t="shared" si="36"/>
        <v>2.9988214643159377</v>
      </c>
      <c r="M101" s="9">
        <f t="shared" si="37"/>
        <v>-1.1614279390092102</v>
      </c>
      <c r="N101" s="16">
        <f t="shared" si="38"/>
        <v>-2.8747769951238547</v>
      </c>
      <c r="O101" s="16">
        <f t="shared" si="39"/>
        <v>-5.8735984594397923</v>
      </c>
      <c r="Q101" s="9">
        <f t="shared" si="23"/>
        <v>968.61994640888929</v>
      </c>
      <c r="R101" s="9">
        <f t="shared" si="24"/>
        <v>0.14931254919251705</v>
      </c>
      <c r="S101" s="9">
        <f t="shared" si="25"/>
        <v>-190.81104064555601</v>
      </c>
      <c r="T101" s="9">
        <f t="shared" si="26"/>
        <v>-6.404978181948236E-5</v>
      </c>
      <c r="U101" s="9">
        <f t="shared" si="27"/>
        <v>2.9883176537530862</v>
      </c>
      <c r="V101" s="9">
        <f t="shared" si="28"/>
        <v>-1.1853160672184171</v>
      </c>
      <c r="W101" s="9">
        <f t="shared" si="29"/>
        <v>-2.8202908264763709</v>
      </c>
      <c r="X101" s="9">
        <f t="shared" si="30"/>
        <v>-5.8043322901537611</v>
      </c>
      <c r="Y101" s="9">
        <v>930.16955815709264</v>
      </c>
      <c r="Z101" s="9">
        <v>-7.8487049577945403E-2</v>
      </c>
      <c r="AA101" s="9">
        <v>-163.53283871235959</v>
      </c>
      <c r="AB101" s="9">
        <v>-4.8921493896867809E-5</v>
      </c>
      <c r="AC101" s="9">
        <v>2.9737457179496056</v>
      </c>
      <c r="AD101" s="9">
        <v>-1.3913061363921042</v>
      </c>
      <c r="AE101" s="9">
        <v>-2.703073481025402</v>
      </c>
      <c r="AF101" s="9">
        <v>-5.6973151328159783</v>
      </c>
      <c r="AG101" s="9">
        <v>988.36</v>
      </c>
      <c r="AH101" s="9">
        <v>4.1916000000000002E-2</v>
      </c>
      <c r="AI101" s="9">
        <v>1.6405945446871224E-3</v>
      </c>
      <c r="AJ101" s="9">
        <v>1.6282899828208423E-6</v>
      </c>
      <c r="AK101" s="9">
        <v>2.9949151607174977</v>
      </c>
      <c r="AL101" s="9">
        <v>-1.3776201683147284</v>
      </c>
      <c r="AM101" s="9">
        <v>-2.7849987369007487</v>
      </c>
      <c r="AN101" s="9">
        <v>-5.7882682488791861</v>
      </c>
    </row>
    <row r="102" spans="1:40" s="9" customFormat="1" x14ac:dyDescent="0.2">
      <c r="A102" s="15">
        <v>90</v>
      </c>
      <c r="B102" s="9" t="str">
        <f t="shared" si="31"/>
        <v>Bis(2-ethylhexyl)phthalate (BEHP)_0.1</v>
      </c>
      <c r="D102" s="22">
        <v>0.1</v>
      </c>
      <c r="H102" s="9">
        <f t="shared" si="32"/>
        <v>997.1</v>
      </c>
      <c r="I102" s="9">
        <f t="shared" si="33"/>
        <v>6.8540000000000004E-2</v>
      </c>
      <c r="J102" s="9">
        <f t="shared" si="34"/>
        <v>1.3955969275991221E-3</v>
      </c>
      <c r="K102" s="16">
        <f t="shared" si="35"/>
        <v>1.3996559297955291E-6</v>
      </c>
      <c r="L102" s="9">
        <f t="shared" si="36"/>
        <v>2.9987387162558177</v>
      </c>
      <c r="M102" s="9">
        <f t="shared" si="37"/>
        <v>-1.1640558999061519</v>
      </c>
      <c r="N102" s="16">
        <f t="shared" si="38"/>
        <v>-2.8552399953203844</v>
      </c>
      <c r="O102" s="16">
        <f t="shared" si="39"/>
        <v>-5.8539787115762021</v>
      </c>
      <c r="Q102" s="9">
        <f t="shared" si="23"/>
        <v>967.89726204261672</v>
      </c>
      <c r="R102" s="9">
        <f t="shared" si="24"/>
        <v>0.1445304843113086</v>
      </c>
      <c r="S102" s="9">
        <f t="shared" si="25"/>
        <v>-185.71648350043668</v>
      </c>
      <c r="T102" s="9">
        <f t="shared" si="26"/>
        <v>-5.9112255720531758E-5</v>
      </c>
      <c r="U102" s="9">
        <f t="shared" si="27"/>
        <v>2.9880445191843656</v>
      </c>
      <c r="V102" s="9">
        <f t="shared" si="28"/>
        <v>-1.1896661723749589</v>
      </c>
      <c r="W102" s="9">
        <f t="shared" si="29"/>
        <v>-2.7983814283558033</v>
      </c>
      <c r="X102" s="9">
        <f t="shared" si="30"/>
        <v>-5.7693811601267404</v>
      </c>
      <c r="Y102" s="9">
        <v>931.07568256387424</v>
      </c>
      <c r="Z102" s="9">
        <v>-7.7243966581413345E-2</v>
      </c>
      <c r="AA102" s="9">
        <v>-162.03489722426761</v>
      </c>
      <c r="AB102" s="9">
        <v>-4.8034979497852532E-5</v>
      </c>
      <c r="AC102" s="9">
        <v>2.9740902695905298</v>
      </c>
      <c r="AD102" s="9">
        <v>-1.3901761216332351</v>
      </c>
      <c r="AE102" s="9">
        <v>-2.6966426747886021</v>
      </c>
      <c r="AF102" s="9">
        <v>-5.6910500309508674</v>
      </c>
      <c r="AG102" s="9">
        <v>988.55</v>
      </c>
      <c r="AH102" s="9">
        <v>4.2331999999999995E-2</v>
      </c>
      <c r="AI102" s="9">
        <v>1.6644705862391214E-3</v>
      </c>
      <c r="AJ102" s="9">
        <v>1.6292682926829269E-6</v>
      </c>
      <c r="AK102" s="9">
        <v>2.9949986404427413</v>
      </c>
      <c r="AL102" s="9">
        <v>-1.3733312125454797</v>
      </c>
      <c r="AM102" s="9">
        <v>-2.778723875092421</v>
      </c>
      <c r="AN102" s="9">
        <v>-5.7880073942441896</v>
      </c>
    </row>
    <row r="103" spans="1:40" s="9" customFormat="1" x14ac:dyDescent="0.2">
      <c r="A103" s="15">
        <v>91</v>
      </c>
      <c r="B103" s="9" t="str">
        <f t="shared" si="31"/>
        <v>Bis(2-ethylhexyl)phthalate (BEHP)_0.11</v>
      </c>
      <c r="D103" s="22">
        <v>0.11</v>
      </c>
      <c r="H103" s="9">
        <f t="shared" si="32"/>
        <v>996.91</v>
      </c>
      <c r="I103" s="9">
        <f t="shared" si="33"/>
        <v>6.812399999999999E-2</v>
      </c>
      <c r="J103" s="9">
        <f t="shared" si="34"/>
        <v>1.4598122526067235E-3</v>
      </c>
      <c r="K103" s="16">
        <f t="shared" si="35"/>
        <v>1.4643370541039045E-6</v>
      </c>
      <c r="L103" s="9">
        <f t="shared" si="36"/>
        <v>2.9986559524263372</v>
      </c>
      <c r="M103" s="9">
        <f t="shared" si="37"/>
        <v>-1.1666998597269624</v>
      </c>
      <c r="N103" s="16">
        <f t="shared" si="38"/>
        <v>-2.8357029955169137</v>
      </c>
      <c r="O103" s="16">
        <f t="shared" si="39"/>
        <v>-5.8343589479432509</v>
      </c>
      <c r="Q103" s="9">
        <f t="shared" si="23"/>
        <v>966.4444607302421</v>
      </c>
      <c r="R103" s="9">
        <f t="shared" si="24"/>
        <v>0.14075540917308443</v>
      </c>
      <c r="S103" s="9">
        <f t="shared" si="25"/>
        <v>-177.51276136566372</v>
      </c>
      <c r="T103" s="9">
        <f t="shared" si="26"/>
        <v>-5.6247319456278452E-5</v>
      </c>
      <c r="U103" s="9">
        <f t="shared" si="27"/>
        <v>2.9874953706603975</v>
      </c>
      <c r="V103" s="9">
        <f t="shared" si="28"/>
        <v>-1.1930993352719852</v>
      </c>
      <c r="W103" s="9">
        <f t="shared" si="29"/>
        <v>-2.7631189082054832</v>
      </c>
      <c r="X103" s="9">
        <f t="shared" si="30"/>
        <v>-5.7491120154791178</v>
      </c>
      <c r="Y103" s="9">
        <v>931.97584065956505</v>
      </c>
      <c r="Z103" s="9">
        <v>-7.6009324736870734E-2</v>
      </c>
      <c r="AA103" s="9">
        <v>-160.54712750411673</v>
      </c>
      <c r="AB103" s="9">
        <v>-4.7154474752014668E-5</v>
      </c>
      <c r="AC103" s="9">
        <v>2.9744324855267363</v>
      </c>
      <c r="AD103" s="9">
        <v>-1.3890538742999463</v>
      </c>
      <c r="AE103" s="9">
        <v>-2.6902560722300946</v>
      </c>
      <c r="AF103" s="9">
        <v>-5.6848279937555839</v>
      </c>
      <c r="AG103" s="9">
        <v>988.74</v>
      </c>
      <c r="AH103" s="9">
        <v>4.24E-2</v>
      </c>
      <c r="AI103" s="9">
        <v>1.67E-3</v>
      </c>
      <c r="AJ103" s="9">
        <v>1.6406250000000001E-6</v>
      </c>
      <c r="AK103" s="9">
        <v>2.9950821041246649</v>
      </c>
      <c r="AL103" s="9">
        <v>-1.3726341434072673</v>
      </c>
      <c r="AM103" s="9">
        <v>-2.7772835288524167</v>
      </c>
      <c r="AN103" s="9">
        <v>-5.7849906749139492</v>
      </c>
    </row>
    <row r="104" spans="1:40" s="9" customFormat="1" x14ac:dyDescent="0.2">
      <c r="A104" s="15">
        <v>92</v>
      </c>
      <c r="B104" s="9" t="str">
        <f t="shared" si="31"/>
        <v>Bis(2-ethylhexyl)phthalate (BEHP)_0.12</v>
      </c>
      <c r="D104" s="22">
        <v>0.12</v>
      </c>
      <c r="H104" s="9">
        <f t="shared" si="32"/>
        <v>996.72</v>
      </c>
      <c r="I104" s="9">
        <f t="shared" si="33"/>
        <v>6.7708000000000004E-2</v>
      </c>
      <c r="J104" s="9">
        <f t="shared" si="34"/>
        <v>1.5269823046449469E-3</v>
      </c>
      <c r="K104" s="16">
        <f t="shared" si="35"/>
        <v>1.5320072885513954E-6</v>
      </c>
      <c r="L104" s="9">
        <f t="shared" si="36"/>
        <v>2.9985731728214842</v>
      </c>
      <c r="M104" s="9">
        <f t="shared" si="37"/>
        <v>-1.1693600144671175</v>
      </c>
      <c r="N104" s="16">
        <f t="shared" si="38"/>
        <v>-2.8161659957134435</v>
      </c>
      <c r="O104" s="16">
        <f t="shared" si="39"/>
        <v>-5.8147391685349277</v>
      </c>
      <c r="Q104" s="9">
        <f t="shared" si="23"/>
        <v>965.71425472456076</v>
      </c>
      <c r="R104" s="9">
        <f t="shared" si="24"/>
        <v>0.13609474313635642</v>
      </c>
      <c r="S104" s="9">
        <f t="shared" si="25"/>
        <v>-172.74756883098138</v>
      </c>
      <c r="T104" s="9">
        <f t="shared" si="26"/>
        <v>-5.2530447112280454E-5</v>
      </c>
      <c r="U104" s="9">
        <f t="shared" si="27"/>
        <v>2.9872193219989285</v>
      </c>
      <c r="V104" s="9">
        <f t="shared" si="28"/>
        <v>-1.1973368489012388</v>
      </c>
      <c r="W104" s="9">
        <f t="shared" si="29"/>
        <v>-2.7426458096834581</v>
      </c>
      <c r="X104" s="9">
        <f t="shared" si="30"/>
        <v>-5.7228264492043062</v>
      </c>
      <c r="Y104" s="9">
        <v>932.87016163109217</v>
      </c>
      <c r="Z104" s="9">
        <v>-7.4782938183799899E-2</v>
      </c>
      <c r="AA104" s="9">
        <v>-159.06930558602443</v>
      </c>
      <c r="AB104" s="9">
        <v>-4.6279847218800115E-5</v>
      </c>
      <c r="AC104" s="9">
        <v>2.9747724172324159</v>
      </c>
      <c r="AD104" s="9">
        <v>-1.3879392215845321</v>
      </c>
      <c r="AE104" s="9">
        <v>-2.6839126899177028</v>
      </c>
      <c r="AF104" s="9">
        <v>-5.678648063138322</v>
      </c>
      <c r="AG104" s="9">
        <v>988.93</v>
      </c>
      <c r="AH104" s="9">
        <v>4.2748000000000001E-2</v>
      </c>
      <c r="AI104" s="9">
        <v>1.6707366665746563E-3</v>
      </c>
      <c r="AJ104" s="9">
        <v>1.6415959181972228E-6</v>
      </c>
      <c r="AK104" s="9">
        <v>2.9951655517694342</v>
      </c>
      <c r="AL104" s="9">
        <v>-1.3690841992815936</v>
      </c>
      <c r="AM104" s="9">
        <v>-2.7770919961065035</v>
      </c>
      <c r="AN104" s="9">
        <v>-5.7847337364334255</v>
      </c>
    </row>
    <row r="105" spans="1:40" s="9" customFormat="1" x14ac:dyDescent="0.2">
      <c r="A105" s="15">
        <v>93</v>
      </c>
      <c r="B105" s="9" t="str">
        <f t="shared" si="31"/>
        <v>Bis(2-ethylhexyl)phthalate (BEHP)_0.13</v>
      </c>
      <c r="D105" s="22">
        <v>0.13</v>
      </c>
      <c r="H105" s="9">
        <f t="shared" si="32"/>
        <v>996.53</v>
      </c>
      <c r="I105" s="9">
        <f t="shared" si="33"/>
        <v>6.7292000000000005E-2</v>
      </c>
      <c r="J105" s="9">
        <f t="shared" si="34"/>
        <v>1.5972430389834173E-3</v>
      </c>
      <c r="K105" s="16">
        <f t="shared" si="35"/>
        <v>1.6028047715406634E-6</v>
      </c>
      <c r="L105" s="9">
        <f t="shared" si="36"/>
        <v>2.9984903774352443</v>
      </c>
      <c r="M105" s="9">
        <f t="shared" si="37"/>
        <v>-1.1720365637458774</v>
      </c>
      <c r="N105" s="16">
        <f t="shared" si="38"/>
        <v>-2.7966289959099737</v>
      </c>
      <c r="O105" s="16">
        <f t="shared" si="39"/>
        <v>-5.7951193733452175</v>
      </c>
      <c r="Q105" s="9">
        <f t="shared" si="23"/>
        <v>964.9814510264008</v>
      </c>
      <c r="R105" s="9">
        <f t="shared" si="24"/>
        <v>0.13149352327963496</v>
      </c>
      <c r="S105" s="9">
        <f t="shared" si="25"/>
        <v>-168.09004141782873</v>
      </c>
      <c r="T105" s="9">
        <f t="shared" si="26"/>
        <v>-4.9814154570315675E-5</v>
      </c>
      <c r="U105" s="9">
        <f t="shared" si="27"/>
        <v>2.9869422667028527</v>
      </c>
      <c r="V105" s="9">
        <f t="shared" si="28"/>
        <v>-1.2015192773540018</v>
      </c>
      <c r="W105" s="9">
        <f t="shared" si="29"/>
        <v>-2.7226414358254276</v>
      </c>
      <c r="X105" s="9">
        <f t="shared" si="30"/>
        <v>-5.7036242880464085</v>
      </c>
      <c r="Y105" s="9">
        <v>933.75877084599279</v>
      </c>
      <c r="Z105" s="9">
        <v>-7.3564626684925125E-2</v>
      </c>
      <c r="AA105" s="9">
        <v>-157.60121428023444</v>
      </c>
      <c r="AB105" s="9">
        <v>-4.5410968463332953E-5</v>
      </c>
      <c r="AC105" s="9">
        <v>2.9751101146249148</v>
      </c>
      <c r="AD105" s="9">
        <v>-1.3868319959655961</v>
      </c>
      <c r="AE105" s="9">
        <v>-2.6776115745031359</v>
      </c>
      <c r="AF105" s="9">
        <v>-5.6725093103159816</v>
      </c>
      <c r="AG105" s="9">
        <v>989.12</v>
      </c>
      <c r="AH105" s="9">
        <v>4.2799999999999998E-2</v>
      </c>
      <c r="AI105" s="9">
        <v>1.6800000000000001E-3</v>
      </c>
      <c r="AJ105" s="9">
        <v>1.6768740255080155E-6</v>
      </c>
      <c r="AK105" s="9">
        <v>2.995248983383211</v>
      </c>
      <c r="AL105" s="9">
        <v>-1.368556230986828</v>
      </c>
      <c r="AM105" s="9">
        <v>-2.7746907182741372</v>
      </c>
      <c r="AN105" s="9">
        <v>-5.7754995623681014</v>
      </c>
    </row>
    <row r="106" spans="1:40" s="9" customFormat="1" x14ac:dyDescent="0.2">
      <c r="A106" s="15">
        <v>94</v>
      </c>
      <c r="B106" s="9" t="str">
        <f t="shared" si="31"/>
        <v>Bis(2-ethylhexyl)phthalate (BEHP)_0.14</v>
      </c>
      <c r="D106" s="22">
        <v>0.14000000000000001</v>
      </c>
      <c r="H106" s="9">
        <f t="shared" si="32"/>
        <v>996.34</v>
      </c>
      <c r="I106" s="9">
        <f t="shared" si="33"/>
        <v>6.6875999999999991E-2</v>
      </c>
      <c r="J106" s="9">
        <f t="shared" si="34"/>
        <v>1.6707366665746563E-3</v>
      </c>
      <c r="K106" s="16">
        <f t="shared" si="35"/>
        <v>1.6768740255080155E-6</v>
      </c>
      <c r="L106" s="9">
        <f t="shared" si="36"/>
        <v>2.9984075662615983</v>
      </c>
      <c r="M106" s="9">
        <f t="shared" si="37"/>
        <v>-1.174729710896175</v>
      </c>
      <c r="N106" s="16">
        <f t="shared" si="38"/>
        <v>-2.7770919961065035</v>
      </c>
      <c r="O106" s="16">
        <f t="shared" si="39"/>
        <v>-5.7754995623681014</v>
      </c>
      <c r="Q106" s="9">
        <f t="shared" si="23"/>
        <v>964.24600293798596</v>
      </c>
      <c r="R106" s="9">
        <f t="shared" si="24"/>
        <v>0.12694656579379318</v>
      </c>
      <c r="S106" s="9">
        <f t="shared" si="25"/>
        <v>-159.06930558602443</v>
      </c>
      <c r="T106" s="9">
        <f t="shared" si="26"/>
        <v>-4.5410968463332953E-5</v>
      </c>
      <c r="U106" s="9">
        <f t="shared" si="27"/>
        <v>2.9866641865574262</v>
      </c>
      <c r="V106" s="9">
        <f t="shared" si="28"/>
        <v>-1.2056514517055601</v>
      </c>
      <c r="W106" s="9">
        <f t="shared" si="29"/>
        <v>-2.6839126899177028</v>
      </c>
      <c r="X106" s="9">
        <f t="shared" si="30"/>
        <v>-5.6725093103159816</v>
      </c>
      <c r="Y106" s="9">
        <v>934.64179000739932</v>
      </c>
      <c r="Z106" s="9">
        <v>-7.2354215393272928E-2</v>
      </c>
      <c r="AA106" s="9">
        <v>-156.14264289241956</v>
      </c>
      <c r="AB106" s="9">
        <v>-4.4547713890471049E-5</v>
      </c>
      <c r="AC106" s="9">
        <v>2.9754456261292348</v>
      </c>
      <c r="AD106" s="9">
        <v>-1.3857320349867253</v>
      </c>
      <c r="AE106" s="9">
        <v>-2.6713518014624373</v>
      </c>
      <c r="AF106" s="9">
        <v>-5.6664108345870705</v>
      </c>
      <c r="AG106" s="9">
        <v>989.31</v>
      </c>
      <c r="AH106" s="9">
        <v>4.2900000000000001E-2</v>
      </c>
      <c r="AI106" s="9">
        <v>1.6999999999999999E-3</v>
      </c>
      <c r="AJ106" s="9">
        <v>1.6909027282070753E-6</v>
      </c>
      <c r="AK106" s="9">
        <v>2.995332398972153</v>
      </c>
      <c r="AL106" s="9">
        <v>-1.3675427078152758</v>
      </c>
      <c r="AM106" s="9">
        <v>-2.7695510786217259</v>
      </c>
      <c r="AN106" s="9">
        <v>-5.7718813751450035</v>
      </c>
    </row>
    <row r="107" spans="1:40" s="9" customFormat="1" x14ac:dyDescent="0.2">
      <c r="A107" s="15">
        <v>95</v>
      </c>
      <c r="B107" s="9" t="str">
        <f t="shared" si="31"/>
        <v>Bis(2-ethylhexyl)phthalate (BEHP)_0.15</v>
      </c>
      <c r="D107" s="22">
        <v>0.15</v>
      </c>
      <c r="H107" s="9">
        <f t="shared" si="32"/>
        <v>996.15</v>
      </c>
      <c r="I107" s="9">
        <f t="shared" si="33"/>
        <v>6.6459999999999991E-2</v>
      </c>
      <c r="J107" s="9">
        <f t="shared" si="34"/>
        <v>1.7476119418955731E-3</v>
      </c>
      <c r="K107" s="16">
        <f t="shared" si="35"/>
        <v>1.7543662519656408E-6</v>
      </c>
      <c r="L107" s="9">
        <f t="shared" si="36"/>
        <v>2.9983247392945254</v>
      </c>
      <c r="M107" s="9">
        <f t="shared" si="37"/>
        <v>-1.1774396630573079</v>
      </c>
      <c r="N107" s="16">
        <f t="shared" si="38"/>
        <v>-2.7575549963030328</v>
      </c>
      <c r="O107" s="16">
        <f t="shared" si="39"/>
        <v>-5.7558797355975582</v>
      </c>
      <c r="Q107" s="9">
        <f t="shared" si="23"/>
        <v>963.50786284704486</v>
      </c>
      <c r="R107" s="9">
        <f t="shared" si="24"/>
        <v>0.12244904157963546</v>
      </c>
      <c r="S107" s="9">
        <f t="shared" si="25"/>
        <v>-151.8220332267787</v>
      </c>
      <c r="T107" s="9">
        <f t="shared" si="26"/>
        <v>-4.1990503661568191E-5</v>
      </c>
      <c r="U107" s="9">
        <f t="shared" si="27"/>
        <v>2.9863850629842092</v>
      </c>
      <c r="V107" s="9">
        <f t="shared" si="28"/>
        <v>-1.2097378671420282</v>
      </c>
      <c r="W107" s="9">
        <f t="shared" si="29"/>
        <v>-2.6528116990557615</v>
      </c>
      <c r="X107" s="9">
        <f t="shared" si="30"/>
        <v>-5.6483484601521639</v>
      </c>
      <c r="Y107" s="9">
        <v>935.51933730123483</v>
      </c>
      <c r="Z107" s="9">
        <v>-7.1151534631191185E-2</v>
      </c>
      <c r="AA107" s="9">
        <v>-154.69338695739489</v>
      </c>
      <c r="AB107" s="9">
        <v>-4.3689962587377233E-5</v>
      </c>
      <c r="AC107" s="9">
        <v>2.9757789987392158</v>
      </c>
      <c r="AD107" s="9">
        <v>-1.3846391810466432</v>
      </c>
      <c r="AE107" s="9">
        <v>-2.6651324739017741</v>
      </c>
      <c r="AF107" s="9">
        <v>-5.6603517621682702</v>
      </c>
      <c r="AG107" s="9">
        <v>989.5</v>
      </c>
      <c r="AH107" s="9">
        <v>4.3164000000000008E-2</v>
      </c>
      <c r="AI107" s="9">
        <v>1.709671748490174E-3</v>
      </c>
      <c r="AJ107" s="9">
        <v>1.7206195854969874E-6</v>
      </c>
      <c r="AK107" s="9">
        <v>2.9954157985424152</v>
      </c>
      <c r="AL107" s="9">
        <v>-1.364878316133864</v>
      </c>
      <c r="AM107" s="9">
        <v>-2.7670872647562912</v>
      </c>
      <c r="AN107" s="9">
        <v>-5.7643151379127833</v>
      </c>
    </row>
    <row r="108" spans="1:40" s="9" customFormat="1" x14ac:dyDescent="0.2">
      <c r="A108" s="15">
        <v>96</v>
      </c>
      <c r="B108" s="9" t="str">
        <f t="shared" si="31"/>
        <v>Bis(2-ethylhexyl)phthalate (BEHP)_0.16</v>
      </c>
      <c r="D108" s="22">
        <v>0.16</v>
      </c>
      <c r="H108" s="9">
        <f t="shared" si="32"/>
        <v>995.96</v>
      </c>
      <c r="I108" s="9">
        <f t="shared" si="33"/>
        <v>6.6043999999999992E-2</v>
      </c>
      <c r="J108" s="9">
        <f t="shared" si="34"/>
        <v>1.828024464033357E-3</v>
      </c>
      <c r="K108" s="16">
        <f t="shared" si="35"/>
        <v>1.8354396401796828E-6</v>
      </c>
      <c r="L108" s="9">
        <f t="shared" si="36"/>
        <v>2.9982418965279996</v>
      </c>
      <c r="M108" s="9">
        <f t="shared" si="37"/>
        <v>-1.1801666312705423</v>
      </c>
      <c r="N108" s="16">
        <f t="shared" si="38"/>
        <v>-2.7380179964995626</v>
      </c>
      <c r="O108" s="16">
        <f t="shared" si="39"/>
        <v>-5.7362598930275617</v>
      </c>
      <c r="Q108" s="9">
        <f t="shared" si="23"/>
        <v>962.76698219904529</v>
      </c>
      <c r="R108" s="9">
        <f t="shared" si="24"/>
        <v>0.11799643199122062</v>
      </c>
      <c r="S108" s="9">
        <f t="shared" si="25"/>
        <v>-146.18274955798438</v>
      </c>
      <c r="T108" s="9">
        <f t="shared" si="26"/>
        <v>-3.7830345911139232E-5</v>
      </c>
      <c r="U108" s="9">
        <f t="shared" si="27"/>
        <v>2.9861048770298777</v>
      </c>
      <c r="V108" s="9">
        <f t="shared" si="28"/>
        <v>-1.213782725226471</v>
      </c>
      <c r="W108" s="9">
        <f t="shared" si="29"/>
        <v>-2.628618845132221</v>
      </c>
      <c r="X108" s="9">
        <f t="shared" si="30"/>
        <v>-5.6189733178157653</v>
      </c>
      <c r="Y108" s="9">
        <v>936.39152753608948</v>
      </c>
      <c r="Z108" s="9">
        <v>-6.9956419680586177E-2</v>
      </c>
      <c r="AA108" s="9">
        <v>-153.25324798634907</v>
      </c>
      <c r="AB108" s="9">
        <v>-4.2837597174084091E-5</v>
      </c>
      <c r="AC108" s="9">
        <v>2.9761102780756188</v>
      </c>
      <c r="AD108" s="9">
        <v>-1.3835532812001332</v>
      </c>
      <c r="AE108" s="9">
        <v>-2.6589527214245012</v>
      </c>
      <c r="AF108" s="9">
        <v>-5.6543312450906864</v>
      </c>
      <c r="AG108" s="9">
        <v>989.69</v>
      </c>
      <c r="AH108" s="9">
        <v>4.3580000000000001E-2</v>
      </c>
      <c r="AI108" s="9">
        <v>1.719621626137399E-3</v>
      </c>
      <c r="AJ108" s="9">
        <v>1.7411916542675497E-6</v>
      </c>
      <c r="AK108" s="9">
        <v>2.9954991821001484</v>
      </c>
      <c r="AL108" s="9">
        <v>-1.3607127740897631</v>
      </c>
      <c r="AM108" s="9">
        <v>-2.7645671017888764</v>
      </c>
      <c r="AN108" s="9">
        <v>-5.7591534231331991</v>
      </c>
    </row>
    <row r="109" spans="1:40" s="9" customFormat="1" x14ac:dyDescent="0.2">
      <c r="A109" s="15">
        <v>97</v>
      </c>
      <c r="B109" s="9" t="str">
        <f t="shared" si="31"/>
        <v>Bis(2-ethylhexyl)phthalate (BEHP)_0.17</v>
      </c>
      <c r="D109" s="22">
        <v>0.17</v>
      </c>
      <c r="H109" s="9">
        <f t="shared" si="32"/>
        <v>995.77</v>
      </c>
      <c r="I109" s="9">
        <f t="shared" si="33"/>
        <v>6.5627999999999992E-2</v>
      </c>
      <c r="J109" s="9">
        <f t="shared" si="34"/>
        <v>1.9121369916251811E-3</v>
      </c>
      <c r="K109" s="16">
        <f t="shared" si="35"/>
        <v>1.9202596901143649E-6</v>
      </c>
      <c r="L109" s="9">
        <f t="shared" si="36"/>
        <v>2.9981590379559924</v>
      </c>
      <c r="M109" s="9">
        <f t="shared" si="37"/>
        <v>-1.1829108305777365</v>
      </c>
      <c r="N109" s="16">
        <f t="shared" si="38"/>
        <v>-2.7184809966960923</v>
      </c>
      <c r="O109" s="16">
        <f t="shared" si="39"/>
        <v>-5.7166400346520847</v>
      </c>
      <c r="Q109" s="9">
        <f t="shared" si="23"/>
        <v>962.02331146841118</v>
      </c>
      <c r="R109" s="9">
        <f t="shared" si="24"/>
        <v>0.11446382072608936</v>
      </c>
      <c r="S109" s="9">
        <f t="shared" si="25"/>
        <v>-143.41202653749838</v>
      </c>
      <c r="T109" s="9">
        <f t="shared" si="26"/>
        <v>-3.5390883338484713E-5</v>
      </c>
      <c r="U109" s="9">
        <f t="shared" si="27"/>
        <v>2.9858236093546182</v>
      </c>
      <c r="V109" s="9">
        <f t="shared" si="28"/>
        <v>-1.2169913490777127</v>
      </c>
      <c r="W109" s="9">
        <f t="shared" si="29"/>
        <v>-2.6167345345998747</v>
      </c>
      <c r="X109" s="9">
        <f t="shared" si="30"/>
        <v>-5.601753181810893</v>
      </c>
      <c r="Y109" s="9">
        <v>937.25847227621171</v>
      </c>
      <c r="Z109" s="9">
        <v>-6.8768710583701639E-2</v>
      </c>
      <c r="AA109" s="9">
        <v>-151.8220332267787</v>
      </c>
      <c r="AB109" s="9">
        <v>-4.1990503661568191E-5</v>
      </c>
      <c r="AC109" s="9">
        <v>2.976439508441282</v>
      </c>
      <c r="AD109" s="9">
        <v>-1.3824741869690691</v>
      </c>
      <c r="AE109" s="9">
        <v>-2.6528116990557615</v>
      </c>
      <c r="AF109" s="9">
        <v>-5.6483484601521639</v>
      </c>
      <c r="AG109" s="9">
        <v>989.88</v>
      </c>
      <c r="AH109" s="9">
        <v>4.3996000000000007E-2</v>
      </c>
      <c r="AI109" s="9">
        <v>1.7476119418955731E-3</v>
      </c>
      <c r="AJ109" s="9">
        <v>1.7543662519656408E-6</v>
      </c>
      <c r="AK109" s="9">
        <v>2.9955825496515005</v>
      </c>
      <c r="AL109" s="9">
        <v>-1.3565868066250633</v>
      </c>
      <c r="AM109" s="9">
        <v>-2.7575549963030328</v>
      </c>
      <c r="AN109" s="9">
        <v>-5.7558797355975582</v>
      </c>
    </row>
    <row r="110" spans="1:40" s="9" customFormat="1" x14ac:dyDescent="0.2">
      <c r="A110" s="15">
        <v>98</v>
      </c>
      <c r="B110" s="9" t="str">
        <f t="shared" si="31"/>
        <v>Bis(2-ethylhexyl)phthalate (BEHP)_0.18</v>
      </c>
      <c r="D110" s="22">
        <v>0.18</v>
      </c>
      <c r="H110" s="9">
        <f t="shared" si="32"/>
        <v>995.58</v>
      </c>
      <c r="I110" s="9">
        <f t="shared" si="33"/>
        <v>6.5212000000000006E-2</v>
      </c>
      <c r="J110" s="9">
        <f t="shared" si="34"/>
        <v>2.0001197722891522E-3</v>
      </c>
      <c r="K110" s="16">
        <f t="shared" si="35"/>
        <v>2.0089995503014849E-6</v>
      </c>
      <c r="L110" s="9">
        <f t="shared" si="36"/>
        <v>2.9980761635724718</v>
      </c>
      <c r="M110" s="9">
        <f t="shared" si="37"/>
        <v>-1.1856724801231</v>
      </c>
      <c r="N110" s="16">
        <f t="shared" si="38"/>
        <v>-2.6989439968926221</v>
      </c>
      <c r="O110" s="16">
        <f t="shared" si="39"/>
        <v>-5.6970201604650939</v>
      </c>
      <c r="Q110" s="9">
        <f t="shared" si="23"/>
        <v>961.27680012867484</v>
      </c>
      <c r="R110" s="9">
        <f t="shared" si="24"/>
        <v>0.11008151626115562</v>
      </c>
      <c r="S110" s="9">
        <f t="shared" si="25"/>
        <v>-135.28029919379472</v>
      </c>
      <c r="T110" s="9">
        <f t="shared" si="26"/>
        <v>-3.2199186304902842E-5</v>
      </c>
      <c r="U110" s="9">
        <f t="shared" si="27"/>
        <v>2.9855412402200878</v>
      </c>
      <c r="V110" s="9">
        <f t="shared" si="28"/>
        <v>-1.22097119297025</v>
      </c>
      <c r="W110" s="9">
        <f t="shared" si="29"/>
        <v>-2.5818634222630594</v>
      </c>
      <c r="X110" s="9">
        <f t="shared" si="30"/>
        <v>-5.5792283273270211</v>
      </c>
      <c r="Y110" s="9">
        <v>938.12027996801964</v>
      </c>
      <c r="Z110" s="9">
        <v>-6.7588251953804787E-2</v>
      </c>
      <c r="AA110" s="9">
        <v>-150.39955543436116</v>
      </c>
      <c r="AB110" s="9">
        <v>-4.1148571316880299E-5</v>
      </c>
      <c r="AC110" s="9">
        <v>2.9767667328735432</v>
      </c>
      <c r="AD110" s="9">
        <v>-1.381401754162938</v>
      </c>
      <c r="AE110" s="9">
        <v>-2.6467085862210946</v>
      </c>
      <c r="AF110" s="9">
        <v>-5.6424026079222145</v>
      </c>
      <c r="AG110" s="9">
        <v>990.06999999999994</v>
      </c>
      <c r="AH110" s="9">
        <v>4.4411999999999993E-2</v>
      </c>
      <c r="AI110" s="9">
        <v>1.7843732072933848E-3</v>
      </c>
      <c r="AJ110" s="9">
        <v>1.7708333333333332E-6</v>
      </c>
      <c r="AK110" s="9">
        <v>2.9956659012026154</v>
      </c>
      <c r="AL110" s="9">
        <v>-1.3524996688572635</v>
      </c>
      <c r="AM110" s="9">
        <v>-2.7485143063965696</v>
      </c>
      <c r="AN110" s="9">
        <v>-5.7518223116612948</v>
      </c>
    </row>
    <row r="111" spans="1:40" s="9" customFormat="1" x14ac:dyDescent="0.2">
      <c r="A111" s="15">
        <v>99</v>
      </c>
      <c r="B111" s="9" t="str">
        <f t="shared" si="31"/>
        <v>Bis(2-ethylhexyl)phthalate (BEHP)_0.19</v>
      </c>
      <c r="D111" s="22">
        <v>0.19</v>
      </c>
      <c r="H111" s="9">
        <f t="shared" si="32"/>
        <v>995.3900000000001</v>
      </c>
      <c r="I111" s="9">
        <f t="shared" si="33"/>
        <v>6.4796000000000006E-2</v>
      </c>
      <c r="J111" s="9">
        <f t="shared" si="34"/>
        <v>2.0921508872133094E-3</v>
      </c>
      <c r="K111" s="16">
        <f t="shared" si="35"/>
        <v>2.1018403713251179E-6</v>
      </c>
      <c r="L111" s="9">
        <f t="shared" si="36"/>
        <v>2.9979932733714016</v>
      </c>
      <c r="M111" s="9">
        <f t="shared" si="37"/>
        <v>-1.1884518032582094</v>
      </c>
      <c r="N111" s="16">
        <f t="shared" si="38"/>
        <v>-2.6794069970891514</v>
      </c>
      <c r="O111" s="16">
        <f t="shared" si="39"/>
        <v>-5.6774002704605531</v>
      </c>
      <c r="Q111" s="9">
        <f t="shared" si="23"/>
        <v>960.52739662151612</v>
      </c>
      <c r="R111" s="9">
        <f t="shared" si="24"/>
        <v>0.10660004433011039</v>
      </c>
      <c r="S111" s="9">
        <f t="shared" si="25"/>
        <v>-126.1034679734526</v>
      </c>
      <c r="T111" s="9">
        <f t="shared" si="26"/>
        <v>-2.8300063714918226E-5</v>
      </c>
      <c r="U111" s="9">
        <f t="shared" si="27"/>
        <v>2.985257749476915</v>
      </c>
      <c r="V111" s="9">
        <f t="shared" si="28"/>
        <v>-1.2241325412715411</v>
      </c>
      <c r="W111" s="9">
        <f t="shared" si="29"/>
        <v>-2.5425232467583925</v>
      </c>
      <c r="X111" s="9">
        <f t="shared" si="30"/>
        <v>-5.5517185767715036</v>
      </c>
      <c r="Y111" s="9">
        <v>938.9770560605125</v>
      </c>
      <c r="Z111" s="9">
        <v>-6.641489279519032E-2</v>
      </c>
      <c r="AA111" s="9">
        <v>-148.98563265605532</v>
      </c>
      <c r="AB111" s="9">
        <v>-4.0311692534915117E-5</v>
      </c>
      <c r="AC111" s="9">
        <v>2.977091993194076</v>
      </c>
      <c r="AD111" s="9">
        <v>-1.3803358427082908</v>
      </c>
      <c r="AE111" s="9">
        <v>-2.64064258577586</v>
      </c>
      <c r="AF111" s="9">
        <v>-5.6364929117964424</v>
      </c>
      <c r="AG111" s="9">
        <v>990.26</v>
      </c>
      <c r="AH111" s="9">
        <v>4.4600000000000001E-2</v>
      </c>
      <c r="AI111" s="9">
        <v>1.8024554248675642E-3</v>
      </c>
      <c r="AJ111" s="9">
        <v>1.8028163209622483E-6</v>
      </c>
      <c r="AK111" s="9">
        <v>2.9957492367596332</v>
      </c>
      <c r="AL111" s="9">
        <v>-1.3506651412878581</v>
      </c>
      <c r="AM111" s="9">
        <v>-2.7441354666770037</v>
      </c>
      <c r="AN111" s="9">
        <v>-5.7440485188993966</v>
      </c>
    </row>
    <row r="112" spans="1:40" s="9" customFormat="1" x14ac:dyDescent="0.2">
      <c r="A112" s="15">
        <v>100</v>
      </c>
      <c r="B112" s="9" t="str">
        <f t="shared" si="31"/>
        <v>Bis(2-ethylhexyl)phthalate (BEHP)_0.2</v>
      </c>
      <c r="D112" s="22">
        <v>0.2</v>
      </c>
      <c r="H112" s="9">
        <f t="shared" si="32"/>
        <v>995.2</v>
      </c>
      <c r="I112" s="9">
        <f t="shared" si="33"/>
        <v>6.4380000000000007E-2</v>
      </c>
      <c r="J112" s="9">
        <f t="shared" si="34"/>
        <v>2.1884166116001233E-3</v>
      </c>
      <c r="K112" s="16">
        <f t="shared" si="35"/>
        <v>2.1989716756432104E-6</v>
      </c>
      <c r="L112" s="9">
        <f t="shared" si="36"/>
        <v>2.9979103673467433</v>
      </c>
      <c r="M112" s="9">
        <f t="shared" si="37"/>
        <v>-1.1912490276504053</v>
      </c>
      <c r="N112" s="16">
        <f t="shared" si="38"/>
        <v>-2.6598699972856812</v>
      </c>
      <c r="O112" s="16">
        <f t="shared" si="39"/>
        <v>-5.6577803646324245</v>
      </c>
      <c r="Q112" s="9">
        <f t="shared" si="23"/>
        <v>959.77504832463819</v>
      </c>
      <c r="R112" s="9">
        <f t="shared" si="24"/>
        <v>0.10227558489877234</v>
      </c>
      <c r="S112" s="9">
        <f t="shared" si="25"/>
        <v>-122.26277228659085</v>
      </c>
      <c r="T112" s="9">
        <f t="shared" si="26"/>
        <v>-2.4492854487170943E-5</v>
      </c>
      <c r="U112" s="9">
        <f t="shared" si="27"/>
        <v>2.9849731165517253</v>
      </c>
      <c r="V112" s="9">
        <f t="shared" si="28"/>
        <v>-1.2280589259555208</v>
      </c>
      <c r="W112" s="9">
        <f t="shared" si="29"/>
        <v>-2.5260620816813351</v>
      </c>
      <c r="X112" s="9">
        <f t="shared" si="30"/>
        <v>-5.524864835397552</v>
      </c>
      <c r="Y112" s="9">
        <v>939.82890311992981</v>
      </c>
      <c r="Z112" s="9">
        <v>-6.5248486331953973E-2</v>
      </c>
      <c r="AA112" s="9">
        <v>-147.58008802377034</v>
      </c>
      <c r="AB112" s="9">
        <v>-3.9479762716427321E-5</v>
      </c>
      <c r="AC112" s="9">
        <v>2.9774153300562998</v>
      </c>
      <c r="AD112" s="9">
        <v>-1.3792763164865844</v>
      </c>
      <c r="AE112" s="9">
        <v>-2.6346129230824089</v>
      </c>
      <c r="AF112" s="9">
        <v>-5.6306186170975048</v>
      </c>
      <c r="AG112" s="9">
        <v>990.45</v>
      </c>
      <c r="AH112" s="9">
        <v>4.4828E-2</v>
      </c>
      <c r="AI112" s="9">
        <v>1.8250089898732937E-3</v>
      </c>
      <c r="AJ112" s="9">
        <v>1.8034473208940561E-6</v>
      </c>
      <c r="AK112" s="9">
        <v>2.9958325563286916</v>
      </c>
      <c r="AL112" s="9">
        <v>-1.348450636738481</v>
      </c>
      <c r="AM112" s="9">
        <v>-2.7387349918964117</v>
      </c>
      <c r="AN112" s="9">
        <v>-5.7438965390008212</v>
      </c>
    </row>
    <row r="113" spans="1:40" s="9" customFormat="1" x14ac:dyDescent="0.2">
      <c r="A113" s="15">
        <v>101</v>
      </c>
      <c r="B113" s="9" t="str">
        <f t="shared" si="31"/>
        <v>Bis(2-ethylhexyl)phthalate (BEHP)_0.21</v>
      </c>
      <c r="D113" s="22">
        <v>0.21</v>
      </c>
      <c r="H113" s="9">
        <f t="shared" si="32"/>
        <v>995.01</v>
      </c>
      <c r="I113" s="9">
        <f t="shared" si="33"/>
        <v>6.3964000000000007E-2</v>
      </c>
      <c r="J113" s="9">
        <f t="shared" si="34"/>
        <v>2.2891117916960628E-3</v>
      </c>
      <c r="K113" s="16">
        <f t="shared" si="35"/>
        <v>2.3005917445011235E-6</v>
      </c>
      <c r="L113" s="9">
        <f t="shared" si="36"/>
        <v>2.9978274454924545</v>
      </c>
      <c r="M113" s="9">
        <f t="shared" si="37"/>
        <v>-1.1940643853947035</v>
      </c>
      <c r="N113" s="16">
        <f t="shared" si="38"/>
        <v>-2.640332997482211</v>
      </c>
      <c r="O113" s="16">
        <f t="shared" si="39"/>
        <v>-5.6381604429746659</v>
      </c>
      <c r="Q113" s="9">
        <f t="shared" si="23"/>
        <v>959.01970151842488</v>
      </c>
      <c r="R113" s="9">
        <f t="shared" si="24"/>
        <v>9.7978267136786784E-2</v>
      </c>
      <c r="S113" s="9">
        <f t="shared" si="25"/>
        <v>-117.22066721052941</v>
      </c>
      <c r="T113" s="9">
        <f t="shared" si="26"/>
        <v>-2.1507677096147077E-5</v>
      </c>
      <c r="U113" s="9">
        <f t="shared" si="27"/>
        <v>2.984687320433665</v>
      </c>
      <c r="V113" s="9">
        <f t="shared" si="28"/>
        <v>-1.2319602369638865</v>
      </c>
      <c r="W113" s="9">
        <f t="shared" si="29"/>
        <v>-2.5044545177059807</v>
      </c>
      <c r="X113" s="9">
        <f t="shared" si="30"/>
        <v>-5.5038140395287805</v>
      </c>
      <c r="Y113" s="9">
        <v>940.67592093899179</v>
      </c>
      <c r="Z113" s="9">
        <v>-6.4088889845023603E-2</v>
      </c>
      <c r="AA113" s="9">
        <v>-146.18274955798438</v>
      </c>
      <c r="AB113" s="9">
        <v>-3.8652680151930093E-5</v>
      </c>
      <c r="AC113" s="9">
        <v>2.9777367829905033</v>
      </c>
      <c r="AD113" s="9">
        <v>-1.3782230431799245</v>
      </c>
      <c r="AE113" s="9">
        <v>-2.628618845132221</v>
      </c>
      <c r="AF113" s="9">
        <v>-5.6247789902198599</v>
      </c>
      <c r="AG113" s="9">
        <v>990.6400000000001</v>
      </c>
      <c r="AH113" s="9">
        <v>4.5243999999999993E-2</v>
      </c>
      <c r="AI113" s="9">
        <v>1.828024464033357E-3</v>
      </c>
      <c r="AJ113" s="9">
        <v>1.8173515981735159E-6</v>
      </c>
      <c r="AK113" s="9">
        <v>2.9959158599159235</v>
      </c>
      <c r="AL113" s="9">
        <v>-1.3444390062856226</v>
      </c>
      <c r="AM113" s="9">
        <v>-2.7380179964995626</v>
      </c>
      <c r="AN113" s="9">
        <v>-5.7405610427664309</v>
      </c>
    </row>
    <row r="114" spans="1:40" s="9" customFormat="1" x14ac:dyDescent="0.2">
      <c r="A114" s="15">
        <v>102</v>
      </c>
      <c r="B114" s="9" t="str">
        <f t="shared" si="31"/>
        <v>Bis(2-ethylhexyl)phthalate (BEHP)_0.22</v>
      </c>
      <c r="D114" s="22">
        <v>0.22</v>
      </c>
      <c r="H114" s="9">
        <f t="shared" si="32"/>
        <v>994.82</v>
      </c>
      <c r="I114" s="9">
        <f t="shared" si="33"/>
        <v>6.3547999999999993E-2</v>
      </c>
      <c r="J114" s="9">
        <f t="shared" si="34"/>
        <v>2.3944402391693409E-3</v>
      </c>
      <c r="K114" s="16">
        <f t="shared" si="35"/>
        <v>2.4069080227270671E-6</v>
      </c>
      <c r="L114" s="9">
        <f t="shared" si="36"/>
        <v>2.9977445078024885</v>
      </c>
      <c r="M114" s="9">
        <f t="shared" si="37"/>
        <v>-1.1968981131293577</v>
      </c>
      <c r="N114" s="16">
        <f t="shared" si="38"/>
        <v>-2.6207959976787407</v>
      </c>
      <c r="O114" s="16">
        <f t="shared" si="39"/>
        <v>-5.6185405054812296</v>
      </c>
      <c r="Q114" s="9">
        <f t="shared" si="23"/>
        <v>958.26130135132234</v>
      </c>
      <c r="R114" s="9">
        <f t="shared" si="24"/>
        <v>9.4557679353249172E-2</v>
      </c>
      <c r="S114" s="9">
        <f t="shared" si="25"/>
        <v>-111.03573730993985</v>
      </c>
      <c r="T114" s="9">
        <f t="shared" si="26"/>
        <v>-1.9301603875431658E-5</v>
      </c>
      <c r="U114" s="9">
        <f t="shared" si="27"/>
        <v>2.9844003396604015</v>
      </c>
      <c r="V114" s="9">
        <f t="shared" si="28"/>
        <v>-1.2350653385414565</v>
      </c>
      <c r="W114" s="9">
        <f t="shared" si="29"/>
        <v>-2.4779534351912034</v>
      </c>
      <c r="X114" s="9">
        <f t="shared" si="30"/>
        <v>-5.4882598734401356</v>
      </c>
      <c r="Y114" s="9">
        <v>941.51820664102354</v>
      </c>
      <c r="Z114" s="9">
        <v>-6.2935964516974099E-2</v>
      </c>
      <c r="AA114" s="9">
        <v>-144.79344998074342</v>
      </c>
      <c r="AB114" s="9">
        <v>-3.7830345911139232E-5</v>
      </c>
      <c r="AC114" s="9">
        <v>2.9780563904468145</v>
      </c>
      <c r="AD114" s="9">
        <v>-1.3771758941242451</v>
      </c>
      <c r="AE114" s="9">
        <v>-2.6226596197103675</v>
      </c>
      <c r="AF114" s="9">
        <v>-5.6189733178157653</v>
      </c>
      <c r="AG114" s="9">
        <v>990.83</v>
      </c>
      <c r="AH114" s="9">
        <v>4.5600000000000002E-2</v>
      </c>
      <c r="AI114" s="9">
        <v>1.8892793096188492E-3</v>
      </c>
      <c r="AJ114" s="9">
        <v>1.8354396401796828E-6</v>
      </c>
      <c r="AK114" s="9">
        <v>2.995999147527459</v>
      </c>
      <c r="AL114" s="9">
        <v>-1.341035157335565</v>
      </c>
      <c r="AM114" s="9">
        <v>-2.7237038315651314</v>
      </c>
      <c r="AN114" s="9">
        <v>-5.7362598930275617</v>
      </c>
    </row>
    <row r="115" spans="1:40" s="9" customFormat="1" x14ac:dyDescent="0.2">
      <c r="A115" s="15">
        <v>103</v>
      </c>
      <c r="B115" s="9" t="str">
        <f t="shared" si="31"/>
        <v>Bis(2-ethylhexyl)phthalate (BEHP)_0.23</v>
      </c>
      <c r="D115" s="22">
        <v>0.23</v>
      </c>
      <c r="H115" s="9">
        <f t="shared" si="32"/>
        <v>994.63</v>
      </c>
      <c r="I115" s="9">
        <f t="shared" si="33"/>
        <v>6.3132000000000008E-2</v>
      </c>
      <c r="J115" s="9">
        <f t="shared" si="34"/>
        <v>2.5046151436340933E-3</v>
      </c>
      <c r="K115" s="16">
        <f t="shared" si="35"/>
        <v>2.5181375422359001E-6</v>
      </c>
      <c r="L115" s="9">
        <f t="shared" si="36"/>
        <v>2.9976615542707963</v>
      </c>
      <c r="M115" s="9">
        <f t="shared" si="37"/>
        <v>-1.199750452155216</v>
      </c>
      <c r="N115" s="16">
        <f t="shared" si="38"/>
        <v>-2.6012589978752705</v>
      </c>
      <c r="O115" s="16">
        <f t="shared" si="39"/>
        <v>-5.5989205521460672</v>
      </c>
      <c r="Q115" s="9">
        <f t="shared" si="23"/>
        <v>957.49979180388641</v>
      </c>
      <c r="R115" s="9">
        <f t="shared" si="24"/>
        <v>9.0300782584949432E-2</v>
      </c>
      <c r="S115" s="9">
        <f t="shared" si="25"/>
        <v>-108.59601078696348</v>
      </c>
      <c r="T115" s="9">
        <f t="shared" si="26"/>
        <v>-1.5682910550280022E-5</v>
      </c>
      <c r="U115" s="9">
        <f t="shared" si="27"/>
        <v>2.9841121523035734</v>
      </c>
      <c r="V115" s="9">
        <f t="shared" si="28"/>
        <v>-1.2389293202631007</v>
      </c>
      <c r="W115" s="9">
        <f t="shared" si="29"/>
        <v>-2.4675008318771741</v>
      </c>
      <c r="X115" s="9">
        <f t="shared" si="30"/>
        <v>-5.4627503058220004</v>
      </c>
      <c r="Y115" s="9">
        <v>942.35585477925315</v>
      </c>
      <c r="Z115" s="9">
        <v>-6.1789575284177042E-2</v>
      </c>
      <c r="AA115" s="9">
        <v>-143.41202653749838</v>
      </c>
      <c r="AB115" s="9">
        <v>-3.7012663737641201E-5</v>
      </c>
      <c r="AC115" s="9">
        <v>2.9783741898361376</v>
      </c>
      <c r="AD115" s="9">
        <v>-1.3761347441695009</v>
      </c>
      <c r="AE115" s="9">
        <v>-2.6167345345998747</v>
      </c>
      <c r="AF115" s="9">
        <v>-5.6132009060201389</v>
      </c>
      <c r="AG115" s="9">
        <v>991.02</v>
      </c>
      <c r="AH115" s="9">
        <v>4.5659999999999999E-2</v>
      </c>
      <c r="AI115" s="9">
        <v>1.9121369916251811E-3</v>
      </c>
      <c r="AJ115" s="9">
        <v>1.8619334544928327E-6</v>
      </c>
      <c r="AK115" s="9">
        <v>2.996082419169424</v>
      </c>
      <c r="AL115" s="9">
        <v>-1.3404640928457836</v>
      </c>
      <c r="AM115" s="9">
        <v>-2.7184809966960923</v>
      </c>
      <c r="AN115" s="9">
        <v>-5.7300358447633775</v>
      </c>
    </row>
    <row r="116" spans="1:40" s="9" customFormat="1" x14ac:dyDescent="0.2">
      <c r="A116" s="15">
        <v>104</v>
      </c>
      <c r="B116" s="9" t="str">
        <f t="shared" si="31"/>
        <v>Bis(2-ethylhexyl)phthalate (BEHP)_0.24</v>
      </c>
      <c r="D116" s="22">
        <v>0.24</v>
      </c>
      <c r="H116" s="9">
        <f t="shared" si="32"/>
        <v>994.44</v>
      </c>
      <c r="I116" s="9">
        <f t="shared" si="33"/>
        <v>6.2716000000000008E-2</v>
      </c>
      <c r="J116" s="9">
        <f t="shared" si="34"/>
        <v>2.6198595041559461E-3</v>
      </c>
      <c r="K116" s="16">
        <f t="shared" si="35"/>
        <v>2.6345073651059349E-6</v>
      </c>
      <c r="L116" s="9">
        <f t="shared" si="36"/>
        <v>2.997578584891325</v>
      </c>
      <c r="M116" s="9">
        <f t="shared" si="37"/>
        <v>-1.202621648559024</v>
      </c>
      <c r="N116" s="16">
        <f t="shared" si="38"/>
        <v>-2.5817219980717998</v>
      </c>
      <c r="O116" s="16">
        <f t="shared" si="39"/>
        <v>-5.5793005829631248</v>
      </c>
      <c r="Q116" s="9">
        <f t="shared" si="23"/>
        <v>956.73511565143008</v>
      </c>
      <c r="R116" s="9">
        <f t="shared" si="24"/>
        <v>8.6908356449012791E-2</v>
      </c>
      <c r="S116" s="9">
        <f t="shared" si="25"/>
        <v>-102.57635520595286</v>
      </c>
      <c r="T116" s="9">
        <f t="shared" si="26"/>
        <v>-1.2131382698227705E-5</v>
      </c>
      <c r="U116" s="9">
        <f t="shared" si="27"/>
        <v>2.9838227359536673</v>
      </c>
      <c r="V116" s="9">
        <f t="shared" si="28"/>
        <v>-1.2420084188936933</v>
      </c>
      <c r="W116" s="9">
        <f t="shared" si="29"/>
        <v>-2.4417129970951845</v>
      </c>
      <c r="X116" s="9">
        <f t="shared" si="30"/>
        <v>-5.4377192250860134</v>
      </c>
      <c r="Y116" s="9">
        <v>943.18895743155008</v>
      </c>
      <c r="Z116" s="9">
        <v>-6.0649590695874819E-2</v>
      </c>
      <c r="AA116" s="9">
        <v>-142.0383208272865</v>
      </c>
      <c r="AB116" s="9">
        <v>-3.6199539948494794E-5</v>
      </c>
      <c r="AC116" s="9">
        <v>2.9786902175691741</v>
      </c>
      <c r="AD116" s="9">
        <v>-1.3750994715464684</v>
      </c>
      <c r="AE116" s="9">
        <v>-2.6108428968237014</v>
      </c>
      <c r="AF116" s="9">
        <v>-5.6074610797120723</v>
      </c>
      <c r="AG116" s="9">
        <v>991.21</v>
      </c>
      <c r="AH116" s="9">
        <v>4.6076000000000006E-2</v>
      </c>
      <c r="AI116" s="9">
        <v>1.9129131924768468E-3</v>
      </c>
      <c r="AJ116" s="9">
        <v>1.8902622459867623E-6</v>
      </c>
      <c r="AK116" s="9">
        <v>2.9961656748479419</v>
      </c>
      <c r="AL116" s="9">
        <v>-1.3365252303949642</v>
      </c>
      <c r="AM116" s="9">
        <v>-2.7183047377007172</v>
      </c>
      <c r="AN116" s="9">
        <v>-5.723477939697565</v>
      </c>
    </row>
    <row r="117" spans="1:40" s="9" customFormat="1" x14ac:dyDescent="0.2">
      <c r="A117" s="15">
        <v>105</v>
      </c>
      <c r="B117" s="9" t="str">
        <f t="shared" si="31"/>
        <v>Bis(2-ethylhexyl)phthalate (BEHP)_0.25</v>
      </c>
      <c r="D117" s="22">
        <v>0.25</v>
      </c>
      <c r="H117" s="9">
        <f t="shared" si="32"/>
        <v>994.25</v>
      </c>
      <c r="I117" s="9">
        <f t="shared" si="33"/>
        <v>6.2300000000000001E-2</v>
      </c>
      <c r="J117" s="9">
        <f t="shared" si="34"/>
        <v>2.7404065806123576E-3</v>
      </c>
      <c r="K117" s="16">
        <f t="shared" si="35"/>
        <v>2.7562550471333745E-6</v>
      </c>
      <c r="L117" s="9">
        <f t="shared" si="36"/>
        <v>2.9974955996580182</v>
      </c>
      <c r="M117" s="9">
        <f t="shared" si="37"/>
        <v>-1.2055119533408303</v>
      </c>
      <c r="N117" s="16">
        <f t="shared" si="38"/>
        <v>-2.5621849982683296</v>
      </c>
      <c r="O117" s="16">
        <f t="shared" si="39"/>
        <v>-5.5596805979263477</v>
      </c>
      <c r="Q117" s="9">
        <f t="shared" si="23"/>
        <v>955.96721442520641</v>
      </c>
      <c r="R117" s="9">
        <f t="shared" si="24"/>
        <v>8.2681592320650102E-2</v>
      </c>
      <c r="S117" s="9">
        <f t="shared" si="25"/>
        <v>-97.837386885287813</v>
      </c>
      <c r="T117" s="9">
        <f t="shared" si="26"/>
        <v>-1.0030288870071158E-5</v>
      </c>
      <c r="U117" s="9">
        <f t="shared" si="27"/>
        <v>2.9835320677042869</v>
      </c>
      <c r="V117" s="9">
        <f t="shared" si="28"/>
        <v>-1.2458445820128135</v>
      </c>
      <c r="W117" s="9">
        <f t="shared" si="29"/>
        <v>-2.4214136947607789</v>
      </c>
      <c r="X117" s="9">
        <f t="shared" si="30"/>
        <v>-5.4229129525488657</v>
      </c>
      <c r="Y117" s="9">
        <v>944.01760429085425</v>
      </c>
      <c r="Z117" s="9">
        <v>-5.9515882779785909E-2</v>
      </c>
      <c r="AA117" s="9">
        <v>-140.67217864078279</v>
      </c>
      <c r="AB117" s="9">
        <v>-3.5390883338484713E-5</v>
      </c>
      <c r="AC117" s="9">
        <v>2.979004509093635</v>
      </c>
      <c r="AD117" s="9">
        <v>-1.3740699577397784</v>
      </c>
      <c r="AE117" s="9">
        <v>-2.6049840319221857</v>
      </c>
      <c r="AF117" s="9">
        <v>-5.601753181810893</v>
      </c>
      <c r="AG117" s="9">
        <v>991.4</v>
      </c>
      <c r="AH117" s="9">
        <v>4.6491999999999999E-2</v>
      </c>
      <c r="AI117" s="9">
        <v>1.94812706945627E-3</v>
      </c>
      <c r="AJ117" s="9">
        <v>1.9202596901143649E-6</v>
      </c>
      <c r="AK117" s="9">
        <v>2.996248914569132</v>
      </c>
      <c r="AL117" s="9">
        <v>-1.3326217708683006</v>
      </c>
      <c r="AM117" s="9">
        <v>-2.7103827190365317</v>
      </c>
      <c r="AN117" s="9">
        <v>-5.7166400346520847</v>
      </c>
    </row>
    <row r="118" spans="1:40" s="9" customFormat="1" x14ac:dyDescent="0.2">
      <c r="A118" s="15">
        <v>106</v>
      </c>
      <c r="B118" s="9" t="str">
        <f t="shared" si="31"/>
        <v>Bis(2-ethylhexyl)phthalate (BEHP)_0.26</v>
      </c>
      <c r="D118" s="22">
        <v>0.26</v>
      </c>
      <c r="H118" s="9">
        <f t="shared" si="32"/>
        <v>994.06</v>
      </c>
      <c r="I118" s="9">
        <f t="shared" si="33"/>
        <v>6.1883999999999995E-2</v>
      </c>
      <c r="J118" s="9">
        <f t="shared" si="34"/>
        <v>2.8665003658213326E-3</v>
      </c>
      <c r="K118" s="16">
        <f t="shared" si="35"/>
        <v>2.8836291228108288E-6</v>
      </c>
      <c r="L118" s="9">
        <f t="shared" si="36"/>
        <v>2.9974125985648152</v>
      </c>
      <c r="M118" s="9">
        <f t="shared" si="37"/>
        <v>-1.2084216225456603</v>
      </c>
      <c r="N118" s="16">
        <f t="shared" si="38"/>
        <v>-2.5426479984648593</v>
      </c>
      <c r="O118" s="16">
        <f t="shared" si="39"/>
        <v>-5.540060597029675</v>
      </c>
      <c r="Q118" s="9">
        <f t="shared" si="23"/>
        <v>955.196028372054</v>
      </c>
      <c r="R118" s="9">
        <f t="shared" si="24"/>
        <v>7.8467309560978846E-2</v>
      </c>
      <c r="S118" s="9">
        <f t="shared" si="25"/>
        <v>-95.491866204239571</v>
      </c>
      <c r="T118" s="9">
        <f t="shared" si="26"/>
        <v>-7.9501425204451086E-6</v>
      </c>
      <c r="U118" s="9">
        <f t="shared" si="27"/>
        <v>2.9832401241357926</v>
      </c>
      <c r="V118" s="9">
        <f t="shared" si="28"/>
        <v>-1.249669224582997</v>
      </c>
      <c r="W118" s="9">
        <f t="shared" si="29"/>
        <v>-2.4113673159015301</v>
      </c>
      <c r="X118" s="9">
        <f t="shared" si="30"/>
        <v>-5.4082558066823392</v>
      </c>
      <c r="Y118" s="9">
        <v>944.84188275153213</v>
      </c>
      <c r="Z118" s="9">
        <v>-5.8388326913882807E-2</v>
      </c>
      <c r="AA118" s="9">
        <v>-139.31344980578967</v>
      </c>
      <c r="AB118" s="9">
        <v>-3.4586605088773558E-5</v>
      </c>
      <c r="AC118" s="9">
        <v>2.9793170989297453</v>
      </c>
      <c r="AD118" s="9">
        <v>-1.3730460873668393</v>
      </c>
      <c r="AE118" s="9">
        <v>-2.5991572832639993</v>
      </c>
      <c r="AF118" s="9">
        <v>-5.5960765726048756</v>
      </c>
      <c r="AG118" s="9">
        <v>991.58999999999992</v>
      </c>
      <c r="AH118" s="9">
        <v>4.6908000000000005E-2</v>
      </c>
      <c r="AI118" s="9">
        <v>1.9499999999999999E-3</v>
      </c>
      <c r="AJ118" s="9">
        <v>1.9221397401691825E-6</v>
      </c>
      <c r="AK118" s="9">
        <v>2.9963321383391097</v>
      </c>
      <c r="AL118" s="9">
        <v>-1.328753083520128</v>
      </c>
      <c r="AM118" s="9">
        <v>-2.7099653886374822</v>
      </c>
      <c r="AN118" s="9">
        <v>-5.7162150421730455</v>
      </c>
    </row>
    <row r="119" spans="1:40" s="9" customFormat="1" x14ac:dyDescent="0.2">
      <c r="A119" s="15">
        <v>107</v>
      </c>
      <c r="B119" s="9" t="str">
        <f t="shared" si="31"/>
        <v>Bis(2-ethylhexyl)phthalate (BEHP)_0.27</v>
      </c>
      <c r="D119" s="22">
        <v>0.27</v>
      </c>
      <c r="H119" s="9">
        <f t="shared" si="32"/>
        <v>993.87</v>
      </c>
      <c r="I119" s="9">
        <f t="shared" si="33"/>
        <v>6.1468000000000002E-2</v>
      </c>
      <c r="J119" s="9">
        <f t="shared" si="34"/>
        <v>2.9983960793940833E-3</v>
      </c>
      <c r="K119" s="16">
        <f t="shared" si="35"/>
        <v>3.0168896127200571E-6</v>
      </c>
      <c r="L119" s="9">
        <f t="shared" si="36"/>
        <v>2.997329581605654</v>
      </c>
      <c r="M119" s="9">
        <f t="shared" si="37"/>
        <v>-1.2113509173996306</v>
      </c>
      <c r="N119" s="16">
        <f t="shared" si="38"/>
        <v>-2.5231109986613887</v>
      </c>
      <c r="O119" s="16">
        <f t="shared" si="39"/>
        <v>-5.5204405802670431</v>
      </c>
      <c r="Q119" s="9">
        <f t="shared" si="23"/>
        <v>954.42149641243145</v>
      </c>
      <c r="R119" s="9">
        <f t="shared" si="24"/>
        <v>7.5943497186118855E-2</v>
      </c>
      <c r="S119" s="9">
        <f t="shared" si="25"/>
        <v>-90.846002132544214</v>
      </c>
      <c r="T119" s="9">
        <f t="shared" si="26"/>
        <v>-4.5268506646060067E-6</v>
      </c>
      <c r="U119" s="9">
        <f t="shared" si="27"/>
        <v>2.9829468812982749</v>
      </c>
      <c r="V119" s="9">
        <f t="shared" si="28"/>
        <v>-1.2519596194725013</v>
      </c>
      <c r="W119" s="9">
        <f t="shared" si="29"/>
        <v>-2.3914691571588387</v>
      </c>
      <c r="X119" s="9">
        <f t="shared" si="30"/>
        <v>-5.3841376686529268</v>
      </c>
      <c r="Y119" s="9">
        <v>945.66187799187867</v>
      </c>
      <c r="Z119" s="9">
        <v>-5.7266801704000683E-2</v>
      </c>
      <c r="AA119" s="9">
        <v>-137.9619880397529</v>
      </c>
      <c r="AB119" s="9">
        <v>-3.3786618679706009E-5</v>
      </c>
      <c r="AC119" s="9">
        <v>2.9796280207041317</v>
      </c>
      <c r="AD119" s="9">
        <v>-1.372027748062316</v>
      </c>
      <c r="AE119" s="9">
        <v>-2.5933620113887352</v>
      </c>
      <c r="AF119" s="9">
        <v>-5.5904306291107657</v>
      </c>
      <c r="AG119" s="9">
        <v>991.78</v>
      </c>
      <c r="AH119" s="9">
        <v>4.7100000000000003E-2</v>
      </c>
      <c r="AI119" s="9">
        <v>1.9802854819647685E-3</v>
      </c>
      <c r="AJ119" s="9">
        <v>1.9812562975505682E-6</v>
      </c>
      <c r="AK119" s="9">
        <v>2.996415346163988</v>
      </c>
      <c r="AL119" s="9">
        <v>-1.3269790928711038</v>
      </c>
      <c r="AM119" s="9">
        <v>-2.7032721964532596</v>
      </c>
      <c r="AN119" s="9">
        <v>-5.7030593400030369</v>
      </c>
    </row>
    <row r="120" spans="1:40" s="9" customFormat="1" x14ac:dyDescent="0.2">
      <c r="A120" s="15">
        <v>108</v>
      </c>
      <c r="B120" s="9" t="str">
        <f t="shared" si="31"/>
        <v>Bis(2-ethylhexyl)phthalate (BEHP)_0.28</v>
      </c>
      <c r="D120" s="22">
        <v>0.28000000000000003</v>
      </c>
      <c r="H120" s="9">
        <f t="shared" si="32"/>
        <v>993.68000000000006</v>
      </c>
      <c r="I120" s="9">
        <f t="shared" si="33"/>
        <v>6.1052000000000002E-2</v>
      </c>
      <c r="J120" s="9">
        <f t="shared" si="34"/>
        <v>3.1363606843112361E-3</v>
      </c>
      <c r="K120" s="16">
        <f t="shared" si="35"/>
        <v>3.156308554374885E-6</v>
      </c>
      <c r="L120" s="9">
        <f t="shared" si="36"/>
        <v>2.9972465487744668</v>
      </c>
      <c r="M120" s="9">
        <f t="shared" si="37"/>
        <v>-1.2143001044506856</v>
      </c>
      <c r="N120" s="16">
        <f t="shared" si="38"/>
        <v>-2.5035739988579184</v>
      </c>
      <c r="O120" s="16">
        <f t="shared" si="39"/>
        <v>-5.5008205476323857</v>
      </c>
      <c r="Q120" s="9">
        <f t="shared" si="23"/>
        <v>953.6435560967617</v>
      </c>
      <c r="R120" s="9">
        <f t="shared" si="24"/>
        <v>7.1743045981135539E-2</v>
      </c>
      <c r="S120" s="9">
        <f t="shared" si="25"/>
        <v>-85.118074375841175</v>
      </c>
      <c r="T120" s="9">
        <f t="shared" si="26"/>
        <v>-2.497393266532444E-6</v>
      </c>
      <c r="U120" s="9">
        <f t="shared" si="27"/>
        <v>2.9826523146938277</v>
      </c>
      <c r="V120" s="9">
        <f t="shared" si="28"/>
        <v>-1.2557714968256135</v>
      </c>
      <c r="W120" s="9">
        <f t="shared" si="29"/>
        <v>-2.3669382941988211</v>
      </c>
      <c r="X120" s="9">
        <f t="shared" si="30"/>
        <v>-5.3698412347741398</v>
      </c>
      <c r="Y120" s="9">
        <v>946.47767305297202</v>
      </c>
      <c r="Z120" s="9">
        <v>-5.6151188866960078E-2</v>
      </c>
      <c r="AA120" s="9">
        <v>-136.61765080892181</v>
      </c>
      <c r="AB120" s="9">
        <v>-3.2990839807541428E-5</v>
      </c>
      <c r="AC120" s="9">
        <v>2.9799373071821877</v>
      </c>
      <c r="AD120" s="9">
        <v>-1.3710148303678618</v>
      </c>
      <c r="AE120" s="9">
        <v>-2.5875975933793809</v>
      </c>
      <c r="AF120" s="9">
        <v>-5.5848147444624265</v>
      </c>
      <c r="AG120" s="9">
        <v>991.97</v>
      </c>
      <c r="AH120" s="9">
        <v>4.7323999999999998E-2</v>
      </c>
      <c r="AI120" s="9">
        <v>1.99E-3</v>
      </c>
      <c r="AJ120" s="9">
        <v>1.9910605724457498E-6</v>
      </c>
      <c r="AK120" s="9">
        <v>2.9964985380498748</v>
      </c>
      <c r="AL120" s="9">
        <v>-1.3249185543122985</v>
      </c>
      <c r="AM120" s="9">
        <v>-2.7011469235902932</v>
      </c>
      <c r="AN120" s="9">
        <v>-5.7009155275774157</v>
      </c>
    </row>
    <row r="121" spans="1:40" s="9" customFormat="1" x14ac:dyDescent="0.2">
      <c r="A121" s="15">
        <v>109</v>
      </c>
      <c r="B121" s="9" t="str">
        <f t="shared" si="31"/>
        <v>Bis(2-ethylhexyl)phthalate (BEHP)_0.29</v>
      </c>
      <c r="D121" s="22">
        <v>0.28999999999999998</v>
      </c>
      <c r="H121" s="9">
        <f t="shared" si="32"/>
        <v>993.49</v>
      </c>
      <c r="I121" s="9">
        <f t="shared" si="33"/>
        <v>6.0635999999999995E-2</v>
      </c>
      <c r="J121" s="9">
        <f t="shared" si="34"/>
        <v>3.2806734272681748E-3</v>
      </c>
      <c r="K121" s="16">
        <f t="shared" si="35"/>
        <v>3.3021705575981388E-6</v>
      </c>
      <c r="L121" s="9">
        <f t="shared" si="36"/>
        <v>2.9971635000651839</v>
      </c>
      <c r="M121" s="9">
        <f t="shared" si="37"/>
        <v>-1.2172694557141448</v>
      </c>
      <c r="N121" s="16">
        <f t="shared" si="38"/>
        <v>-2.4840369990544482</v>
      </c>
      <c r="O121" s="16">
        <f t="shared" si="39"/>
        <v>-5.4812004991196321</v>
      </c>
      <c r="Q121" s="9">
        <f t="shared" si="23"/>
        <v>952.86214356000164</v>
      </c>
      <c r="R121" s="9">
        <f t="shared" si="24"/>
        <v>6.754746809494766E-2</v>
      </c>
      <c r="S121" s="9">
        <f t="shared" si="25"/>
        <v>-82.850045381191038</v>
      </c>
      <c r="T121" s="9">
        <f t="shared" si="26"/>
        <v>1.8192079473090616E-7</v>
      </c>
      <c r="U121" s="9">
        <f t="shared" si="27"/>
        <v>2.9823563992580926</v>
      </c>
      <c r="V121" s="9">
        <f t="shared" si="28"/>
        <v>-1.2595788769617398</v>
      </c>
      <c r="W121" s="9">
        <f t="shared" si="29"/>
        <v>-2.357225522074355</v>
      </c>
      <c r="X121" s="9">
        <f t="shared" si="30"/>
        <v>-5.3509687442790019</v>
      </c>
      <c r="Y121" s="9">
        <v>947.28934891407437</v>
      </c>
      <c r="Z121" s="9">
        <v>-5.5041373118905265E-2</v>
      </c>
      <c r="AA121" s="9">
        <v>-135.28029919379472</v>
      </c>
      <c r="AB121" s="9">
        <v>-3.2199186304902842E-5</v>
      </c>
      <c r="AC121" s="9">
        <v>2.980244990298988</v>
      </c>
      <c r="AD121" s="9">
        <v>-1.3700072276268174</v>
      </c>
      <c r="AE121" s="9">
        <v>-2.5818634222630594</v>
      </c>
      <c r="AF121" s="9">
        <v>-5.5792283273270211</v>
      </c>
      <c r="AG121" s="9">
        <v>992.16000000000008</v>
      </c>
      <c r="AH121" s="9">
        <v>4.7356000000000002E-2</v>
      </c>
      <c r="AI121" s="9">
        <v>2.0001197722891522E-3</v>
      </c>
      <c r="AJ121" s="9">
        <v>2.0089995503014849E-6</v>
      </c>
      <c r="AK121" s="9">
        <v>2.9965817140028754</v>
      </c>
      <c r="AL121" s="9">
        <v>-1.3246249881114098</v>
      </c>
      <c r="AM121" s="9">
        <v>-2.6989439968926221</v>
      </c>
      <c r="AN121" s="9">
        <v>-5.6970201604650939</v>
      </c>
    </row>
    <row r="122" spans="1:40" s="9" customFormat="1" x14ac:dyDescent="0.2">
      <c r="A122" s="15">
        <v>110</v>
      </c>
      <c r="B122" s="9" t="str">
        <f t="shared" si="31"/>
        <v>Bis(2-ethylhexyl)phthalate (BEHP)_0.3</v>
      </c>
      <c r="D122" s="22">
        <v>0.3</v>
      </c>
      <c r="H122" s="9">
        <f t="shared" si="32"/>
        <v>993.3</v>
      </c>
      <c r="I122" s="9">
        <f t="shared" si="33"/>
        <v>6.0219999999999996E-2</v>
      </c>
      <c r="J122" s="9">
        <f t="shared" si="34"/>
        <v>3.4316264038831657E-3</v>
      </c>
      <c r="K122" s="16">
        <f t="shared" si="35"/>
        <v>3.4547733855664612E-6</v>
      </c>
      <c r="L122" s="9">
        <f t="shared" si="36"/>
        <v>2.9970804354717306</v>
      </c>
      <c r="M122" s="9">
        <f t="shared" si="37"/>
        <v>-1.2202592488232595</v>
      </c>
      <c r="N122" s="16">
        <f t="shared" si="38"/>
        <v>-2.464499999250978</v>
      </c>
      <c r="O122" s="16">
        <f t="shared" si="39"/>
        <v>-5.461580434722709</v>
      </c>
      <c r="Q122" s="9">
        <f t="shared" si="23"/>
        <v>952.07719347435</v>
      </c>
      <c r="R122" s="9">
        <f t="shared" si="24"/>
        <v>6.4192585173695443E-2</v>
      </c>
      <c r="S122" s="9">
        <f t="shared" si="25"/>
        <v>-77.233843536235511</v>
      </c>
      <c r="T122" s="9">
        <f t="shared" si="26"/>
        <v>2.83274015120272E-6</v>
      </c>
      <c r="U122" s="9">
        <f t="shared" si="27"/>
        <v>2.9820591093410296</v>
      </c>
      <c r="V122" s="9">
        <f t="shared" si="28"/>
        <v>-1.2626233236201634</v>
      </c>
      <c r="W122" s="9">
        <f t="shared" si="29"/>
        <v>-2.3331752331903806</v>
      </c>
      <c r="X122" s="9">
        <f t="shared" si="30"/>
        <v>-5.3322988995316551</v>
      </c>
      <c r="Y122" s="9">
        <v>948.09698456475905</v>
      </c>
      <c r="Z122" s="9">
        <v>-5.3937242068578417E-2</v>
      </c>
      <c r="AA122" s="9">
        <v>-133.94979776051207</v>
      </c>
      <c r="AB122" s="9">
        <v>-3.1411578064740865E-5</v>
      </c>
      <c r="AC122" s="9">
        <v>2.9805511011888446</v>
      </c>
      <c r="AD122" s="9">
        <v>-1.3690048358836089</v>
      </c>
      <c r="AE122" s="9">
        <v>-2.5761589064385113</v>
      </c>
      <c r="AF122" s="9">
        <v>-5.5736708013472436</v>
      </c>
      <c r="AG122" s="9">
        <v>992.35</v>
      </c>
      <c r="AH122" s="9">
        <v>4.7612000000000008E-2</v>
      </c>
      <c r="AI122" s="9">
        <v>2.0200000000000001E-3</v>
      </c>
      <c r="AJ122" s="9">
        <v>2.0260782347041122E-6</v>
      </c>
      <c r="AK122" s="9">
        <v>2.9966648740290922</v>
      </c>
      <c r="AL122" s="9">
        <v>-1.3222835750741033</v>
      </c>
      <c r="AM122" s="9">
        <v>-2.6946486305533761</v>
      </c>
      <c r="AN122" s="9">
        <v>-5.6933437888650316</v>
      </c>
    </row>
    <row r="123" spans="1:40" s="9" customFormat="1" x14ac:dyDescent="0.2">
      <c r="A123" s="15">
        <v>111</v>
      </c>
      <c r="B123" s="9" t="str">
        <f t="shared" si="31"/>
        <v>Bis(2-ethylhexyl)phthalate (BEHP)_0.31</v>
      </c>
      <c r="D123" s="22">
        <v>0.31</v>
      </c>
      <c r="H123" s="9">
        <f t="shared" si="32"/>
        <v>993.1099999999999</v>
      </c>
      <c r="I123" s="9">
        <f t="shared" si="33"/>
        <v>5.9803999999999996E-2</v>
      </c>
      <c r="J123" s="9">
        <f t="shared" si="34"/>
        <v>3.589525149912304E-3</v>
      </c>
      <c r="K123" s="16">
        <f t="shared" si="35"/>
        <v>3.614428562709372E-6</v>
      </c>
      <c r="L123" s="9">
        <f t="shared" si="36"/>
        <v>2.9969973549880309</v>
      </c>
      <c r="M123" s="9">
        <f t="shared" si="37"/>
        <v>-1.2232697671849904</v>
      </c>
      <c r="N123" s="16">
        <f t="shared" si="38"/>
        <v>-2.4449629994475077</v>
      </c>
      <c r="O123" s="16">
        <f t="shared" si="39"/>
        <v>-5.4419603544355386</v>
      </c>
      <c r="Q123" s="9">
        <f t="shared" si="23"/>
        <v>951.28863899999897</v>
      </c>
      <c r="R123" s="9">
        <f t="shared" si="24"/>
        <v>5.9998552523303911E-2</v>
      </c>
      <c r="S123" s="9">
        <f t="shared" si="25"/>
        <v>-72.792764832839566</v>
      </c>
      <c r="T123" s="9">
        <f t="shared" si="26"/>
        <v>4.1480925193944232E-6</v>
      </c>
      <c r="U123" s="9">
        <f t="shared" si="27"/>
        <v>2.9817604186868807</v>
      </c>
      <c r="V123" s="9">
        <f t="shared" si="28"/>
        <v>-1.2664292778181581</v>
      </c>
      <c r="W123" s="9">
        <f t="shared" si="29"/>
        <v>-2.314157961325976</v>
      </c>
      <c r="X123" s="9">
        <f t="shared" si="30"/>
        <v>-5.3230354877162034</v>
      </c>
      <c r="Y123" s="9">
        <v>948.90065707393796</v>
      </c>
      <c r="Z123" s="9">
        <v>-5.2838686115269998E-2</v>
      </c>
      <c r="AA123" s="9">
        <v>-133.94979776051207</v>
      </c>
      <c r="AB123" s="9">
        <v>-3.0627936967629382E-5</v>
      </c>
      <c r="AC123" s="9">
        <v>2.9808556702135611</v>
      </c>
      <c r="AD123" s="9">
        <v>-1.3680075537875911</v>
      </c>
      <c r="AE123" s="9">
        <v>-2.5761589064385113</v>
      </c>
      <c r="AF123" s="9">
        <v>-5.568141604608206</v>
      </c>
      <c r="AG123" s="9">
        <v>992.54</v>
      </c>
      <c r="AH123" s="9">
        <v>4.7740000000000005E-2</v>
      </c>
      <c r="AI123" s="9">
        <v>2.0200000000000001E-3</v>
      </c>
      <c r="AJ123" s="9">
        <v>2.0493637669723433E-6</v>
      </c>
      <c r="AK123" s="9">
        <v>2.9967480181346233</v>
      </c>
      <c r="AL123" s="9">
        <v>-1.3211175853292643</v>
      </c>
      <c r="AM123" s="9">
        <v>-2.6946486305533761</v>
      </c>
      <c r="AN123" s="9">
        <v>-5.6883809464466006</v>
      </c>
    </row>
    <row r="124" spans="1:40" s="9" customFormat="1" x14ac:dyDescent="0.2">
      <c r="A124" s="15">
        <v>112</v>
      </c>
      <c r="B124" s="9" t="str">
        <f t="shared" si="31"/>
        <v>Bis(2-ethylhexyl)phthalate (BEHP)_0.32</v>
      </c>
      <c r="D124" s="22">
        <v>0.32</v>
      </c>
      <c r="H124" s="9">
        <f t="shared" si="32"/>
        <v>992.92</v>
      </c>
      <c r="I124" s="9">
        <f t="shared" si="33"/>
        <v>5.9387999999999996E-2</v>
      </c>
      <c r="J124" s="9">
        <f t="shared" si="34"/>
        <v>3.7546892596679138E-3</v>
      </c>
      <c r="K124" s="16">
        <f t="shared" si="35"/>
        <v>3.7814620107036961E-6</v>
      </c>
      <c r="L124" s="9">
        <f t="shared" si="36"/>
        <v>2.9969142586080029</v>
      </c>
      <c r="M124" s="9">
        <f t="shared" si="37"/>
        <v>-1.2263013001412189</v>
      </c>
      <c r="N124" s="16">
        <f t="shared" si="38"/>
        <v>-2.4254259996440375</v>
      </c>
      <c r="O124" s="16">
        <f t="shared" si="39"/>
        <v>-5.4223402582520404</v>
      </c>
      <c r="Q124" s="9">
        <f t="shared" si="23"/>
        <v>950.49641173382895</v>
      </c>
      <c r="R124" s="9">
        <f t="shared" si="24"/>
        <v>5.4961303663719263E-2</v>
      </c>
      <c r="S124" s="9">
        <f t="shared" si="25"/>
        <v>-69.490091719196229</v>
      </c>
      <c r="T124" s="9">
        <f t="shared" si="26"/>
        <v>6.7598748685071688E-6</v>
      </c>
      <c r="U124" s="9">
        <f t="shared" si="27"/>
        <v>2.9814603004132794</v>
      </c>
      <c r="V124" s="9">
        <f t="shared" si="28"/>
        <v>-1.2702381380224628</v>
      </c>
      <c r="W124" s="9">
        <f t="shared" si="29"/>
        <v>-2.3000158333375382</v>
      </c>
      <c r="X124" s="9">
        <f t="shared" si="30"/>
        <v>-5.304643183562372</v>
      </c>
      <c r="Y124" s="9">
        <v>949.70044165594493</v>
      </c>
      <c r="Z124" s="9">
        <v>-5.1745598351197519E-2</v>
      </c>
      <c r="AA124" s="9">
        <v>-131.3088203997568</v>
      </c>
      <c r="AB124" s="9">
        <v>-2.9848186812215439E-5</v>
      </c>
      <c r="AC124" s="9">
        <v>2.9811587269894657</v>
      </c>
      <c r="AD124" s="9">
        <v>-1.3670152825011028</v>
      </c>
      <c r="AE124" s="9">
        <v>-2.5648365478584587</v>
      </c>
      <c r="AF124" s="9">
        <v>-5.5626401891276727</v>
      </c>
      <c r="AG124" s="9">
        <v>992.73</v>
      </c>
      <c r="AH124" s="9">
        <v>4.7868000000000001E-2</v>
      </c>
      <c r="AI124" s="9">
        <v>2.0400000000000001E-3</v>
      </c>
      <c r="AJ124" s="9">
        <v>2.0766306518865839E-6</v>
      </c>
      <c r="AK124" s="9">
        <v>2.996831146325563</v>
      </c>
      <c r="AL124" s="9">
        <v>-1.3199547176425357</v>
      </c>
      <c r="AM124" s="9">
        <v>-2.6903698325741012</v>
      </c>
      <c r="AN124" s="9">
        <v>-5.68264073991726</v>
      </c>
    </row>
    <row r="125" spans="1:40" s="9" customFormat="1" x14ac:dyDescent="0.2">
      <c r="A125" s="15">
        <v>113</v>
      </c>
      <c r="B125" s="9" t="str">
        <f t="shared" ref="B125:B156" si="40">CONCATENATE($B$89,"_",D125)</f>
        <v>Bis(2-ethylhexyl)phthalate (BEHP)_0.33</v>
      </c>
      <c r="D125" s="22">
        <v>0.33</v>
      </c>
      <c r="H125" s="9">
        <f t="shared" ref="H125:H156" si="41">D125*$H$89+(1-D125)*$H$46</f>
        <v>992.73</v>
      </c>
      <c r="I125" s="9">
        <f t="shared" ref="I125:I156" si="42">D125*$I$89+(1-D125)*$I$46</f>
        <v>5.8971999999999997E-2</v>
      </c>
      <c r="J125" s="9">
        <f t="shared" ref="J125:J156" si="43">EXP(D125*LN($J$89)+(1-D125)*LN($J$46)+D125*(1-D125)*$P$89)</f>
        <v>3.9274530328921109E-3</v>
      </c>
      <c r="K125" s="16">
        <f t="shared" si="35"/>
        <v>3.9562147138618872E-6</v>
      </c>
      <c r="L125" s="9">
        <f t="shared" si="36"/>
        <v>2.996831146325563</v>
      </c>
      <c r="M125" s="9">
        <f t="shared" si="37"/>
        <v>-1.2293541431356274</v>
      </c>
      <c r="N125" s="16">
        <f t="shared" si="38"/>
        <v>-2.4058889998405673</v>
      </c>
      <c r="O125" s="16">
        <f t="shared" si="39"/>
        <v>-5.4027201461661303</v>
      </c>
      <c r="Q125" s="9">
        <f t="shared" si="23"/>
        <v>949.70044165594493</v>
      </c>
      <c r="R125" s="9">
        <f t="shared" si="24"/>
        <v>5.1598161728352701E-2</v>
      </c>
      <c r="S125" s="9">
        <f t="shared" si="25"/>
        <v>-65.121586354504686</v>
      </c>
      <c r="T125" s="9">
        <f t="shared" si="26"/>
        <v>1.0633621489444738E-5</v>
      </c>
      <c r="U125" s="9">
        <f t="shared" si="27"/>
        <v>2.9811587269894657</v>
      </c>
      <c r="V125" s="9">
        <f t="shared" si="28"/>
        <v>-1.2732891026893769</v>
      </c>
      <c r="W125" s="9">
        <f t="shared" si="29"/>
        <v>-2.2813101157851223</v>
      </c>
      <c r="X125" s="9">
        <f t="shared" si="30"/>
        <v>-5.2773669417502189</v>
      </c>
      <c r="Y125" s="9">
        <v>950.49641173382895</v>
      </c>
      <c r="Z125" s="9">
        <v>-5.0657874468082523E-2</v>
      </c>
      <c r="AA125" s="9">
        <v>-129.99808995243185</v>
      </c>
      <c r="AB125" s="9">
        <v>-2.9072253248660712E-5</v>
      </c>
      <c r="AC125" s="9">
        <v>2.9814603004132794</v>
      </c>
      <c r="AD125" s="9">
        <v>-1.3660279256115113</v>
      </c>
      <c r="AE125" s="9">
        <v>-2.5592175939521526</v>
      </c>
      <c r="AF125" s="9">
        <v>-5.5571660203684079</v>
      </c>
      <c r="AG125" s="9">
        <v>992.92</v>
      </c>
      <c r="AH125" s="9">
        <v>4.8124E-2</v>
      </c>
      <c r="AI125" s="9">
        <v>2.0507127471962247E-3</v>
      </c>
      <c r="AJ125" s="9">
        <v>2.0833333333333334E-6</v>
      </c>
      <c r="AK125" s="9">
        <v>2.9969142586080029</v>
      </c>
      <c r="AL125" s="9">
        <v>-1.3176382818781258</v>
      </c>
      <c r="AM125" s="9">
        <v>-2.6880951690048658</v>
      </c>
      <c r="AN125" s="9">
        <v>-5.6812412373755876</v>
      </c>
    </row>
    <row r="126" spans="1:40" s="9" customFormat="1" x14ac:dyDescent="0.2">
      <c r="A126" s="15">
        <v>114</v>
      </c>
      <c r="B126" s="9" t="str">
        <f t="shared" si="40"/>
        <v>Bis(2-ethylhexyl)phthalate (BEHP)_0.34</v>
      </c>
      <c r="D126" s="22">
        <v>0.34</v>
      </c>
      <c r="H126" s="9">
        <f t="shared" si="41"/>
        <v>992.54</v>
      </c>
      <c r="I126" s="9">
        <f t="shared" si="42"/>
        <v>5.8555999999999997E-2</v>
      </c>
      <c r="J126" s="9">
        <f t="shared" si="43"/>
        <v>4.1081661513948341E-3</v>
      </c>
      <c r="K126" s="16">
        <f t="shared" si="35"/>
        <v>4.1390434152727693E-6</v>
      </c>
      <c r="L126" s="9">
        <f t="shared" si="36"/>
        <v>2.9967480181346233</v>
      </c>
      <c r="M126" s="9">
        <f t="shared" si="37"/>
        <v>-1.2324285978864842</v>
      </c>
      <c r="N126" s="16">
        <f t="shared" si="38"/>
        <v>-2.3863520000370966</v>
      </c>
      <c r="O126" s="16">
        <f t="shared" si="39"/>
        <v>-5.3831000181717199</v>
      </c>
      <c r="Q126" s="9">
        <f t="shared" si="23"/>
        <v>948.90065707393796</v>
      </c>
      <c r="R126" s="9">
        <f t="shared" si="24"/>
        <v>4.7386018260609744E-2</v>
      </c>
      <c r="S126" s="9">
        <f t="shared" si="25"/>
        <v>-59.713222989124063</v>
      </c>
      <c r="T126" s="9">
        <f t="shared" si="26"/>
        <v>1.2552293384743614E-5</v>
      </c>
      <c r="U126" s="9">
        <f t="shared" si="27"/>
        <v>2.9808556702135611</v>
      </c>
      <c r="V126" s="9">
        <f t="shared" si="28"/>
        <v>-1.2771099052299533</v>
      </c>
      <c r="W126" s="9">
        <f t="shared" si="29"/>
        <v>-2.2581520978311547</v>
      </c>
      <c r="X126" s="9">
        <f t="shared" si="30"/>
        <v>-5.2638581625644338</v>
      </c>
      <c r="Y126" s="9">
        <v>951.28863899999897</v>
      </c>
      <c r="Z126" s="9">
        <v>-4.9575412667709665E-2</v>
      </c>
      <c r="AA126" s="9">
        <v>-128.69370042689187</v>
      </c>
      <c r="AB126" s="9">
        <v>-2.8300063714918226E-5</v>
      </c>
      <c r="AC126" s="9">
        <v>2.9817604186868807</v>
      </c>
      <c r="AD126" s="9">
        <v>-1.36504538904704</v>
      </c>
      <c r="AE126" s="9">
        <v>-2.5536260720564474</v>
      </c>
      <c r="AF126" s="9">
        <v>-5.5517185767715036</v>
      </c>
      <c r="AG126" s="9">
        <v>993.1099999999999</v>
      </c>
      <c r="AH126" s="9">
        <v>4.8156000000000004E-2</v>
      </c>
      <c r="AI126" s="9">
        <v>2.0756754017867162E-3</v>
      </c>
      <c r="AJ126" s="9">
        <v>2.1018403713251179E-6</v>
      </c>
      <c r="AK126" s="9">
        <v>2.9969973549880309</v>
      </c>
      <c r="AL126" s="9">
        <v>-1.3173495942185365</v>
      </c>
      <c r="AM126" s="9">
        <v>-2.6828405613413873</v>
      </c>
      <c r="AN126" s="9">
        <v>-5.6774002704605531</v>
      </c>
    </row>
    <row r="127" spans="1:40" s="9" customFormat="1" x14ac:dyDescent="0.2">
      <c r="A127" s="15">
        <v>115</v>
      </c>
      <c r="B127" s="9" t="str">
        <f t="shared" si="40"/>
        <v>Bis(2-ethylhexyl)phthalate (BEHP)_0.35</v>
      </c>
      <c r="D127" s="22">
        <v>0.35</v>
      </c>
      <c r="H127" s="9">
        <f t="shared" si="41"/>
        <v>992.35</v>
      </c>
      <c r="I127" s="9">
        <f t="shared" si="42"/>
        <v>5.8140000000000004E-2</v>
      </c>
      <c r="J127" s="9">
        <f t="shared" si="43"/>
        <v>4.2971943868258689E-3</v>
      </c>
      <c r="K127" s="16">
        <f t="shared" si="35"/>
        <v>4.3303213451160059E-6</v>
      </c>
      <c r="L127" s="9">
        <f t="shared" si="36"/>
        <v>2.9966648740290922</v>
      </c>
      <c r="M127" s="9">
        <f t="shared" si="37"/>
        <v>-1.235524972565591</v>
      </c>
      <c r="N127" s="16">
        <f t="shared" si="38"/>
        <v>-2.3668150002336268</v>
      </c>
      <c r="O127" s="16">
        <f t="shared" si="39"/>
        <v>-5.363479874262719</v>
      </c>
      <c r="Q127" s="9">
        <f t="shared" si="23"/>
        <v>948.09698456475905</v>
      </c>
      <c r="R127" s="9">
        <f t="shared" si="24"/>
        <v>4.4007889866905951E-2</v>
      </c>
      <c r="S127" s="9">
        <f t="shared" si="25"/>
        <v>-55.424993118098925</v>
      </c>
      <c r="T127" s="9">
        <f t="shared" si="26"/>
        <v>1.5093184035002535E-5</v>
      </c>
      <c r="U127" s="9">
        <f t="shared" si="27"/>
        <v>2.9805511011888446</v>
      </c>
      <c r="V127" s="9">
        <f t="shared" si="28"/>
        <v>-1.2801739184200704</v>
      </c>
      <c r="W127" s="9">
        <f t="shared" si="29"/>
        <v>-2.2397904493274434</v>
      </c>
      <c r="X127" s="9">
        <f t="shared" si="30"/>
        <v>-5.2459696437611747</v>
      </c>
      <c r="Y127" s="9">
        <v>952.07719347435</v>
      </c>
      <c r="Z127" s="9">
        <v>-4.8498113576262603E-2</v>
      </c>
      <c r="AA127" s="9">
        <v>-127.39553207557155</v>
      </c>
      <c r="AB127" s="9">
        <v>-2.7531547375700801E-5</v>
      </c>
      <c r="AC127" s="9">
        <v>2.9820591093410296</v>
      </c>
      <c r="AD127" s="9">
        <v>-1.3640675809961798</v>
      </c>
      <c r="AE127" s="9">
        <v>-2.5480614596808011</v>
      </c>
      <c r="AF127" s="9">
        <v>-5.5462973493095751</v>
      </c>
      <c r="AG127" s="9">
        <v>993.3</v>
      </c>
      <c r="AH127" s="9">
        <v>4.8300000000000003E-2</v>
      </c>
      <c r="AI127" s="9">
        <v>2.0795508952598457E-3</v>
      </c>
      <c r="AJ127" s="9">
        <v>2.1291561570037684E-6</v>
      </c>
      <c r="AK127" s="9">
        <v>2.9970804354717306</v>
      </c>
      <c r="AL127" s="9">
        <v>-1.3160528692484879</v>
      </c>
      <c r="AM127" s="9">
        <v>-2.6820304461766522</v>
      </c>
      <c r="AN127" s="9">
        <v>-5.6717924852793757</v>
      </c>
    </row>
    <row r="128" spans="1:40" s="9" customFormat="1" x14ac:dyDescent="0.2">
      <c r="A128" s="15">
        <v>116</v>
      </c>
      <c r="B128" s="9" t="str">
        <f t="shared" si="40"/>
        <v>Bis(2-ethylhexyl)phthalate (BEHP)_0.36</v>
      </c>
      <c r="D128" s="22">
        <v>0.36</v>
      </c>
      <c r="H128" s="9">
        <f t="shared" si="41"/>
        <v>992.16000000000008</v>
      </c>
      <c r="I128" s="9">
        <f t="shared" si="42"/>
        <v>5.7723999999999998E-2</v>
      </c>
      <c r="J128" s="9">
        <f t="shared" si="43"/>
        <v>4.4949203410135008E-3</v>
      </c>
      <c r="K128" s="16">
        <f t="shared" si="35"/>
        <v>4.5304389826373771E-6</v>
      </c>
      <c r="L128" s="9">
        <f t="shared" si="36"/>
        <v>2.9965817140028754</v>
      </c>
      <c r="M128" s="9">
        <f t="shared" si="37"/>
        <v>-1.2386435819836523</v>
      </c>
      <c r="N128" s="16">
        <f t="shared" si="38"/>
        <v>-2.3472780004301561</v>
      </c>
      <c r="O128" s="16">
        <f t="shared" si="39"/>
        <v>-5.343859714433032</v>
      </c>
      <c r="Q128" s="9">
        <f t="shared" si="23"/>
        <v>947.28934891407437</v>
      </c>
      <c r="R128" s="9">
        <f t="shared" si="24"/>
        <v>3.9772190972378232E-2</v>
      </c>
      <c r="S128" s="9">
        <f t="shared" si="25"/>
        <v>-52.229537300127561</v>
      </c>
      <c r="T128" s="9">
        <f t="shared" si="26"/>
        <v>1.7615670624748692E-5</v>
      </c>
      <c r="U128" s="9">
        <f t="shared" si="27"/>
        <v>2.980244990298988</v>
      </c>
      <c r="V128" s="9">
        <f t="shared" si="28"/>
        <v>-1.2840154675759126</v>
      </c>
      <c r="W128" s="9">
        <f t="shared" si="29"/>
        <v>-2.226107876531835</v>
      </c>
      <c r="X128" s="9">
        <f t="shared" si="30"/>
        <v>-5.2282118630559768</v>
      </c>
      <c r="Y128" s="9">
        <v>952.86214356000164</v>
      </c>
      <c r="Z128" s="9">
        <v>-4.7425880162246289E-2</v>
      </c>
      <c r="AA128" s="9">
        <v>-126.1034679734526</v>
      </c>
      <c r="AB128" s="9">
        <v>-2.6766635064003942E-5</v>
      </c>
      <c r="AC128" s="9">
        <v>2.9823563992580926</v>
      </c>
      <c r="AD128" s="9">
        <v>-1.3630944118305051</v>
      </c>
      <c r="AE128" s="9">
        <v>-2.5425232467583925</v>
      </c>
      <c r="AF128" s="9">
        <v>-5.5409018410588349</v>
      </c>
      <c r="AG128" s="9">
        <v>993.49</v>
      </c>
      <c r="AH128" s="9">
        <v>4.8380000000000006E-2</v>
      </c>
      <c r="AI128" s="9">
        <v>2.0921508872133094E-3</v>
      </c>
      <c r="AJ128" s="9">
        <v>2.1443736730360936E-6</v>
      </c>
      <c r="AK128" s="9">
        <v>2.9971635000651839</v>
      </c>
      <c r="AL128" s="9">
        <v>-1.3153341359741391</v>
      </c>
      <c r="AM128" s="9">
        <v>-2.6794069970891514</v>
      </c>
      <c r="AN128" s="9">
        <v>-5.6686995333462535</v>
      </c>
    </row>
    <row r="129" spans="1:40" s="9" customFormat="1" x14ac:dyDescent="0.2">
      <c r="A129" s="15">
        <v>117</v>
      </c>
      <c r="B129" s="9" t="str">
        <f t="shared" si="40"/>
        <v>Bis(2-ethylhexyl)phthalate (BEHP)_0.37</v>
      </c>
      <c r="D129" s="22">
        <v>0.37</v>
      </c>
      <c r="H129" s="9">
        <f t="shared" si="41"/>
        <v>991.97</v>
      </c>
      <c r="I129" s="9">
        <f t="shared" si="42"/>
        <v>5.7307999999999998E-2</v>
      </c>
      <c r="J129" s="9">
        <f t="shared" si="43"/>
        <v>4.7017442203681325E-3</v>
      </c>
      <c r="K129" s="16">
        <f t="shared" si="35"/>
        <v>4.7398048533404561E-6</v>
      </c>
      <c r="L129" s="9">
        <f t="shared" si="36"/>
        <v>2.9964985380498748</v>
      </c>
      <c r="M129" s="9">
        <f t="shared" si="37"/>
        <v>-1.2417847477823505</v>
      </c>
      <c r="N129" s="16">
        <f t="shared" si="38"/>
        <v>-2.3277410006266859</v>
      </c>
      <c r="O129" s="16">
        <f t="shared" si="39"/>
        <v>-5.3242395386765606</v>
      </c>
      <c r="Q129" s="9">
        <f t="shared" si="23"/>
        <v>946.47767305297202</v>
      </c>
      <c r="R129" s="9">
        <f t="shared" si="24"/>
        <v>3.5519139893611593E-2</v>
      </c>
      <c r="S129" s="9">
        <f t="shared" si="25"/>
        <v>-47.994546362073862</v>
      </c>
      <c r="T129" s="9">
        <f t="shared" si="26"/>
        <v>2.0121228492103086E-5</v>
      </c>
      <c r="U129" s="9">
        <f t="shared" si="27"/>
        <v>2.9799373071821877</v>
      </c>
      <c r="V129" s="9">
        <f t="shared" si="28"/>
        <v>-1.2878724642081512</v>
      </c>
      <c r="W129" s="9">
        <f t="shared" si="29"/>
        <v>-2.2079739735728001</v>
      </c>
      <c r="X129" s="9">
        <f t="shared" si="30"/>
        <v>-5.2105743223518752</v>
      </c>
      <c r="Y129" s="9">
        <v>953.6435560967617</v>
      </c>
      <c r="Z129" s="9">
        <v>-4.6358617657815085E-2</v>
      </c>
      <c r="AA129" s="9">
        <v>-124.81739392326246</v>
      </c>
      <c r="AB129" s="9">
        <v>-2.6005259225054433E-5</v>
      </c>
      <c r="AC129" s="9">
        <v>2.9826523146938277</v>
      </c>
      <c r="AD129" s="9">
        <v>-1.3621257940307205</v>
      </c>
      <c r="AE129" s="9">
        <v>-2.537010935225255</v>
      </c>
      <c r="AF129" s="9">
        <v>-5.5355315667890697</v>
      </c>
      <c r="AG129" s="9">
        <v>993.68000000000006</v>
      </c>
      <c r="AH129" s="9">
        <v>4.8399999999999999E-2</v>
      </c>
      <c r="AI129" s="9">
        <v>2.0999999999999999E-3</v>
      </c>
      <c r="AJ129" s="9">
        <v>2.1765961695975691E-6</v>
      </c>
      <c r="AK129" s="9">
        <v>2.9972465487744668</v>
      </c>
      <c r="AL129" s="9">
        <v>-1.3151546383555874</v>
      </c>
      <c r="AM129" s="9">
        <v>-2.6777807052660809</v>
      </c>
      <c r="AN129" s="9">
        <v>-5.6622221394402583</v>
      </c>
    </row>
    <row r="130" spans="1:40" s="9" customFormat="1" x14ac:dyDescent="0.2">
      <c r="A130" s="15">
        <v>118</v>
      </c>
      <c r="B130" s="9" t="str">
        <f t="shared" si="40"/>
        <v>Bis(2-ethylhexyl)phthalate (BEHP)_0.38</v>
      </c>
      <c r="D130" s="22">
        <v>0.38</v>
      </c>
      <c r="H130" s="9">
        <f t="shared" si="41"/>
        <v>991.78</v>
      </c>
      <c r="I130" s="9">
        <f t="shared" si="42"/>
        <v>5.6892000000000005E-2</v>
      </c>
      <c r="J130" s="9">
        <f t="shared" si="43"/>
        <v>4.9180846459184711E-3</v>
      </c>
      <c r="K130" s="16">
        <f t="shared" si="35"/>
        <v>4.9588463630225163E-6</v>
      </c>
      <c r="L130" s="9">
        <f t="shared" si="36"/>
        <v>2.996415346163988</v>
      </c>
      <c r="M130" s="9">
        <f t="shared" si="37"/>
        <v>-1.2449487986334185</v>
      </c>
      <c r="N130" s="16">
        <f t="shared" si="38"/>
        <v>-2.3082040008232156</v>
      </c>
      <c r="O130" s="16">
        <f t="shared" si="39"/>
        <v>-5.3046193469872041</v>
      </c>
      <c r="Q130" s="9">
        <f t="shared" si="23"/>
        <v>945.66187799187867</v>
      </c>
      <c r="R130" s="9">
        <f t="shared" si="24"/>
        <v>3.1245583911117362E-2</v>
      </c>
      <c r="S130" s="9">
        <f t="shared" si="25"/>
        <v>-43.786631951102336</v>
      </c>
      <c r="T130" s="9">
        <f t="shared" si="26"/>
        <v>2.2611271019508669E-5</v>
      </c>
      <c r="U130" s="9">
        <f t="shared" si="27"/>
        <v>2.9796280207041317</v>
      </c>
      <c r="V130" s="9">
        <f t="shared" si="28"/>
        <v>-1.2917478048033932</v>
      </c>
      <c r="W130" s="9">
        <f t="shared" si="29"/>
        <v>-2.189955711050545</v>
      </c>
      <c r="X130" s="9">
        <f t="shared" si="30"/>
        <v>-5.1930469679671365</v>
      </c>
      <c r="Y130" s="9">
        <v>954.42149641243145</v>
      </c>
      <c r="Z130" s="9">
        <v>-4.529623348333503E-2</v>
      </c>
      <c r="AA130" s="9">
        <v>-123.53719836457033</v>
      </c>
      <c r="AB130" s="9">
        <v>-2.5247353862563381E-5</v>
      </c>
      <c r="AC130" s="9">
        <v>2.9829468812982749</v>
      </c>
      <c r="AD130" s="9">
        <v>-1.3611616421157735</v>
      </c>
      <c r="AE130" s="9">
        <v>-2.5315240386168694</v>
      </c>
      <c r="AF130" s="9">
        <v>-5.5301860525706266</v>
      </c>
      <c r="AG130" s="9">
        <v>993.87</v>
      </c>
      <c r="AH130" s="9">
        <v>4.8572000000000004E-2</v>
      </c>
      <c r="AI130" s="9">
        <v>2.1756602332446422E-3</v>
      </c>
      <c r="AJ130" s="9">
        <v>2.1850116999576466E-6</v>
      </c>
      <c r="AK130" s="9">
        <v>2.997329581605654</v>
      </c>
      <c r="AL130" s="9">
        <v>-1.3136140136552106</v>
      </c>
      <c r="AM130" s="9">
        <v>-2.662408926229515</v>
      </c>
      <c r="AN130" s="9">
        <v>-5.6605462331954177</v>
      </c>
    </row>
    <row r="131" spans="1:40" s="9" customFormat="1" x14ac:dyDescent="0.2">
      <c r="A131" s="15">
        <v>119</v>
      </c>
      <c r="B131" s="9" t="str">
        <f t="shared" si="40"/>
        <v>Bis(2-ethylhexyl)phthalate (BEHP)_0.39</v>
      </c>
      <c r="D131" s="22">
        <v>0.39</v>
      </c>
      <c r="H131" s="9">
        <f t="shared" si="41"/>
        <v>991.58999999999992</v>
      </c>
      <c r="I131" s="9">
        <f t="shared" si="42"/>
        <v>5.6475999999999998E-2</v>
      </c>
      <c r="J131" s="9">
        <f t="shared" si="43"/>
        <v>5.1443795006197125E-3</v>
      </c>
      <c r="K131" s="16">
        <f t="shared" si="35"/>
        <v>5.1880106703574192E-6</v>
      </c>
      <c r="L131" s="9">
        <f t="shared" si="36"/>
        <v>2.9963321383391097</v>
      </c>
      <c r="M131" s="9">
        <f t="shared" si="37"/>
        <v>-1.2481360704450153</v>
      </c>
      <c r="N131" s="16">
        <f t="shared" si="38"/>
        <v>-2.2886670010197454</v>
      </c>
      <c r="O131" s="16">
        <f t="shared" si="39"/>
        <v>-5.2849991393588551</v>
      </c>
      <c r="Q131" s="9">
        <f t="shared" si="23"/>
        <v>944.84188275153213</v>
      </c>
      <c r="R131" s="9">
        <f t="shared" si="24"/>
        <v>2.6948266149131796E-2</v>
      </c>
      <c r="S131" s="9">
        <f t="shared" si="25"/>
        <v>-39.603484648088468</v>
      </c>
      <c r="T131" s="9">
        <f t="shared" si="26"/>
        <v>2.5087156114462258E-5</v>
      </c>
      <c r="U131" s="9">
        <f t="shared" si="27"/>
        <v>2.9793170989297453</v>
      </c>
      <c r="V131" s="9">
        <f t="shared" si="28"/>
        <v>-1.295644480365483</v>
      </c>
      <c r="W131" s="9">
        <f t="shared" si="29"/>
        <v>-2.1720430798663219</v>
      </c>
      <c r="X131" s="9">
        <f t="shared" si="30"/>
        <v>-5.1756201440142471</v>
      </c>
      <c r="Y131" s="9">
        <v>955.196028372054</v>
      </c>
      <c r="Z131" s="9">
        <v>-4.4238637175023118E-2</v>
      </c>
      <c r="AA131" s="9">
        <v>-122.26277228659085</v>
      </c>
      <c r="AB131" s="9">
        <v>-2.4492854487170943E-5</v>
      </c>
      <c r="AC131" s="9">
        <v>2.9832401241357926</v>
      </c>
      <c r="AD131" s="9">
        <v>-1.360201872574881</v>
      </c>
      <c r="AE131" s="9">
        <v>-2.5260620816813351</v>
      </c>
      <c r="AF131" s="9">
        <v>-5.524864835397552</v>
      </c>
      <c r="AG131" s="9">
        <v>994.06</v>
      </c>
      <c r="AH131" s="9">
        <v>4.8636000000000006E-2</v>
      </c>
      <c r="AI131" s="9">
        <v>2.1884166116001233E-3</v>
      </c>
      <c r="AJ131" s="9">
        <v>2.1989716756432104E-6</v>
      </c>
      <c r="AK131" s="9">
        <v>2.9974125985648152</v>
      </c>
      <c r="AL131" s="9">
        <v>-1.3130421502106822</v>
      </c>
      <c r="AM131" s="9">
        <v>-2.6598699972856812</v>
      </c>
      <c r="AN131" s="9">
        <v>-5.6577803646324245</v>
      </c>
    </row>
    <row r="132" spans="1:40" s="9" customFormat="1" x14ac:dyDescent="0.2">
      <c r="A132" s="15">
        <v>120</v>
      </c>
      <c r="B132" s="9" t="str">
        <f t="shared" si="40"/>
        <v>Bis(2-ethylhexyl)phthalate (BEHP)_0.4</v>
      </c>
      <c r="D132" s="22">
        <v>0.4</v>
      </c>
      <c r="H132" s="9">
        <f t="shared" si="41"/>
        <v>991.4</v>
      </c>
      <c r="I132" s="9">
        <f t="shared" si="42"/>
        <v>5.6059999999999999E-2</v>
      </c>
      <c r="J132" s="9">
        <f t="shared" si="43"/>
        <v>5.3810868156487319E-3</v>
      </c>
      <c r="K132" s="16">
        <f t="shared" si="35"/>
        <v>5.4277655998070727E-6</v>
      </c>
      <c r="L132" s="9">
        <f t="shared" si="36"/>
        <v>2.996248914569132</v>
      </c>
      <c r="M132" s="9">
        <f t="shared" si="37"/>
        <v>-1.2513469065757328</v>
      </c>
      <c r="N132" s="16">
        <f t="shared" si="38"/>
        <v>-2.2691300012162752</v>
      </c>
      <c r="O132" s="16">
        <f t="shared" si="39"/>
        <v>-5.2653789157854067</v>
      </c>
      <c r="Q132" s="9">
        <f t="shared" si="23"/>
        <v>944.01760429085425</v>
      </c>
      <c r="R132" s="9">
        <f t="shared" si="24"/>
        <v>2.2623806717793758E-2</v>
      </c>
      <c r="S132" s="9">
        <f t="shared" si="25"/>
        <v>-36.481037522675948</v>
      </c>
      <c r="T132" s="9">
        <f t="shared" si="26"/>
        <v>2.7550192143492247E-5</v>
      </c>
      <c r="U132" s="9">
        <f t="shared" si="27"/>
        <v>2.979004509093635</v>
      </c>
      <c r="V132" s="9">
        <f t="shared" si="28"/>
        <v>-1.2995655939110324</v>
      </c>
      <c r="W132" s="9">
        <f t="shared" si="29"/>
        <v>-2.1586721186801299</v>
      </c>
      <c r="X132" s="9">
        <f t="shared" si="30"/>
        <v>-5.1582845497394221</v>
      </c>
      <c r="Y132" s="9">
        <v>955.96721442520641</v>
      </c>
      <c r="Z132" s="9">
        <v>-4.3185740315509327E-2</v>
      </c>
      <c r="AA132" s="9">
        <v>-120.99400914450983</v>
      </c>
      <c r="AB132" s="9">
        <v>-2.374169806697288E-5</v>
      </c>
      <c r="AC132" s="9">
        <v>2.9835320677042869</v>
      </c>
      <c r="AD132" s="9">
        <v>-1.3592464038023289</v>
      </c>
      <c r="AE132" s="9">
        <v>-2.5206246000083121</v>
      </c>
      <c r="AF132" s="9">
        <v>-5.5195674628260978</v>
      </c>
      <c r="AG132" s="9">
        <v>994.25</v>
      </c>
      <c r="AH132" s="9">
        <v>4.8891999999999998E-2</v>
      </c>
      <c r="AI132" s="9">
        <v>2.1984388983526709E-3</v>
      </c>
      <c r="AJ132" s="9">
        <v>2.27027027027027E-6</v>
      </c>
      <c r="AK132" s="9">
        <v>2.9974955996580182</v>
      </c>
      <c r="AL132" s="9">
        <v>-1.3107621969108811</v>
      </c>
      <c r="AM132" s="9">
        <v>-2.6578856003090139</v>
      </c>
      <c r="AN132" s="9">
        <v>-5.643922438005113</v>
      </c>
    </row>
    <row r="133" spans="1:40" s="9" customFormat="1" x14ac:dyDescent="0.2">
      <c r="A133" s="15">
        <v>121</v>
      </c>
      <c r="B133" s="9" t="str">
        <f t="shared" si="40"/>
        <v>Bis(2-ethylhexyl)phthalate (BEHP)_0.41</v>
      </c>
      <c r="D133" s="22">
        <v>0.41</v>
      </c>
      <c r="H133" s="9">
        <f t="shared" si="41"/>
        <v>991.21</v>
      </c>
      <c r="I133" s="9">
        <f t="shared" si="42"/>
        <v>5.5644000000000006E-2</v>
      </c>
      <c r="J133" s="9">
        <f t="shared" si="43"/>
        <v>5.6286856974802103E-3</v>
      </c>
      <c r="K133" s="16">
        <f t="shared" si="35"/>
        <v>5.6786005967254263E-6</v>
      </c>
      <c r="L133" s="9">
        <f t="shared" si="36"/>
        <v>2.9961656748479419</v>
      </c>
      <c r="M133" s="9">
        <f t="shared" si="37"/>
        <v>-1.2545816580565707</v>
      </c>
      <c r="N133" s="16">
        <f t="shared" si="38"/>
        <v>-2.2495930014128049</v>
      </c>
      <c r="O133" s="16">
        <f t="shared" si="39"/>
        <v>-5.2457586762607473</v>
      </c>
      <c r="Q133" s="9">
        <f t="shared" si="23"/>
        <v>943.18895743155008</v>
      </c>
      <c r="R133" s="9">
        <f t="shared" si="24"/>
        <v>1.9142334786748531E-2</v>
      </c>
      <c r="S133" s="9">
        <f t="shared" si="25"/>
        <v>-31.302678087987299</v>
      </c>
      <c r="T133" s="9">
        <f t="shared" si="26"/>
        <v>3.0001643392000206E-5</v>
      </c>
      <c r="U133" s="9">
        <f t="shared" si="27"/>
        <v>2.9786902175691741</v>
      </c>
      <c r="V133" s="9">
        <f t="shared" si="28"/>
        <v>-1.3027222484843644</v>
      </c>
      <c r="W133" s="9">
        <f t="shared" si="29"/>
        <v>-2.1364965096353856</v>
      </c>
      <c r="X133" s="9">
        <f t="shared" si="30"/>
        <v>-5.1410312002947274</v>
      </c>
      <c r="Y133" s="9">
        <v>956.73511565143008</v>
      </c>
      <c r="Z133" s="9">
        <v>-4.2137456467181644E-2</v>
      </c>
      <c r="AA133" s="9">
        <v>-119.73080477916376</v>
      </c>
      <c r="AB133" s="9">
        <v>-2.2993822980030303E-5</v>
      </c>
      <c r="AC133" s="9">
        <v>2.9838227359536673</v>
      </c>
      <c r="AD133" s="9">
        <v>-1.3582951560349019</v>
      </c>
      <c r="AE133" s="9">
        <v>-2.5152111396729508</v>
      </c>
      <c r="AF133" s="9">
        <v>-5.5142934926278206</v>
      </c>
      <c r="AG133" s="9">
        <v>994.44</v>
      </c>
      <c r="AH133" s="9">
        <v>4.8988000000000004E-2</v>
      </c>
      <c r="AI133" s="9">
        <v>2.2198407864549717E-3</v>
      </c>
      <c r="AJ133" s="9">
        <v>2.2768439631394931E-6</v>
      </c>
      <c r="AK133" s="9">
        <v>2.997578584891325</v>
      </c>
      <c r="AL133" s="9">
        <v>-1.3099102908293239</v>
      </c>
      <c r="AM133" s="9">
        <v>-2.6536781733167727</v>
      </c>
      <c r="AN133" s="9">
        <v>-5.6426667314707197</v>
      </c>
    </row>
    <row r="134" spans="1:40" s="9" customFormat="1" x14ac:dyDescent="0.2">
      <c r="A134" s="15">
        <v>122</v>
      </c>
      <c r="B134" s="9" t="str">
        <f t="shared" si="40"/>
        <v>Bis(2-ethylhexyl)phthalate (BEHP)_0.42</v>
      </c>
      <c r="D134" s="22">
        <v>0.42</v>
      </c>
      <c r="H134" s="9">
        <f t="shared" si="41"/>
        <v>991.02</v>
      </c>
      <c r="I134" s="9">
        <f t="shared" si="42"/>
        <v>5.5228000000000006E-2</v>
      </c>
      <c r="J134" s="9">
        <f t="shared" si="43"/>
        <v>5.8876772976201855E-3</v>
      </c>
      <c r="K134" s="16">
        <f t="shared" si="35"/>
        <v>5.9410277266050995E-6</v>
      </c>
      <c r="L134" s="9">
        <f t="shared" si="36"/>
        <v>2.996082419169424</v>
      </c>
      <c r="M134" s="9">
        <f t="shared" si="37"/>
        <v>-1.257840683821243</v>
      </c>
      <c r="N134" s="16">
        <f t="shared" si="38"/>
        <v>-2.2300560016093343</v>
      </c>
      <c r="O134" s="16">
        <f t="shared" si="39"/>
        <v>-5.2261384207787582</v>
      </c>
      <c r="Q134" s="9">
        <f t="shared" si="23"/>
        <v>942.35585477925315</v>
      </c>
      <c r="R134" s="9">
        <f t="shared" si="24"/>
        <v>1.4760030321814763E-2</v>
      </c>
      <c r="S134" s="9">
        <f t="shared" si="25"/>
        <v>-28.209660705139239</v>
      </c>
      <c r="T134" s="9">
        <f t="shared" si="26"/>
        <v>3.2442735113562313E-5</v>
      </c>
      <c r="U134" s="9">
        <f t="shared" si="27"/>
        <v>2.9783741898361376</v>
      </c>
      <c r="V134" s="9">
        <f t="shared" si="28"/>
        <v>-1.3066956017710254</v>
      </c>
      <c r="W134" s="9">
        <f t="shared" si="29"/>
        <v>-2.123250525992785</v>
      </c>
      <c r="X134" s="9">
        <f t="shared" si="30"/>
        <v>-5.1238513904808887</v>
      </c>
      <c r="Y134" s="9">
        <v>957.49979180388641</v>
      </c>
      <c r="Z134" s="9">
        <v>-4.1093701108178421E-2</v>
      </c>
      <c r="AA134" s="9">
        <v>-118.47305733990905</v>
      </c>
      <c r="AB134" s="9">
        <v>-2.2249168968764351E-5</v>
      </c>
      <c r="AC134" s="9">
        <v>2.9841121523035734</v>
      </c>
      <c r="AD134" s="9">
        <v>-1.3573480512918228</v>
      </c>
      <c r="AE134" s="9">
        <v>-2.5098212568940816</v>
      </c>
      <c r="AF134" s="9">
        <v>-5.5090424924565848</v>
      </c>
      <c r="AG134" s="9">
        <v>994.63</v>
      </c>
      <c r="AH134" s="9">
        <v>4.9147999999999997E-2</v>
      </c>
      <c r="AI134" s="9">
        <v>2.2804613122300284E-3</v>
      </c>
      <c r="AJ134" s="9">
        <v>2.2813738617747381E-6</v>
      </c>
      <c r="AK134" s="9">
        <v>2.9976615542707963</v>
      </c>
      <c r="AL134" s="9">
        <v>-1.3084941503982035</v>
      </c>
      <c r="AM134" s="9">
        <v>-2.6419772911176431</v>
      </c>
      <c r="AN134" s="9">
        <v>-5.6418035385720557</v>
      </c>
    </row>
    <row r="135" spans="1:40" s="9" customFormat="1" x14ac:dyDescent="0.2">
      <c r="A135" s="15">
        <v>123</v>
      </c>
      <c r="B135" s="9" t="str">
        <f t="shared" si="40"/>
        <v>Bis(2-ethylhexyl)phthalate (BEHP)_0.43</v>
      </c>
      <c r="D135" s="22">
        <v>0.43</v>
      </c>
      <c r="H135" s="9">
        <f t="shared" si="41"/>
        <v>990.83</v>
      </c>
      <c r="I135" s="9">
        <f t="shared" si="42"/>
        <v>5.4812E-2</v>
      </c>
      <c r="J135" s="9">
        <f t="shared" si="43"/>
        <v>6.1585858269596469E-3</v>
      </c>
      <c r="K135" s="16">
        <f t="shared" si="35"/>
        <v>6.2155827205066928E-6</v>
      </c>
      <c r="L135" s="9">
        <f t="shared" si="36"/>
        <v>2.995999147527459</v>
      </c>
      <c r="M135" s="9">
        <f t="shared" si="37"/>
        <v>-1.2611243509451886</v>
      </c>
      <c r="N135" s="16">
        <f t="shared" si="38"/>
        <v>-2.210519001805864</v>
      </c>
      <c r="O135" s="16">
        <f t="shared" si="39"/>
        <v>-5.2065181493333235</v>
      </c>
      <c r="Q135" s="9">
        <f t="shared" si="23"/>
        <v>941.51820664102354</v>
      </c>
      <c r="R135" s="9">
        <f t="shared" si="24"/>
        <v>1.0340282833015711E-2</v>
      </c>
      <c r="S135" s="9">
        <f t="shared" si="25"/>
        <v>-25.126095208922298</v>
      </c>
      <c r="T135" s="9">
        <f t="shared" si="26"/>
        <v>3.4267473041505912E-5</v>
      </c>
      <c r="U135" s="9">
        <f t="shared" si="27"/>
        <v>2.9780563904468145</v>
      </c>
      <c r="V135" s="9">
        <f t="shared" si="28"/>
        <v>-1.3107028472881113</v>
      </c>
      <c r="W135" s="9">
        <f t="shared" si="29"/>
        <v>-2.1100445389630917</v>
      </c>
      <c r="X135" s="9">
        <f t="shared" si="30"/>
        <v>-5.1110096963916485</v>
      </c>
      <c r="Y135" s="9">
        <v>958.26130135132234</v>
      </c>
      <c r="Z135" s="9">
        <v>-4.0054391570901751E-2</v>
      </c>
      <c r="AA135" s="9">
        <v>-117.22066721052941</v>
      </c>
      <c r="AB135" s="9">
        <v>-2.1507677096147077E-5</v>
      </c>
      <c r="AC135" s="9">
        <v>2.9844003396604015</v>
      </c>
      <c r="AD135" s="9">
        <v>-1.3564050133170737</v>
      </c>
      <c r="AE135" s="9">
        <v>-2.5044545177059807</v>
      </c>
      <c r="AF135" s="9">
        <v>-5.5038140395287805</v>
      </c>
      <c r="AG135" s="9">
        <v>994.82</v>
      </c>
      <c r="AH135" s="9">
        <v>4.9403999999999997E-2</v>
      </c>
      <c r="AI135" s="9">
        <v>2.2891117916960628E-3</v>
      </c>
      <c r="AJ135" s="9">
        <v>2.3005917445011235E-6</v>
      </c>
      <c r="AK135" s="9">
        <v>2.9977445078024885</v>
      </c>
      <c r="AL135" s="9">
        <v>-1.3062378869548892</v>
      </c>
      <c r="AM135" s="9">
        <v>-2.640332997482211</v>
      </c>
      <c r="AN135" s="9">
        <v>-5.6381604429746659</v>
      </c>
    </row>
    <row r="136" spans="1:40" s="9" customFormat="1" x14ac:dyDescent="0.2">
      <c r="A136" s="15">
        <v>124</v>
      </c>
      <c r="B136" s="9" t="str">
        <f t="shared" si="40"/>
        <v>Bis(2-ethylhexyl)phthalate (BEHP)_0.44</v>
      </c>
      <c r="D136" s="22">
        <v>0.44</v>
      </c>
      <c r="H136" s="9">
        <f t="shared" si="41"/>
        <v>990.6400000000001</v>
      </c>
      <c r="I136" s="9">
        <f t="shared" si="42"/>
        <v>5.4396000000000007E-2</v>
      </c>
      <c r="J136" s="9">
        <f t="shared" si="43"/>
        <v>6.4419596168015028E-3</v>
      </c>
      <c r="K136" s="16">
        <f t="shared" si="35"/>
        <v>6.5028260688055215E-6</v>
      </c>
      <c r="L136" s="9">
        <f t="shared" si="36"/>
        <v>2.9959158599159235</v>
      </c>
      <c r="M136" s="9">
        <f t="shared" si="37"/>
        <v>-1.2644330348936874</v>
      </c>
      <c r="N136" s="16">
        <f t="shared" si="38"/>
        <v>-2.1909820020023938</v>
      </c>
      <c r="O136" s="16">
        <f t="shared" si="39"/>
        <v>-5.1868978619183173</v>
      </c>
      <c r="Q136" s="9">
        <f t="shared" si="23"/>
        <v>940.67592093899179</v>
      </c>
      <c r="R136" s="9">
        <f t="shared" si="24"/>
        <v>5.8790382483063508E-3</v>
      </c>
      <c r="S136" s="9">
        <f t="shared" si="25"/>
        <v>-18.983991861749431</v>
      </c>
      <c r="T136" s="9">
        <f t="shared" si="26"/>
        <v>3.6693283061387286E-5</v>
      </c>
      <c r="U136" s="9">
        <f t="shared" si="27"/>
        <v>2.9777367829905033</v>
      </c>
      <c r="V136" s="9">
        <f t="shared" si="28"/>
        <v>-1.314747705372554</v>
      </c>
      <c r="W136" s="9">
        <f t="shared" si="29"/>
        <v>-2.0837381177863179</v>
      </c>
      <c r="X136" s="9">
        <f t="shared" si="30"/>
        <v>-5.0939383560202254</v>
      </c>
      <c r="Y136" s="9">
        <v>959.01970151842488</v>
      </c>
      <c r="Z136" s="9">
        <v>-3.9019446982931499E-2</v>
      </c>
      <c r="AA136" s="9">
        <v>-115.97353693803603</v>
      </c>
      <c r="AB136" s="9">
        <v>-2.0769289703602976E-5</v>
      </c>
      <c r="AC136" s="9">
        <v>2.984687320433665</v>
      </c>
      <c r="AD136" s="9">
        <v>-1.3564050133170737</v>
      </c>
      <c r="AE136" s="9">
        <v>-2.4991104976430516</v>
      </c>
      <c r="AF136" s="9">
        <v>-5.4986077203161363</v>
      </c>
      <c r="AG136" s="9">
        <v>995.01</v>
      </c>
      <c r="AH136" s="9">
        <v>4.9404000000000003E-2</v>
      </c>
      <c r="AI136" s="9">
        <v>2.33E-3</v>
      </c>
      <c r="AJ136" s="9">
        <v>2.3296415103541154E-6</v>
      </c>
      <c r="AK136" s="9">
        <v>2.9978274454924545</v>
      </c>
      <c r="AL136" s="9">
        <v>-1.3062378869548892</v>
      </c>
      <c r="AM136" s="9">
        <v>-2.6326440789739811</v>
      </c>
      <c r="AN136" s="9">
        <v>-5.632710903889584</v>
      </c>
    </row>
    <row r="137" spans="1:40" s="9" customFormat="1" x14ac:dyDescent="0.2">
      <c r="A137" s="15">
        <v>125</v>
      </c>
      <c r="B137" s="9" t="str">
        <f t="shared" si="40"/>
        <v>Bis(2-ethylhexyl)phthalate (BEHP)_0.45</v>
      </c>
      <c r="D137" s="22">
        <v>0.45</v>
      </c>
      <c r="H137" s="9">
        <f t="shared" si="41"/>
        <v>990.45</v>
      </c>
      <c r="I137" s="9">
        <f t="shared" si="42"/>
        <v>5.3980000000000007E-2</v>
      </c>
      <c r="J137" s="9">
        <f t="shared" si="43"/>
        <v>6.7383722287082904E-3</v>
      </c>
      <c r="K137" s="16">
        <f t="shared" si="35"/>
        <v>6.8033441654887073E-6</v>
      </c>
      <c r="L137" s="9">
        <f t="shared" ref="L137:L191" si="44">LOG(H137)</f>
        <v>2.9958325563286916</v>
      </c>
      <c r="M137" s="9">
        <f t="shared" ref="M137:M191" si="45">LOG(I137)</f>
        <v>-1.2677671197795022</v>
      </c>
      <c r="N137" s="16">
        <f t="shared" si="38"/>
        <v>-2.1714450021989236</v>
      </c>
      <c r="O137" s="16">
        <f t="shared" si="39"/>
        <v>-5.1672775585276156</v>
      </c>
      <c r="Q137" s="9">
        <f t="shared" si="23"/>
        <v>939.82890311992981</v>
      </c>
      <c r="R137" s="9">
        <f t="shared" si="24"/>
        <v>1.3719982168670514E-3</v>
      </c>
      <c r="S137" s="9">
        <f t="shared" si="25"/>
        <v>-14.905188531945068</v>
      </c>
      <c r="T137" s="9">
        <f t="shared" si="26"/>
        <v>3.8507884200151054E-5</v>
      </c>
      <c r="U137" s="9">
        <f t="shared" si="27"/>
        <v>2.9774153300562998</v>
      </c>
      <c r="V137" s="9">
        <f t="shared" si="28"/>
        <v>-1.3188341208090222</v>
      </c>
      <c r="W137" s="9">
        <f t="shared" si="29"/>
        <v>-2.0662673789265007</v>
      </c>
      <c r="X137" s="9">
        <f t="shared" si="30"/>
        <v>-5.0811686085110166</v>
      </c>
      <c r="Y137" s="9">
        <v>959.77504832463819</v>
      </c>
      <c r="Z137" s="9">
        <v>-3.7988788210227609E-2</v>
      </c>
      <c r="AA137" s="9">
        <v>-114.7315711642251</v>
      </c>
      <c r="AB137" s="9">
        <v>-2.0033950370539552E-5</v>
      </c>
      <c r="AC137" s="9">
        <v>2.9849731165517253</v>
      </c>
      <c r="AD137" s="9">
        <v>-1.3545308409420163</v>
      </c>
      <c r="AE137" s="9">
        <v>-2.4937887814368187</v>
      </c>
      <c r="AF137" s="9">
        <v>-5.4934231302505125</v>
      </c>
      <c r="AG137" s="9">
        <v>995.2</v>
      </c>
      <c r="AH137" s="9">
        <v>4.9660000000000003E-2</v>
      </c>
      <c r="AI137" s="9">
        <v>2.3568067231249518E-3</v>
      </c>
      <c r="AJ137" s="9">
        <v>2.3911953786260832E-6</v>
      </c>
      <c r="AK137" s="9">
        <v>2.9979103673467433</v>
      </c>
      <c r="AL137" s="9">
        <v>-1.3039932847814544</v>
      </c>
      <c r="AM137" s="9">
        <v>-2.6276760316131624</v>
      </c>
      <c r="AN137" s="9">
        <v>-5.6213849373126745</v>
      </c>
    </row>
    <row r="138" spans="1:40" s="9" customFormat="1" x14ac:dyDescent="0.2">
      <c r="A138" s="15">
        <v>126</v>
      </c>
      <c r="B138" s="9" t="str">
        <f t="shared" si="40"/>
        <v>Bis(2-ethylhexyl)phthalate (BEHP)_0.46</v>
      </c>
      <c r="D138" s="22">
        <v>0.46</v>
      </c>
      <c r="H138" s="9">
        <f t="shared" si="41"/>
        <v>990.26</v>
      </c>
      <c r="I138" s="9">
        <f t="shared" si="42"/>
        <v>5.3564000000000001E-2</v>
      </c>
      <c r="J138" s="9">
        <f t="shared" si="43"/>
        <v>7.0484236154171268E-3</v>
      </c>
      <c r="K138" s="16">
        <f t="shared" si="35"/>
        <v>7.1177505053391302E-6</v>
      </c>
      <c r="L138" s="9">
        <f t="shared" si="44"/>
        <v>2.9957492367596332</v>
      </c>
      <c r="M138" s="9">
        <f t="shared" si="45"/>
        <v>-1.2711269986304849</v>
      </c>
      <c r="N138" s="16">
        <f t="shared" si="38"/>
        <v>-2.1519080023954529</v>
      </c>
      <c r="O138" s="16">
        <f t="shared" si="39"/>
        <v>-5.1476572391550866</v>
      </c>
      <c r="Q138" s="9">
        <f t="shared" si="23"/>
        <v>938.9770560605125</v>
      </c>
      <c r="R138" s="9">
        <f t="shared" si="24"/>
        <v>-2.2696722317307599E-3</v>
      </c>
      <c r="S138" s="9">
        <f t="shared" si="25"/>
        <v>-13.887208707211961</v>
      </c>
      <c r="T138" s="9">
        <f t="shared" si="26"/>
        <v>4.0318934481400839E-5</v>
      </c>
      <c r="U138" s="9">
        <f t="shared" si="27"/>
        <v>2.977091993194076</v>
      </c>
      <c r="V138" s="9">
        <f t="shared" si="28"/>
        <v>-1.3221359883594663</v>
      </c>
      <c r="W138" s="9">
        <f t="shared" si="29"/>
        <v>-2.0619068792841695</v>
      </c>
      <c r="X138" s="9">
        <f t="shared" si="30"/>
        <v>-5.0684240615756808</v>
      </c>
      <c r="Y138" s="9">
        <v>960.52739662151612</v>
      </c>
      <c r="Z138" s="9">
        <v>-3.6962337802512943E-2</v>
      </c>
      <c r="AA138" s="9">
        <v>-113.49467655986304</v>
      </c>
      <c r="AB138" s="9">
        <v>-1.9301603875431658E-5</v>
      </c>
      <c r="AC138" s="9">
        <v>2.985257749476915</v>
      </c>
      <c r="AD138" s="9">
        <v>-1.353599562165521</v>
      </c>
      <c r="AE138" s="9">
        <v>-2.4884889627246478</v>
      </c>
      <c r="AF138" s="9">
        <v>-5.4882598734401356</v>
      </c>
      <c r="AG138" s="9">
        <v>995.3900000000001</v>
      </c>
      <c r="AH138" s="9">
        <v>4.9819999999999996E-2</v>
      </c>
      <c r="AI138" s="9">
        <v>2.3695948622566884E-3</v>
      </c>
      <c r="AJ138" s="9">
        <v>2.4069080227270671E-6</v>
      </c>
      <c r="AK138" s="9">
        <v>2.9979932733714016</v>
      </c>
      <c r="AL138" s="9">
        <v>-1.3025962767995123</v>
      </c>
      <c r="AM138" s="9">
        <v>-2.6253259004568932</v>
      </c>
      <c r="AN138" s="9">
        <v>-5.6185405054812296</v>
      </c>
    </row>
    <row r="139" spans="1:40" s="9" customFormat="1" x14ac:dyDescent="0.2">
      <c r="A139" s="15">
        <v>127</v>
      </c>
      <c r="B139" s="9" t="str">
        <f t="shared" si="40"/>
        <v>Bis(2-ethylhexyl)phthalate (BEHP)_0.47</v>
      </c>
      <c r="D139" s="22">
        <v>0.47</v>
      </c>
      <c r="H139" s="9">
        <f t="shared" si="41"/>
        <v>990.06999999999994</v>
      </c>
      <c r="I139" s="9">
        <f t="shared" si="42"/>
        <v>5.3148000000000001E-2</v>
      </c>
      <c r="J139" s="9">
        <f t="shared" si="43"/>
        <v>7.3727413351715705E-3</v>
      </c>
      <c r="K139" s="16">
        <f t="shared" si="35"/>
        <v>7.4466869364505244E-6</v>
      </c>
      <c r="L139" s="9">
        <f t="shared" si="44"/>
        <v>2.9956659012026154</v>
      </c>
      <c r="M139" s="9">
        <f t="shared" si="45"/>
        <v>-1.2745130736676165</v>
      </c>
      <c r="N139" s="16">
        <f t="shared" si="38"/>
        <v>-2.1323710025919826</v>
      </c>
      <c r="O139" s="16">
        <f t="shared" si="39"/>
        <v>-5.1280369037945981</v>
      </c>
      <c r="Q139" s="9">
        <f t="shared" si="23"/>
        <v>938.12027996801964</v>
      </c>
      <c r="R139" s="9">
        <f t="shared" si="24"/>
        <v>-7.7980969275952827E-3</v>
      </c>
      <c r="S139" s="9">
        <f t="shared" si="25"/>
        <v>-9.8213037646446324</v>
      </c>
      <c r="T139" s="9">
        <f t="shared" si="26"/>
        <v>4.3330725383329575E-5</v>
      </c>
      <c r="U139" s="9">
        <f t="shared" si="27"/>
        <v>2.9767667328735432</v>
      </c>
      <c r="V139" s="9">
        <f t="shared" si="28"/>
        <v>-1.3271487236133435</v>
      </c>
      <c r="W139" s="9">
        <f t="shared" si="29"/>
        <v>-2.0444898441833539</v>
      </c>
      <c r="X139" s="9">
        <f t="shared" si="30"/>
        <v>-5.0472301746470585</v>
      </c>
      <c r="Y139" s="9">
        <v>961.27680012867484</v>
      </c>
      <c r="Z139" s="9">
        <v>-3.5940019940735785E-2</v>
      </c>
      <c r="AA139" s="9">
        <v>-112.26276176137758</v>
      </c>
      <c r="AB139" s="9">
        <v>-1.857219615838783E-5</v>
      </c>
      <c r="AC139" s="9">
        <v>2.9855412402200878</v>
      </c>
      <c r="AD139" s="9">
        <v>-1.3526720613045804</v>
      </c>
      <c r="AE139" s="9">
        <v>-2.4832106437696426</v>
      </c>
      <c r="AF139" s="9">
        <v>-5.4831175623967061</v>
      </c>
      <c r="AG139" s="9">
        <v>995.58</v>
      </c>
      <c r="AH139" s="9">
        <v>4.9916000000000002E-2</v>
      </c>
      <c r="AI139" s="9">
        <v>2.3903106363359914E-3</v>
      </c>
      <c r="AJ139" s="9">
        <v>2.4314214463840399E-6</v>
      </c>
      <c r="AK139" s="9">
        <v>2.9980761635724718</v>
      </c>
      <c r="AL139" s="9">
        <v>-1.301760223957239</v>
      </c>
      <c r="AM139" s="9">
        <v>-2.6215456560057708</v>
      </c>
      <c r="AN139" s="9">
        <v>-5.6141397569216451</v>
      </c>
    </row>
    <row r="140" spans="1:40" s="9" customFormat="1" x14ac:dyDescent="0.2">
      <c r="A140" s="15">
        <v>128</v>
      </c>
      <c r="B140" s="9" t="str">
        <f t="shared" si="40"/>
        <v>Bis(2-ethylhexyl)phthalate (BEHP)_0.48</v>
      </c>
      <c r="D140" s="22">
        <v>0.48</v>
      </c>
      <c r="H140" s="9">
        <f t="shared" si="41"/>
        <v>989.88</v>
      </c>
      <c r="I140" s="9">
        <f t="shared" si="42"/>
        <v>5.2732000000000001E-2</v>
      </c>
      <c r="J140" s="9">
        <f t="shared" si="43"/>
        <v>7.7119818219283627E-3</v>
      </c>
      <c r="K140" s="16">
        <f t="shared" si="35"/>
        <v>7.7908249706311503E-6</v>
      </c>
      <c r="L140" s="9">
        <f t="shared" si="44"/>
        <v>2.9955825496515005</v>
      </c>
      <c r="M140" s="9">
        <f t="shared" si="45"/>
        <v>-1.2779257565939703</v>
      </c>
      <c r="N140" s="16">
        <f t="shared" si="38"/>
        <v>-2.1128340027885124</v>
      </c>
      <c r="O140" s="16">
        <f t="shared" si="39"/>
        <v>-5.1084165524400129</v>
      </c>
      <c r="Q140" s="9">
        <f t="shared" si="23"/>
        <v>937.25847227621171</v>
      </c>
      <c r="R140" s="9">
        <f t="shared" si="24"/>
        <v>-1.2471308975644968E-2</v>
      </c>
      <c r="S140" s="9">
        <f t="shared" si="25"/>
        <v>-5.7636484783369397</v>
      </c>
      <c r="T140" s="9">
        <f t="shared" si="26"/>
        <v>4.5735418791518562E-5</v>
      </c>
      <c r="U140" s="9">
        <f t="shared" si="27"/>
        <v>2.976439508441282</v>
      </c>
      <c r="V140" s="9">
        <f t="shared" si="28"/>
        <v>-1.3313862372425971</v>
      </c>
      <c r="W140" s="9">
        <f t="shared" si="29"/>
        <v>-2.0271067842187018</v>
      </c>
      <c r="X140" s="9">
        <f t="shared" si="30"/>
        <v>-5.0303086974673636</v>
      </c>
      <c r="Y140" s="9">
        <v>962.02331146841118</v>
      </c>
      <c r="Z140" s="9">
        <v>-3.4921760386516384E-2</v>
      </c>
      <c r="AA140" s="9">
        <v>-111.03573730993985</v>
      </c>
      <c r="AB140" s="9">
        <v>-1.7845674285128685E-5</v>
      </c>
      <c r="AC140" s="9">
        <v>2.9858236093546182</v>
      </c>
      <c r="AD140" s="9">
        <v>-1.3517482699376295</v>
      </c>
      <c r="AE140" s="9">
        <v>-2.4779534351912034</v>
      </c>
      <c r="AF140" s="9">
        <v>-5.4779958177729018</v>
      </c>
      <c r="AG140" s="9">
        <v>995.77</v>
      </c>
      <c r="AH140" s="9">
        <v>5.0172000000000008E-2</v>
      </c>
      <c r="AI140" s="9">
        <v>2.3944402391693409E-3</v>
      </c>
      <c r="AJ140" s="9">
        <v>2.4347911827530825E-6</v>
      </c>
      <c r="AK140" s="9">
        <v>2.9981590379559924</v>
      </c>
      <c r="AL140" s="9">
        <v>-1.2995385864019604</v>
      </c>
      <c r="AM140" s="9">
        <v>-2.6207959976787407</v>
      </c>
      <c r="AN140" s="9">
        <v>-5.6135382796513342</v>
      </c>
    </row>
    <row r="141" spans="1:40" s="9" customFormat="1" x14ac:dyDescent="0.2">
      <c r="A141" s="15">
        <v>129</v>
      </c>
      <c r="B141" s="9" t="str">
        <f t="shared" si="40"/>
        <v>Bis(2-ethylhexyl)phthalate (BEHP)_0.49</v>
      </c>
      <c r="D141" s="22">
        <v>0.49</v>
      </c>
      <c r="H141" s="9">
        <f t="shared" si="41"/>
        <v>989.69</v>
      </c>
      <c r="I141" s="9">
        <f t="shared" si="42"/>
        <v>5.2316000000000001E-2</v>
      </c>
      <c r="J141" s="9">
        <f t="shared" si="43"/>
        <v>8.0668317140098721E-3</v>
      </c>
      <c r="K141" s="16">
        <f t="shared" si="35"/>
        <v>8.1508671543714411E-6</v>
      </c>
      <c r="L141" s="9">
        <f t="shared" si="44"/>
        <v>2.9954991821001484</v>
      </c>
      <c r="M141" s="9">
        <f t="shared" si="45"/>
        <v>-1.281365468895121</v>
      </c>
      <c r="N141" s="16">
        <f t="shared" si="38"/>
        <v>-2.0932970029850422</v>
      </c>
      <c r="O141" s="16">
        <f t="shared" si="39"/>
        <v>-5.088796185085191</v>
      </c>
      <c r="Q141" s="9">
        <f t="shared" ref="Q141:Q204" si="46">_xlfn.NORM.INV((RANK(H141, H:H, 1) - 0.5) / COUNT(H:H), AVERAGE(H:H), _xlfn.STDEV.P(H:H))</f>
        <v>936.39152753608948</v>
      </c>
      <c r="R141" s="9">
        <f t="shared" ref="R141:R204" si="47">_xlfn.NORM.INV((RANK(I141, I:I, 1) - 0.5) / COUNT(I:I), AVERAGE(I:I), _xlfn.STDEV.P(I:I))</f>
        <v>-1.6257259856395492E-2</v>
      </c>
      <c r="S141" s="9">
        <f t="shared" ref="S141:S204" si="48">_xlfn.NORM.INV((RANK(J141, J:J, 1) - 0.5) / COUNT(J:J), AVERAGE(J:J), _xlfn.STDEV.P(J:J))</f>
        <v>-3.7373476903532268</v>
      </c>
      <c r="T141" s="9">
        <f t="shared" ref="T141:T204" si="49">_xlfn.NORM.INV((RANK(K141, K:K, 1) - 0.5) / COUNT(K:K), AVERAGE(K:K), _xlfn.STDEV.P(K:K))</f>
        <v>4.7536880292397102E-5</v>
      </c>
      <c r="U141" s="9">
        <f t="shared" ref="U141:U204" si="50">_xlfn.NORM.INV((RANK(L141, L:L, 1) - 0.5) / COUNT(L:L), AVERAGE(L:L), _xlfn.STDEV.P(L:L))</f>
        <v>2.9761102780756188</v>
      </c>
      <c r="V141" s="9">
        <f t="shared" ref="V141:V204" si="51">_xlfn.NORM.INV((RANK(M141, M:M, 1) - 0.5) / COUNT(M:M), AVERAGE(M:M), _xlfn.STDEV.P(M:M))</f>
        <v>-1.3348194001396234</v>
      </c>
      <c r="W141" s="9">
        <f t="shared" ref="W141:W204" si="52">_xlfn.NORM.INV((RANK(N141, N:N, 1) - 0.5) / COUNT(N:N), AVERAGE(N:N), _xlfn.STDEV.P(N:N))</f>
        <v>-2.0184255316740498</v>
      </c>
      <c r="X141" s="9">
        <f t="shared" ref="X141:X204" si="53">_xlfn.NORM.INV((RANK(O141, O:O, 1) - 0.5) / COUNT(O:O), AVERAGE(O:O), _xlfn.STDEV.P(O:O))</f>
        <v>-5.0176321975880684</v>
      </c>
      <c r="Y141" s="9">
        <v>962.76698219904529</v>
      </c>
      <c r="Z141" s="9">
        <v>-3.3907486433486067E-2</v>
      </c>
      <c r="AA141" s="9">
        <v>-109.81351559282702</v>
      </c>
      <c r="AB141" s="9">
        <v>-1.7121986412314556E-5</v>
      </c>
      <c r="AC141" s="9">
        <v>2.9861048770298777</v>
      </c>
      <c r="AD141" s="9">
        <v>-1.3508281210659048</v>
      </c>
      <c r="AE141" s="9">
        <v>-2.4727169557057547</v>
      </c>
      <c r="AF141" s="9">
        <v>-5.472894268109787</v>
      </c>
      <c r="AG141" s="9">
        <v>995.96</v>
      </c>
      <c r="AH141" s="9">
        <v>5.0236000000000003E-2</v>
      </c>
      <c r="AI141" s="9">
        <v>2.5000000000000001E-3</v>
      </c>
      <c r="AJ141" s="9">
        <v>2.4838481401240039E-6</v>
      </c>
      <c r="AK141" s="9">
        <v>2.9982418965279996</v>
      </c>
      <c r="AL141" s="9">
        <v>-1.2989849482335685</v>
      </c>
      <c r="AM141" s="9">
        <v>-2.6020599913279625</v>
      </c>
      <c r="AN141" s="9">
        <v>-5.6048749599939445</v>
      </c>
    </row>
    <row r="142" spans="1:40" s="9" customFormat="1" x14ac:dyDescent="0.2">
      <c r="A142" s="15">
        <v>130</v>
      </c>
      <c r="B142" s="9" t="str">
        <f t="shared" si="40"/>
        <v>Bis(2-ethylhexyl)phthalate (BEHP)_0.5</v>
      </c>
      <c r="D142" s="22">
        <v>0.5</v>
      </c>
      <c r="H142" s="9">
        <f t="shared" si="41"/>
        <v>989.5</v>
      </c>
      <c r="I142" s="9">
        <f t="shared" si="42"/>
        <v>5.1900000000000002E-2</v>
      </c>
      <c r="J142" s="9">
        <f t="shared" si="43"/>
        <v>8.4380092438915925E-3</v>
      </c>
      <c r="K142" s="16">
        <f t="shared" si="35"/>
        <v>8.5275485031749288E-6</v>
      </c>
      <c r="L142" s="9">
        <f t="shared" si="44"/>
        <v>2.9954157985424152</v>
      </c>
      <c r="M142" s="9">
        <f t="shared" si="45"/>
        <v>-1.2848326421515421</v>
      </c>
      <c r="N142" s="16">
        <f t="shared" si="38"/>
        <v>-2.0737600031815719</v>
      </c>
      <c r="O142" s="16">
        <f t="shared" si="39"/>
        <v>-5.0691758017239872</v>
      </c>
      <c r="Q142" s="9">
        <f t="shared" si="46"/>
        <v>935.51933730123483</v>
      </c>
      <c r="R142" s="9">
        <f t="shared" si="47"/>
        <v>-2.1054051637231994E-2</v>
      </c>
      <c r="S142" s="9">
        <f t="shared" si="48"/>
        <v>0.31132220640519748</v>
      </c>
      <c r="T142" s="9">
        <f t="shared" si="49"/>
        <v>4.9936939169079363E-5</v>
      </c>
      <c r="U142" s="9">
        <f t="shared" si="50"/>
        <v>2.9757789987392158</v>
      </c>
      <c r="V142" s="9">
        <f t="shared" si="51"/>
        <v>-1.3391695052961652</v>
      </c>
      <c r="W142" s="9">
        <f t="shared" si="52"/>
        <v>-2.0010787025159464</v>
      </c>
      <c r="X142" s="9">
        <f t="shared" si="53"/>
        <v>-5.0007436078964425</v>
      </c>
      <c r="Y142" s="9">
        <v>963.50786284704486</v>
      </c>
      <c r="Z142" s="9">
        <v>-3.2897126860434389E-2</v>
      </c>
      <c r="AA142" s="9">
        <v>-108.59601078696348</v>
      </c>
      <c r="AB142" s="9">
        <v>-1.640108175416047E-5</v>
      </c>
      <c r="AC142" s="9">
        <v>2.9863850629842092</v>
      </c>
      <c r="AD142" s="9">
        <v>-1.3499115490695888</v>
      </c>
      <c r="AE142" s="9">
        <v>-2.4675008318771741</v>
      </c>
      <c r="AF142" s="9">
        <v>-5.4678125495936731</v>
      </c>
      <c r="AG142" s="9">
        <v>996.15</v>
      </c>
      <c r="AH142" s="9">
        <v>5.0428000000000001E-2</v>
      </c>
      <c r="AI142" s="9">
        <v>2.5046151436340933E-3</v>
      </c>
      <c r="AJ142" s="9">
        <v>2.5063035216264563E-6</v>
      </c>
      <c r="AK142" s="9">
        <v>2.9983247392945254</v>
      </c>
      <c r="AL142" s="9">
        <v>-1.2973282558382475</v>
      </c>
      <c r="AM142" s="9">
        <v>-2.6012589978752705</v>
      </c>
      <c r="AN142" s="9">
        <v>-5.6009663356621386</v>
      </c>
    </row>
    <row r="143" spans="1:40" s="9" customFormat="1" x14ac:dyDescent="0.2">
      <c r="A143" s="15">
        <v>131</v>
      </c>
      <c r="B143" s="9" t="str">
        <f t="shared" si="40"/>
        <v>Bis(2-ethylhexyl)phthalate (BEHP)_0.51</v>
      </c>
      <c r="D143" s="22">
        <v>0.51</v>
      </c>
      <c r="H143" s="9">
        <f t="shared" si="41"/>
        <v>989.31</v>
      </c>
      <c r="I143" s="9">
        <f t="shared" si="42"/>
        <v>5.1484000000000002E-2</v>
      </c>
      <c r="J143" s="9">
        <f t="shared" si="43"/>
        <v>8.8262656919376545E-3</v>
      </c>
      <c r="K143" s="16">
        <f t="shared" si="35"/>
        <v>8.9216380021809693E-6</v>
      </c>
      <c r="L143" s="9">
        <f t="shared" si="44"/>
        <v>2.995332398972153</v>
      </c>
      <c r="M143" s="9">
        <f t="shared" si="45"/>
        <v>-1.288327718363578</v>
      </c>
      <c r="N143" s="16">
        <f t="shared" si="38"/>
        <v>-2.0542230033781017</v>
      </c>
      <c r="O143" s="16">
        <f t="shared" si="39"/>
        <v>-5.0495554023502542</v>
      </c>
      <c r="Q143" s="9">
        <f t="shared" si="46"/>
        <v>934.64179000739932</v>
      </c>
      <c r="R143" s="9">
        <f t="shared" si="47"/>
        <v>-2.5928521679244851E-2</v>
      </c>
      <c r="S143" s="9">
        <f t="shared" si="48"/>
        <v>3.3452615187470487</v>
      </c>
      <c r="T143" s="9">
        <f t="shared" si="49"/>
        <v>5.1736145653767504E-5</v>
      </c>
      <c r="U143" s="9">
        <f t="shared" si="50"/>
        <v>2.9754456261292348</v>
      </c>
      <c r="V143" s="9">
        <f t="shared" si="51"/>
        <v>-1.3435904563081675</v>
      </c>
      <c r="W143" s="9">
        <f t="shared" si="52"/>
        <v>-1.9880784812193697</v>
      </c>
      <c r="X143" s="9">
        <f t="shared" si="53"/>
        <v>-4.9880831097685014</v>
      </c>
      <c r="Y143" s="9">
        <v>964.24600293798596</v>
      </c>
      <c r="Z143" s="9">
        <v>-3.1890611886181169E-2</v>
      </c>
      <c r="AA143" s="9">
        <v>-107.38313880454082</v>
      </c>
      <c r="AB143" s="9">
        <v>-1.5682910550280022E-5</v>
      </c>
      <c r="AC143" s="9">
        <v>2.9866641865574262</v>
      </c>
      <c r="AD143" s="9">
        <v>-1.3489984896655847</v>
      </c>
      <c r="AE143" s="9">
        <v>-2.4623046978764869</v>
      </c>
      <c r="AF143" s="9">
        <v>-5.4627503058220004</v>
      </c>
      <c r="AG143" s="9">
        <v>996.34</v>
      </c>
      <c r="AH143" s="9">
        <v>5.0652000000000003E-2</v>
      </c>
      <c r="AI143" s="9">
        <v>2.5054513784291033E-3</v>
      </c>
      <c r="AJ143" s="9">
        <v>2.5181375422359001E-6</v>
      </c>
      <c r="AK143" s="9">
        <v>2.9984075662615983</v>
      </c>
      <c r="AL143" s="9">
        <v>-1.295403401797967</v>
      </c>
      <c r="AM143" s="9">
        <v>-2.6011140208938985</v>
      </c>
      <c r="AN143" s="9">
        <v>-5.5989205521460672</v>
      </c>
    </row>
    <row r="144" spans="1:40" s="9" customFormat="1" x14ac:dyDescent="0.2">
      <c r="A144" s="15">
        <v>132</v>
      </c>
      <c r="B144" s="9" t="str">
        <f t="shared" si="40"/>
        <v>Bis(2-ethylhexyl)phthalate (BEHP)_0.52</v>
      </c>
      <c r="D144" s="22">
        <v>0.52</v>
      </c>
      <c r="H144" s="9">
        <f t="shared" si="41"/>
        <v>989.12</v>
      </c>
      <c r="I144" s="9">
        <f t="shared" si="42"/>
        <v>5.1067999999999995E-2</v>
      </c>
      <c r="J144" s="9">
        <f t="shared" si="43"/>
        <v>9.2323869070267822E-3</v>
      </c>
      <c r="K144" s="16">
        <f t="shared" si="35"/>
        <v>9.3339401761432203E-6</v>
      </c>
      <c r="L144" s="9">
        <f t="shared" si="44"/>
        <v>2.995248983383211</v>
      </c>
      <c r="M144" s="9">
        <f t="shared" si="45"/>
        <v>-1.2918511502895953</v>
      </c>
      <c r="N144" s="16">
        <f t="shared" si="38"/>
        <v>-2.0346860035746315</v>
      </c>
      <c r="O144" s="16">
        <f t="shared" si="39"/>
        <v>-5.0299349869578425</v>
      </c>
      <c r="Q144" s="9">
        <f t="shared" si="46"/>
        <v>933.75877084599279</v>
      </c>
      <c r="R144" s="9">
        <f t="shared" si="47"/>
        <v>-2.8893457442775938E-2</v>
      </c>
      <c r="S144" s="9">
        <f t="shared" si="48"/>
        <v>6.3778350728135189</v>
      </c>
      <c r="T144" s="9">
        <f t="shared" si="49"/>
        <v>5.3535129472700412E-5</v>
      </c>
      <c r="U144" s="9">
        <f t="shared" si="50"/>
        <v>2.9751101146249148</v>
      </c>
      <c r="V144" s="9">
        <f t="shared" si="51"/>
        <v>-1.3462797633834946</v>
      </c>
      <c r="W144" s="9">
        <f t="shared" si="52"/>
        <v>-1.9750831282187185</v>
      </c>
      <c r="X144" s="9">
        <f t="shared" si="53"/>
        <v>-4.9754241916708235</v>
      </c>
      <c r="Y144" s="9">
        <v>964.9814510264008</v>
      </c>
      <c r="Z144" s="9">
        <v>-3.0887873126098253E-2</v>
      </c>
      <c r="AA144" s="9">
        <v>-106.17481724062553</v>
      </c>
      <c r="AB144" s="9">
        <v>-1.4967424034704248E-5</v>
      </c>
      <c r="AC144" s="9">
        <v>2.9869422667028527</v>
      </c>
      <c r="AD144" s="9">
        <v>-1.3480888798668438</v>
      </c>
      <c r="AE144" s="9">
        <v>-2.4571281952504047</v>
      </c>
      <c r="AF144" s="9">
        <v>-5.4577071875778476</v>
      </c>
      <c r="AG144" s="9">
        <v>996.53</v>
      </c>
      <c r="AH144" s="9">
        <v>5.0684E-2</v>
      </c>
      <c r="AI144" s="9">
        <v>2.5265828103428738E-3</v>
      </c>
      <c r="AJ144" s="9">
        <v>2.5326086956521739E-6</v>
      </c>
      <c r="AK144" s="9">
        <v>2.9984903774352443</v>
      </c>
      <c r="AL144" s="9">
        <v>-1.2951291177551225</v>
      </c>
      <c r="AM144" s="9">
        <v>-2.5974664629173101</v>
      </c>
      <c r="AN144" s="9">
        <v>-5.5964319063195367</v>
      </c>
    </row>
    <row r="145" spans="1:40" s="9" customFormat="1" x14ac:dyDescent="0.2">
      <c r="A145" s="15">
        <v>133</v>
      </c>
      <c r="B145" s="9" t="str">
        <f t="shared" si="40"/>
        <v>Bis(2-ethylhexyl)phthalate (BEHP)_0.53</v>
      </c>
      <c r="D145" s="22">
        <v>0.53</v>
      </c>
      <c r="H145" s="9">
        <f t="shared" si="41"/>
        <v>988.93</v>
      </c>
      <c r="I145" s="9">
        <f t="shared" si="42"/>
        <v>5.0652000000000003E-2</v>
      </c>
      <c r="J145" s="9">
        <f t="shared" si="43"/>
        <v>9.6571948971465003E-3</v>
      </c>
      <c r="K145" s="16">
        <f t="shared" si="35"/>
        <v>9.7652967319694017E-6</v>
      </c>
      <c r="L145" s="9">
        <f t="shared" si="44"/>
        <v>2.9951655517694342</v>
      </c>
      <c r="M145" s="9">
        <f t="shared" si="45"/>
        <v>-1.295403401797967</v>
      </c>
      <c r="N145" s="16">
        <f t="shared" si="38"/>
        <v>-2.0151490037711612</v>
      </c>
      <c r="O145" s="16">
        <f t="shared" si="39"/>
        <v>-5.010314555540595</v>
      </c>
      <c r="Q145" s="9">
        <f t="shared" si="46"/>
        <v>932.87016163109217</v>
      </c>
      <c r="R145" s="9">
        <f t="shared" si="47"/>
        <v>-3.1890611886181169E-2</v>
      </c>
      <c r="S145" s="9">
        <f t="shared" si="48"/>
        <v>10.42043019014047</v>
      </c>
      <c r="T145" s="9">
        <f t="shared" si="49"/>
        <v>5.5334335957388566E-5</v>
      </c>
      <c r="U145" s="9">
        <f t="shared" si="50"/>
        <v>2.9747724172324159</v>
      </c>
      <c r="V145" s="9">
        <f t="shared" si="51"/>
        <v>-1.3489984896655847</v>
      </c>
      <c r="W145" s="9">
        <f t="shared" si="52"/>
        <v>-1.9577579531138887</v>
      </c>
      <c r="X145" s="9">
        <f t="shared" si="53"/>
        <v>-4.9627636935428834</v>
      </c>
      <c r="Y145" s="9">
        <v>965.71425472456076</v>
      </c>
      <c r="Z145" s="9">
        <v>-2.9888843550205851E-2</v>
      </c>
      <c r="AA145" s="9">
        <v>-104.97096532266424</v>
      </c>
      <c r="AB145" s="9">
        <v>-1.4254574406022207E-5</v>
      </c>
      <c r="AC145" s="9">
        <v>2.9872193219989285</v>
      </c>
      <c r="AD145" s="9">
        <v>-1.3471826579431785</v>
      </c>
      <c r="AE145" s="9">
        <v>-2.4519709726983172</v>
      </c>
      <c r="AF145" s="9">
        <v>-5.4526828526126643</v>
      </c>
      <c r="AG145" s="9">
        <v>996.72</v>
      </c>
      <c r="AH145" s="9">
        <v>5.0939999999999999E-2</v>
      </c>
      <c r="AI145" s="9">
        <v>2.5294515919766806E-3</v>
      </c>
      <c r="AJ145" s="9">
        <v>2.6037114730705834E-6</v>
      </c>
      <c r="AK145" s="9">
        <v>2.9985731728214842</v>
      </c>
      <c r="AL145" s="9">
        <v>-1.2929410593724038</v>
      </c>
      <c r="AM145" s="9">
        <v>-2.5969736275970132</v>
      </c>
      <c r="AN145" s="9">
        <v>-5.5844071432205364</v>
      </c>
    </row>
    <row r="146" spans="1:40" s="9" customFormat="1" x14ac:dyDescent="0.2">
      <c r="A146" s="15">
        <v>134</v>
      </c>
      <c r="B146" s="9" t="str">
        <f t="shared" si="40"/>
        <v>Bis(2-ethylhexyl)phthalate (BEHP)_0.54</v>
      </c>
      <c r="D146" s="22">
        <v>0.54</v>
      </c>
      <c r="H146" s="9">
        <f t="shared" si="41"/>
        <v>988.74</v>
      </c>
      <c r="I146" s="9">
        <f t="shared" si="42"/>
        <v>5.0236000000000003E-2</v>
      </c>
      <c r="J146" s="9">
        <f t="shared" si="43"/>
        <v>1.0101549493175054E-2</v>
      </c>
      <c r="K146" s="16">
        <f t="shared" si="35"/>
        <v>1.0216588277176057E-5</v>
      </c>
      <c r="L146" s="9">
        <f t="shared" si="44"/>
        <v>2.9950821041246649</v>
      </c>
      <c r="M146" s="9">
        <f t="shared" si="45"/>
        <v>-1.2989849482335685</v>
      </c>
      <c r="N146" s="16">
        <f t="shared" si="38"/>
        <v>-1.995612003967691</v>
      </c>
      <c r="O146" s="16">
        <f t="shared" si="39"/>
        <v>-4.9906941080923559</v>
      </c>
      <c r="Q146" s="9">
        <f t="shared" si="46"/>
        <v>931.97584065956505</v>
      </c>
      <c r="R146" s="9">
        <f t="shared" si="47"/>
        <v>-3.3907486433486067E-2</v>
      </c>
      <c r="S146" s="9">
        <f t="shared" si="48"/>
        <v>13.452714222306788</v>
      </c>
      <c r="T146" s="9">
        <f t="shared" si="49"/>
        <v>5.773439483407084E-5</v>
      </c>
      <c r="U146" s="9">
        <f t="shared" si="50"/>
        <v>2.9744324855267363</v>
      </c>
      <c r="V146" s="9">
        <f t="shared" si="51"/>
        <v>-1.3508281210659048</v>
      </c>
      <c r="W146" s="9">
        <f t="shared" si="52"/>
        <v>-1.9447613383709519</v>
      </c>
      <c r="X146" s="9">
        <f t="shared" si="53"/>
        <v>-4.9458751038512565</v>
      </c>
      <c r="Y146" s="9">
        <v>966.4444607302421</v>
      </c>
      <c r="Z146" s="9">
        <v>-2.8893457442775938E-2</v>
      </c>
      <c r="AA146" s="9">
        <v>-103.77150386180499</v>
      </c>
      <c r="AB146" s="9">
        <v>-1.3544314798594992E-5</v>
      </c>
      <c r="AC146" s="9">
        <v>2.9874953706603975</v>
      </c>
      <c r="AD146" s="9">
        <v>-1.3462797633834946</v>
      </c>
      <c r="AE146" s="9">
        <v>-2.4468326858573568</v>
      </c>
      <c r="AF146" s="9">
        <v>-5.4476769654368757</v>
      </c>
      <c r="AG146" s="9">
        <v>996.91</v>
      </c>
      <c r="AH146" s="9">
        <v>5.1067999999999995E-2</v>
      </c>
      <c r="AI146" s="9">
        <v>2.5400000000000002E-3</v>
      </c>
      <c r="AJ146" s="9">
        <v>2.6053639846743296E-6</v>
      </c>
      <c r="AK146" s="9">
        <v>2.9986559524263372</v>
      </c>
      <c r="AL146" s="9">
        <v>-1.2918511502895953</v>
      </c>
      <c r="AM146" s="9">
        <v>-2.5951662833800619</v>
      </c>
      <c r="AN146" s="9">
        <v>-5.5841315946320442</v>
      </c>
    </row>
    <row r="147" spans="1:40" s="9" customFormat="1" x14ac:dyDescent="0.2">
      <c r="A147" s="15">
        <v>135</v>
      </c>
      <c r="B147" s="9" t="str">
        <f t="shared" si="40"/>
        <v>Bis(2-ethylhexyl)phthalate (BEHP)_0.55</v>
      </c>
      <c r="D147" s="22">
        <v>0.55000000000000004</v>
      </c>
      <c r="H147" s="9">
        <f t="shared" si="41"/>
        <v>988.55</v>
      </c>
      <c r="I147" s="9">
        <f t="shared" si="42"/>
        <v>4.9819999999999996E-2</v>
      </c>
      <c r="J147" s="9">
        <f t="shared" si="43"/>
        <v>1.0566350089218596E-2</v>
      </c>
      <c r="K147" s="16">
        <f t="shared" si="35"/>
        <v>1.0688736117767029E-5</v>
      </c>
      <c r="L147" s="9">
        <f t="shared" si="44"/>
        <v>2.9949986404427413</v>
      </c>
      <c r="M147" s="9">
        <f t="shared" si="45"/>
        <v>-1.3025962767995123</v>
      </c>
      <c r="N147" s="16">
        <f t="shared" si="38"/>
        <v>-1.9760750041642203</v>
      </c>
      <c r="O147" s="16">
        <f t="shared" si="39"/>
        <v>-4.9710736446069612</v>
      </c>
      <c r="Q147" s="9">
        <f t="shared" si="46"/>
        <v>931.07568256387424</v>
      </c>
      <c r="R147" s="9">
        <f t="shared" si="47"/>
        <v>-3.6962337802512943E-2</v>
      </c>
      <c r="S147" s="9">
        <f t="shared" si="48"/>
        <v>16.486115337355809</v>
      </c>
      <c r="T147" s="9">
        <f t="shared" si="49"/>
        <v>5.9535856334949347E-5</v>
      </c>
      <c r="U147" s="9">
        <f t="shared" si="50"/>
        <v>2.9740902695905298</v>
      </c>
      <c r="V147" s="9">
        <f t="shared" si="51"/>
        <v>-1.353599562165521</v>
      </c>
      <c r="W147" s="9">
        <f t="shared" si="52"/>
        <v>-1.9317587715618776</v>
      </c>
      <c r="X147" s="9">
        <f t="shared" si="53"/>
        <v>-4.9331986039719613</v>
      </c>
      <c r="Y147" s="9">
        <v>967.172114853518</v>
      </c>
      <c r="Z147" s="9">
        <v>-2.790165036337508E-2</v>
      </c>
      <c r="AA147" s="9">
        <v>-102.57635520595286</v>
      </c>
      <c r="AB147" s="9">
        <v>-1.2836599254795143E-5</v>
      </c>
      <c r="AC147" s="9">
        <v>2.9877704305490971</v>
      </c>
      <c r="AD147" s="9">
        <v>-1.3453801368593794</v>
      </c>
      <c r="AE147" s="9">
        <v>-2.4417129970951845</v>
      </c>
      <c r="AF147" s="9">
        <v>-5.4426891971180105</v>
      </c>
      <c r="AG147" s="9">
        <v>997</v>
      </c>
      <c r="AH147" s="9">
        <v>5.1196000000000005E-2</v>
      </c>
      <c r="AI147" s="9">
        <v>2.6198595041559461E-3</v>
      </c>
      <c r="AJ147" s="9">
        <v>2.6269527803217986E-6</v>
      </c>
      <c r="AK147" s="9">
        <v>2.9986951583116559</v>
      </c>
      <c r="AL147" s="9">
        <v>-1.2907639696059985</v>
      </c>
      <c r="AM147" s="9">
        <v>-2.5817219980717998</v>
      </c>
      <c r="AN147" s="9">
        <v>-5.580547733620473</v>
      </c>
    </row>
    <row r="148" spans="1:40" s="9" customFormat="1" x14ac:dyDescent="0.2">
      <c r="A148" s="15">
        <v>136</v>
      </c>
      <c r="B148" s="9" t="str">
        <f t="shared" si="40"/>
        <v>Bis(2-ethylhexyl)phthalate (BEHP)_0.56</v>
      </c>
      <c r="D148" s="22">
        <v>0.56000000000000005</v>
      </c>
      <c r="H148" s="9">
        <f t="shared" si="41"/>
        <v>988.36</v>
      </c>
      <c r="I148" s="9">
        <f t="shared" si="42"/>
        <v>4.9403999999999997E-2</v>
      </c>
      <c r="J148" s="9">
        <f t="shared" si="43"/>
        <v>1.1052537463026113E-2</v>
      </c>
      <c r="K148" s="16">
        <f t="shared" si="35"/>
        <v>1.1182704139206477E-5</v>
      </c>
      <c r="L148" s="9">
        <f t="shared" si="44"/>
        <v>2.9949151607174977</v>
      </c>
      <c r="M148" s="9">
        <f t="shared" si="45"/>
        <v>-1.3062378869548892</v>
      </c>
      <c r="N148" s="16">
        <f t="shared" si="38"/>
        <v>-1.9565380043607501</v>
      </c>
      <c r="O148" s="16">
        <f t="shared" si="39"/>
        <v>-4.9514531650782478</v>
      </c>
      <c r="Q148" s="9">
        <f t="shared" si="46"/>
        <v>930.16955815709264</v>
      </c>
      <c r="R148" s="9">
        <f t="shared" si="47"/>
        <v>-4.0054391570901751E-2</v>
      </c>
      <c r="S148" s="9">
        <f t="shared" si="48"/>
        <v>20.533679144644132</v>
      </c>
      <c r="T148" s="9">
        <f t="shared" si="49"/>
        <v>6.1339032084951398E-5</v>
      </c>
      <c r="U148" s="9">
        <f t="shared" si="50"/>
        <v>2.9737457179496056</v>
      </c>
      <c r="V148" s="9">
        <f t="shared" si="51"/>
        <v>-1.3564050133170737</v>
      </c>
      <c r="W148" s="9">
        <f t="shared" si="52"/>
        <v>-1.9144071218113079</v>
      </c>
      <c r="X148" s="9">
        <f t="shared" si="53"/>
        <v>-4.9205099393981158</v>
      </c>
      <c r="Y148" s="9">
        <v>967.89726204261672</v>
      </c>
      <c r="Z148" s="9">
        <v>-2.6913359109285606E-2</v>
      </c>
      <c r="AA148" s="9">
        <v>-101.38544319448694</v>
      </c>
      <c r="AB148" s="9">
        <v>-1.2131382698227705E-5</v>
      </c>
      <c r="AC148" s="9">
        <v>2.9880445191843656</v>
      </c>
      <c r="AD148" s="9">
        <v>-1.3444837201899875</v>
      </c>
      <c r="AE148" s="9">
        <v>-2.4366115753101583</v>
      </c>
      <c r="AF148" s="9">
        <v>-5.4377192250860134</v>
      </c>
      <c r="AG148" s="9">
        <v>997.1</v>
      </c>
      <c r="AH148" s="9">
        <v>5.1452000000000005E-2</v>
      </c>
      <c r="AI148" s="9">
        <v>2.626138424959899E-3</v>
      </c>
      <c r="AJ148" s="9">
        <v>2.6345073651059349E-6</v>
      </c>
      <c r="AK148" s="9">
        <v>2.9987387162558177</v>
      </c>
      <c r="AL148" s="9">
        <v>-1.2885977390340644</v>
      </c>
      <c r="AM148" s="9">
        <v>-2.5806823857820262</v>
      </c>
      <c r="AN148" s="9">
        <v>-5.5793005829631248</v>
      </c>
    </row>
    <row r="149" spans="1:40" s="9" customFormat="1" x14ac:dyDescent="0.2">
      <c r="A149" s="15">
        <v>137</v>
      </c>
      <c r="B149" s="9" t="str">
        <f t="shared" si="40"/>
        <v>Bis(2-ethylhexyl)phthalate (BEHP)_0.57</v>
      </c>
      <c r="D149" s="22">
        <v>0.56999999999999995</v>
      </c>
      <c r="H149" s="9">
        <f t="shared" si="41"/>
        <v>988.17</v>
      </c>
      <c r="I149" s="9">
        <f t="shared" si="42"/>
        <v>4.8988000000000004E-2</v>
      </c>
      <c r="J149" s="9">
        <f t="shared" si="43"/>
        <v>1.156109568016685E-2</v>
      </c>
      <c r="K149" s="16">
        <f t="shared" si="35"/>
        <v>1.1699500774327141E-5</v>
      </c>
      <c r="L149" s="9">
        <f t="shared" si="44"/>
        <v>2.9948316649427653</v>
      </c>
      <c r="M149" s="9">
        <f t="shared" si="45"/>
        <v>-1.3099102908293239</v>
      </c>
      <c r="N149" s="16">
        <f t="shared" si="38"/>
        <v>-1.9370010045572796</v>
      </c>
      <c r="O149" s="16">
        <f t="shared" si="39"/>
        <v>-4.9318326695000447</v>
      </c>
      <c r="Q149" s="9">
        <f t="shared" si="46"/>
        <v>929.25733426963029</v>
      </c>
      <c r="R149" s="9">
        <f t="shared" si="47"/>
        <v>-4.2137456467181644E-2</v>
      </c>
      <c r="S149" s="9">
        <f t="shared" si="48"/>
        <v>23.572596974136488</v>
      </c>
      <c r="T149" s="9">
        <f t="shared" si="49"/>
        <v>6.3746715880874975E-5</v>
      </c>
      <c r="U149" s="9">
        <f t="shared" si="50"/>
        <v>2.973398777504908</v>
      </c>
      <c r="V149" s="9">
        <f t="shared" si="51"/>
        <v>-1.3582951560349019</v>
      </c>
      <c r="W149" s="9">
        <f t="shared" si="52"/>
        <v>-1.9013779637848209</v>
      </c>
      <c r="X149" s="9">
        <f t="shared" si="53"/>
        <v>-4.9035672412136568</v>
      </c>
      <c r="Y149" s="9">
        <v>968.61994640888929</v>
      </c>
      <c r="Z149" s="9">
        <v>-2.5928521679244851E-2</v>
      </c>
      <c r="AA149" s="9">
        <v>-100.19869311456506</v>
      </c>
      <c r="AB149" s="9">
        <v>-1.142862090789022E-5</v>
      </c>
      <c r="AC149" s="9">
        <v>2.9883176537530862</v>
      </c>
      <c r="AD149" s="9">
        <v>-1.3435904563081675</v>
      </c>
      <c r="AE149" s="9">
        <v>-2.4315280957385599</v>
      </c>
      <c r="AF149" s="9">
        <v>-5.4327667329454439</v>
      </c>
      <c r="AG149" s="9">
        <v>997.29000000000008</v>
      </c>
      <c r="AH149" s="9">
        <v>5.1484000000000002E-2</v>
      </c>
      <c r="AI149" s="9">
        <v>2.7000925171065302E-3</v>
      </c>
      <c r="AJ149" s="9">
        <v>2.6482659524177158E-6</v>
      </c>
      <c r="AK149" s="9">
        <v>2.9988214643159377</v>
      </c>
      <c r="AL149" s="9">
        <v>-1.288327718363578</v>
      </c>
      <c r="AM149" s="9">
        <v>-2.5686213547371337</v>
      </c>
      <c r="AN149" s="9">
        <v>-5.5770384029681255</v>
      </c>
    </row>
    <row r="150" spans="1:40" s="9" customFormat="1" x14ac:dyDescent="0.2">
      <c r="A150" s="15">
        <v>138</v>
      </c>
      <c r="B150" s="9" t="str">
        <f t="shared" si="40"/>
        <v>Bis(2-ethylhexyl)phthalate (BEHP)_0.58</v>
      </c>
      <c r="D150" s="22">
        <v>0.57999999999999996</v>
      </c>
      <c r="H150" s="9">
        <f t="shared" si="41"/>
        <v>987.98</v>
      </c>
      <c r="I150" s="9">
        <f t="shared" si="42"/>
        <v>4.8572000000000004E-2</v>
      </c>
      <c r="J150" s="9">
        <f t="shared" si="43"/>
        <v>1.2093054085824164E-2</v>
      </c>
      <c r="K150" s="16">
        <f t="shared" si="35"/>
        <v>1.2240181062191708E-5</v>
      </c>
      <c r="L150" s="9">
        <f t="shared" si="44"/>
        <v>2.9947481531123721</v>
      </c>
      <c r="M150" s="9">
        <f t="shared" si="45"/>
        <v>-1.3136140136552106</v>
      </c>
      <c r="N150" s="16">
        <f t="shared" si="38"/>
        <v>-1.9174640047538094</v>
      </c>
      <c r="O150" s="16">
        <f t="shared" si="39"/>
        <v>-4.9122121578661817</v>
      </c>
      <c r="Q150" s="9">
        <f t="shared" si="46"/>
        <v>928.33887357712479</v>
      </c>
      <c r="R150" s="9">
        <f t="shared" si="47"/>
        <v>-4.529623348333503E-2</v>
      </c>
      <c r="S150" s="9">
        <f t="shared" si="48"/>
        <v>26.61513616749604</v>
      </c>
      <c r="T150" s="9">
        <f t="shared" si="49"/>
        <v>6.5555658449871672E-5</v>
      </c>
      <c r="U150" s="9">
        <f t="shared" si="50"/>
        <v>2.9730493934607267</v>
      </c>
      <c r="V150" s="9">
        <f t="shared" si="51"/>
        <v>-1.3611616421157735</v>
      </c>
      <c r="W150" s="9">
        <f t="shared" si="52"/>
        <v>-1.8883319170951258</v>
      </c>
      <c r="X150" s="9">
        <f t="shared" si="53"/>
        <v>-4.8908376523309647</v>
      </c>
      <c r="Y150" s="9">
        <v>969.34021125092022</v>
      </c>
      <c r="Z150" s="9">
        <v>-2.4947077238446094E-2</v>
      </c>
      <c r="AA150" s="9">
        <v>-99.016031658949387</v>
      </c>
      <c r="AB150" s="9">
        <v>-1.0728270493231529E-5</v>
      </c>
      <c r="AC150" s="9">
        <v>2.9885898511193787</v>
      </c>
      <c r="AD150" s="9">
        <v>-1.3427002892277755</v>
      </c>
      <c r="AE150" s="9">
        <v>-2.4264622397685818</v>
      </c>
      <c r="AF150" s="9">
        <v>-5.427831410294254</v>
      </c>
      <c r="AG150" s="9">
        <v>997.48</v>
      </c>
      <c r="AH150" s="9">
        <v>5.1499999999999997E-2</v>
      </c>
      <c r="AI150" s="9">
        <v>2.7085889712058667E-3</v>
      </c>
      <c r="AJ150" s="9">
        <v>2.7534098949742445E-6</v>
      </c>
      <c r="AK150" s="9">
        <v>2.9989041966127048</v>
      </c>
      <c r="AL150" s="9">
        <v>-1.288192770958809</v>
      </c>
      <c r="AM150" s="9">
        <v>-2.5672568942214582</v>
      </c>
      <c r="AN150" s="9">
        <v>-5.5601291311876988</v>
      </c>
    </row>
    <row r="151" spans="1:40" s="9" customFormat="1" x14ac:dyDescent="0.2">
      <c r="A151" s="15">
        <v>139</v>
      </c>
      <c r="B151" s="9" t="str">
        <f t="shared" si="40"/>
        <v>Bis(2-ethylhexyl)phthalate (BEHP)_0.59</v>
      </c>
      <c r="D151" s="22">
        <v>0.59</v>
      </c>
      <c r="H151" s="9">
        <f t="shared" si="41"/>
        <v>987.79</v>
      </c>
      <c r="I151" s="9">
        <f t="shared" si="42"/>
        <v>4.8156000000000004E-2</v>
      </c>
      <c r="J151" s="9">
        <f t="shared" si="43"/>
        <v>1.2649489388237463E-2</v>
      </c>
      <c r="K151" s="16">
        <f t="shared" si="35"/>
        <v>1.2805848802111241E-5</v>
      </c>
      <c r="L151" s="9">
        <f t="shared" si="44"/>
        <v>2.9946646252201417</v>
      </c>
      <c r="M151" s="9">
        <f t="shared" si="45"/>
        <v>-1.3173495942185365</v>
      </c>
      <c r="N151" s="16">
        <f t="shared" si="38"/>
        <v>-1.8979270049503392</v>
      </c>
      <c r="O151" s="16">
        <f t="shared" si="39"/>
        <v>-4.8925916301704806</v>
      </c>
      <c r="Q151" s="9">
        <f t="shared" si="46"/>
        <v>927.41403441891998</v>
      </c>
      <c r="R151" s="9">
        <f t="shared" si="47"/>
        <v>-4.9575412667709665E-2</v>
      </c>
      <c r="S151" s="9">
        <f t="shared" si="48"/>
        <v>30.678807616053373</v>
      </c>
      <c r="T151" s="9">
        <f t="shared" si="49"/>
        <v>6.7972701431439738E-5</v>
      </c>
      <c r="U151" s="9">
        <f t="shared" si="50"/>
        <v>2.972697509248889</v>
      </c>
      <c r="V151" s="9">
        <f t="shared" si="51"/>
        <v>-1.36504538904704</v>
      </c>
      <c r="W151" s="9">
        <f t="shared" si="52"/>
        <v>-1.8709051463304389</v>
      </c>
      <c r="X151" s="9">
        <f t="shared" si="53"/>
        <v>-4.8738285342027607</v>
      </c>
      <c r="Y151" s="9">
        <v>970.05809907782009</v>
      </c>
      <c r="Z151" s="9">
        <v>-2.3968966084747884E-2</v>
      </c>
      <c r="AA151" s="9">
        <v>-97.837386885287813</v>
      </c>
      <c r="AB151" s="9">
        <v>-1.0030288870071158E-5</v>
      </c>
      <c r="AC151" s="9">
        <v>2.9888611278339612</v>
      </c>
      <c r="AD151" s="9">
        <v>-1.3418131640121242</v>
      </c>
      <c r="AE151" s="9">
        <v>-2.4214136947607789</v>
      </c>
      <c r="AF151" s="9">
        <v>-5.4229129525488657</v>
      </c>
      <c r="AG151" s="9">
        <v>997.67</v>
      </c>
      <c r="AH151" s="9">
        <v>5.16E-2</v>
      </c>
      <c r="AI151" s="9">
        <v>2.7404065806123576E-3</v>
      </c>
      <c r="AJ151" s="9">
        <v>2.7562550471333745E-6</v>
      </c>
      <c r="AK151" s="9">
        <v>2.9989869131521241</v>
      </c>
      <c r="AL151" s="9">
        <v>-1.2873502983727887</v>
      </c>
      <c r="AM151" s="9">
        <v>-2.5621849982683296</v>
      </c>
      <c r="AN151" s="9">
        <v>-5.5596805979263477</v>
      </c>
    </row>
    <row r="152" spans="1:40" s="9" customFormat="1" x14ac:dyDescent="0.2">
      <c r="A152" s="15">
        <v>140</v>
      </c>
      <c r="B152" s="9" t="str">
        <f t="shared" si="40"/>
        <v>Bis(2-ethylhexyl)phthalate (BEHP)_0.6</v>
      </c>
      <c r="D152" s="22">
        <v>0.6</v>
      </c>
      <c r="H152" s="9">
        <f t="shared" si="41"/>
        <v>987.6</v>
      </c>
      <c r="I152" s="9">
        <f t="shared" si="42"/>
        <v>4.7740000000000005E-2</v>
      </c>
      <c r="J152" s="9">
        <f t="shared" si="43"/>
        <v>1.3231527838009103E-2</v>
      </c>
      <c r="K152" s="16">
        <f t="shared" si="35"/>
        <v>1.3397658807218613E-5</v>
      </c>
      <c r="L152" s="9">
        <f t="shared" si="44"/>
        <v>2.9945810812598945</v>
      </c>
      <c r="M152" s="9">
        <f t="shared" si="45"/>
        <v>-1.3211175853292643</v>
      </c>
      <c r="N152" s="16">
        <f t="shared" si="38"/>
        <v>-1.8783900051468689</v>
      </c>
      <c r="O152" s="16">
        <f t="shared" si="39"/>
        <v>-4.8729710864067632</v>
      </c>
      <c r="Q152" s="9">
        <f t="shared" si="46"/>
        <v>926.48267060649687</v>
      </c>
      <c r="R152" s="9">
        <f t="shared" si="47"/>
        <v>-5.2838686115269998E-2</v>
      </c>
      <c r="S152" s="9">
        <f t="shared" si="48"/>
        <v>34.752103455034103</v>
      </c>
      <c r="T152" s="9">
        <f t="shared" si="49"/>
        <v>7.0396616901739255E-5</v>
      </c>
      <c r="U152" s="9">
        <f t="shared" si="50"/>
        <v>2.9723430664486599</v>
      </c>
      <c r="V152" s="9">
        <f t="shared" si="51"/>
        <v>-1.3680075537875911</v>
      </c>
      <c r="W152" s="9">
        <f t="shared" si="52"/>
        <v>-1.8534344074706217</v>
      </c>
      <c r="X152" s="9">
        <f t="shared" si="53"/>
        <v>-4.8567706403851973</v>
      </c>
      <c r="Y152" s="9">
        <v>970.7736516317334</v>
      </c>
      <c r="Z152" s="9">
        <v>-2.299412961604072E-2</v>
      </c>
      <c r="AA152" s="9">
        <v>-96.662688176790198</v>
      </c>
      <c r="AB152" s="9">
        <v>-9.3346342373429585E-6</v>
      </c>
      <c r="AC152" s="9">
        <v>2.989131500143186</v>
      </c>
      <c r="AD152" s="9">
        <v>-1.3409290267435232</v>
      </c>
      <c r="AE152" s="9">
        <v>-2.4163821538747134</v>
      </c>
      <c r="AF152" s="9">
        <v>-5.4180110607752834</v>
      </c>
      <c r="AG152" s="9">
        <v>997.8599999999999</v>
      </c>
      <c r="AH152" s="9">
        <v>5.1708000000000004E-2</v>
      </c>
      <c r="AI152" s="9">
        <v>2.7526389402036519E-3</v>
      </c>
      <c r="AJ152" s="9">
        <v>2.7843681964106066E-6</v>
      </c>
      <c r="AK152" s="9">
        <v>2.9990696139401964</v>
      </c>
      <c r="AL152" s="9">
        <v>-1.2864422598640073</v>
      </c>
      <c r="AM152" s="9">
        <v>-2.560250750670154</v>
      </c>
      <c r="AN152" s="9">
        <v>-5.5552733354780717</v>
      </c>
    </row>
    <row r="153" spans="1:40" s="9" customFormat="1" x14ac:dyDescent="0.2">
      <c r="A153" s="15">
        <v>141</v>
      </c>
      <c r="B153" s="9" t="str">
        <f t="shared" si="40"/>
        <v>Bis(2-ethylhexyl)phthalate (BEHP)_0.61</v>
      </c>
      <c r="D153" s="22">
        <v>0.61</v>
      </c>
      <c r="H153" s="9">
        <f t="shared" si="41"/>
        <v>987.41</v>
      </c>
      <c r="I153" s="9">
        <f t="shared" si="42"/>
        <v>4.7323999999999998E-2</v>
      </c>
      <c r="J153" s="9">
        <f t="shared" si="43"/>
        <v>1.3840347507687343E-2</v>
      </c>
      <c r="K153" s="16">
        <f t="shared" si="35"/>
        <v>1.4016819262198422E-5</v>
      </c>
      <c r="L153" s="9">
        <f t="shared" si="44"/>
        <v>2.9944975212254481</v>
      </c>
      <c r="M153" s="9">
        <f t="shared" si="45"/>
        <v>-1.3249185543122985</v>
      </c>
      <c r="N153" s="16">
        <f t="shared" si="38"/>
        <v>-1.8588530053433987</v>
      </c>
      <c r="O153" s="16">
        <f t="shared" si="39"/>
        <v>-4.853350526568847</v>
      </c>
      <c r="Q153" s="9">
        <f t="shared" si="46"/>
        <v>925.54463122118023</v>
      </c>
      <c r="R153" s="9">
        <f t="shared" si="47"/>
        <v>-5.6151188866960078E-2</v>
      </c>
      <c r="S153" s="9">
        <f t="shared" si="48"/>
        <v>38.83688346095996</v>
      </c>
      <c r="T153" s="9">
        <f t="shared" si="49"/>
        <v>7.2219745507443763E-5</v>
      </c>
      <c r="U153" s="9">
        <f t="shared" si="50"/>
        <v>2.9719860047020519</v>
      </c>
      <c r="V153" s="9">
        <f t="shared" si="51"/>
        <v>-1.3710148303678618</v>
      </c>
      <c r="W153" s="9">
        <f t="shared" si="52"/>
        <v>-1.835911550780543</v>
      </c>
      <c r="X153" s="9">
        <f t="shared" si="53"/>
        <v>-4.8439403691084237</v>
      </c>
      <c r="Y153" s="9">
        <v>971.48690990959346</v>
      </c>
      <c r="Z153" s="9">
        <v>-2.2022510298721681E-2</v>
      </c>
      <c r="AA153" s="9">
        <v>-95.491866204239571</v>
      </c>
      <c r="AB153" s="9">
        <v>-8.6412655546280385E-6</v>
      </c>
      <c r="AC153" s="9">
        <v>2.9894009839977747</v>
      </c>
      <c r="AD153" s="9">
        <v>-1.340047824493857</v>
      </c>
      <c r="AE153" s="9">
        <v>-2.4113673159015301</v>
      </c>
      <c r="AF153" s="9">
        <v>-5.4131254415259837</v>
      </c>
      <c r="AG153" s="9">
        <v>998.05</v>
      </c>
      <c r="AH153" s="9">
        <v>5.1711999999999994E-2</v>
      </c>
      <c r="AI153" s="9">
        <v>2.8665003658213326E-3</v>
      </c>
      <c r="AJ153" s="9">
        <v>2.8235713444984638E-6</v>
      </c>
      <c r="AK153" s="9">
        <v>2.9991522989829194</v>
      </c>
      <c r="AL153" s="9">
        <v>-1.2864086652415267</v>
      </c>
      <c r="AM153" s="9">
        <v>-2.5426479984648593</v>
      </c>
      <c r="AN153" s="9">
        <v>-5.5492012342665591</v>
      </c>
    </row>
    <row r="154" spans="1:40" s="9" customFormat="1" x14ac:dyDescent="0.2">
      <c r="A154" s="15">
        <v>142</v>
      </c>
      <c r="B154" s="9" t="str">
        <f t="shared" si="40"/>
        <v>Bis(2-ethylhexyl)phthalate (BEHP)_0.62</v>
      </c>
      <c r="D154" s="22">
        <v>0.62</v>
      </c>
      <c r="H154" s="9">
        <f t="shared" si="41"/>
        <v>987.22</v>
      </c>
      <c r="I154" s="9">
        <f t="shared" si="42"/>
        <v>4.6908000000000005E-2</v>
      </c>
      <c r="J154" s="9">
        <f t="shared" si="43"/>
        <v>1.4477180676239274E-2</v>
      </c>
      <c r="K154" s="16">
        <f t="shared" si="35"/>
        <v>1.4664594189987312E-5</v>
      </c>
      <c r="L154" s="9">
        <f t="shared" si="44"/>
        <v>2.9944139451106153</v>
      </c>
      <c r="M154" s="9">
        <f t="shared" si="45"/>
        <v>-1.328753083520128</v>
      </c>
      <c r="N154" s="16">
        <f t="shared" si="38"/>
        <v>-1.839316005539928</v>
      </c>
      <c r="O154" s="16">
        <f t="shared" si="39"/>
        <v>-4.8337299506505431</v>
      </c>
      <c r="Q154" s="9">
        <f t="shared" si="46"/>
        <v>924.59976040038998</v>
      </c>
      <c r="R154" s="9">
        <f t="shared" si="47"/>
        <v>-5.8388326913882807E-2</v>
      </c>
      <c r="S154" s="9">
        <f t="shared" si="48"/>
        <v>41.909144010096867</v>
      </c>
      <c r="T154" s="9">
        <f t="shared" si="49"/>
        <v>7.465843467065921E-5</v>
      </c>
      <c r="U154" s="9">
        <f t="shared" si="50"/>
        <v>2.9716262616242237</v>
      </c>
      <c r="V154" s="9">
        <f t="shared" si="51"/>
        <v>-1.3730460873668393</v>
      </c>
      <c r="W154" s="9">
        <f t="shared" si="52"/>
        <v>-1.822730209404428</v>
      </c>
      <c r="X154" s="9">
        <f t="shared" si="53"/>
        <v>-4.8267776135452811</v>
      </c>
      <c r="Y154" s="9">
        <v>972.19791418415571</v>
      </c>
      <c r="Z154" s="9">
        <v>-2.1054051637231994E-2</v>
      </c>
      <c r="AA154" s="9">
        <v>-94.324852889284273</v>
      </c>
      <c r="AB154" s="9">
        <v>-7.9501425204451086E-6</v>
      </c>
      <c r="AC154" s="9">
        <v>2.9896695950612528</v>
      </c>
      <c r="AD154" s="9">
        <v>-1.3391695052961652</v>
      </c>
      <c r="AE154" s="9">
        <v>-2.4063688851022089</v>
      </c>
      <c r="AF154" s="9">
        <v>-5.4082558066823392</v>
      </c>
      <c r="AG154" s="9">
        <v>998.24</v>
      </c>
      <c r="AH154" s="9">
        <v>5.1900000000000002E-2</v>
      </c>
      <c r="AI154" s="9">
        <v>2.8822451570371423E-3</v>
      </c>
      <c r="AJ154" s="9">
        <v>2.8836291228108288E-6</v>
      </c>
      <c r="AK154" s="9">
        <v>2.999234968286288</v>
      </c>
      <c r="AL154" s="9">
        <v>-1.2848326421515421</v>
      </c>
      <c r="AM154" s="9">
        <v>-2.5402690818772542</v>
      </c>
      <c r="AN154" s="9">
        <v>-5.540060597029675</v>
      </c>
    </row>
    <row r="155" spans="1:40" s="9" customFormat="1" x14ac:dyDescent="0.2">
      <c r="A155" s="15">
        <v>143</v>
      </c>
      <c r="B155" s="9" t="str">
        <f t="shared" si="40"/>
        <v>Bis(2-ethylhexyl)phthalate (BEHP)_0.63</v>
      </c>
      <c r="D155" s="22">
        <v>0.63</v>
      </c>
      <c r="H155" s="9">
        <f t="shared" si="41"/>
        <v>987.03</v>
      </c>
      <c r="I155" s="9">
        <f t="shared" si="42"/>
        <v>4.6491999999999999E-2</v>
      </c>
      <c r="J155" s="9">
        <f t="shared" si="43"/>
        <v>1.5143316323239991E-2</v>
      </c>
      <c r="K155" s="16">
        <f t="shared" si="35"/>
        <v>1.5342306032481274E-5</v>
      </c>
      <c r="L155" s="9">
        <f t="shared" si="44"/>
        <v>2.9943303529092056</v>
      </c>
      <c r="M155" s="9">
        <f t="shared" si="45"/>
        <v>-1.3326217708683006</v>
      </c>
      <c r="N155" s="16">
        <f t="shared" si="38"/>
        <v>-1.8197790057364578</v>
      </c>
      <c r="O155" s="16">
        <f t="shared" si="39"/>
        <v>-4.8141093586456636</v>
      </c>
      <c r="Q155" s="9">
        <f t="shared" si="46"/>
        <v>923.64789711164121</v>
      </c>
      <c r="R155" s="9">
        <f t="shared" si="47"/>
        <v>-5.9515882779785909E-2</v>
      </c>
      <c r="S155" s="9">
        <f t="shared" si="48"/>
        <v>44.989745447196569</v>
      </c>
      <c r="T155" s="9">
        <f t="shared" si="49"/>
        <v>7.7107182588921595E-5</v>
      </c>
      <c r="U155" s="9">
        <f t="shared" si="50"/>
        <v>2.9712637727086166</v>
      </c>
      <c r="V155" s="9">
        <f t="shared" si="51"/>
        <v>-1.3740699577397784</v>
      </c>
      <c r="W155" s="9">
        <f t="shared" si="52"/>
        <v>-1.809511296590723</v>
      </c>
      <c r="X155" s="9">
        <f t="shared" si="53"/>
        <v>-4.809543454955433</v>
      </c>
      <c r="Y155" s="9">
        <v>972.90670402433977</v>
      </c>
      <c r="Z155" s="9">
        <v>-2.0088698144612893E-2</v>
      </c>
      <c r="AA155" s="9">
        <v>-93.16158136895713</v>
      </c>
      <c r="AB155" s="9">
        <v>-7.261225551265284E-6</v>
      </c>
      <c r="AC155" s="9">
        <v>2.9899373487181085</v>
      </c>
      <c r="AD155" s="9">
        <v>-1.3382940181171763</v>
      </c>
      <c r="AE155" s="9">
        <v>-2.4013865710512716</v>
      </c>
      <c r="AF155" s="9">
        <v>-5.4034018733023421</v>
      </c>
      <c r="AG155" s="9">
        <v>998.43</v>
      </c>
      <c r="AH155" s="9">
        <v>5.1923999999999998E-2</v>
      </c>
      <c r="AI155" s="9">
        <v>2.8852329576805067E-3</v>
      </c>
      <c r="AJ155" s="9">
        <v>2.8859544462920795E-6</v>
      </c>
      <c r="AK155" s="9">
        <v>2.9993176218562927</v>
      </c>
      <c r="AL155" s="9">
        <v>-1.2846318587536509</v>
      </c>
      <c r="AM155" s="9">
        <v>-2.5398191155582817</v>
      </c>
      <c r="AN155" s="9">
        <v>-5.539710528363841</v>
      </c>
    </row>
    <row r="156" spans="1:40" s="9" customFormat="1" x14ac:dyDescent="0.2">
      <c r="A156" s="15">
        <v>144</v>
      </c>
      <c r="B156" s="9" t="str">
        <f t="shared" si="40"/>
        <v>Bis(2-ethylhexyl)phthalate (BEHP)_0.64</v>
      </c>
      <c r="D156" s="22">
        <v>0.64</v>
      </c>
      <c r="H156" s="9">
        <f t="shared" si="41"/>
        <v>986.84</v>
      </c>
      <c r="I156" s="9">
        <f t="shared" si="42"/>
        <v>4.6076000000000006E-2</v>
      </c>
      <c r="J156" s="9">
        <f t="shared" si="43"/>
        <v>1.584010273782651E-2</v>
      </c>
      <c r="K156" s="16">
        <f t="shared" si="35"/>
        <v>1.6051338350519344E-5</v>
      </c>
      <c r="L156" s="9">
        <f t="shared" si="44"/>
        <v>2.9942467446150256</v>
      </c>
      <c r="M156" s="9">
        <f t="shared" si="45"/>
        <v>-1.3365252303949642</v>
      </c>
      <c r="N156" s="16">
        <f t="shared" si="38"/>
        <v>-1.8002420059329876</v>
      </c>
      <c r="O156" s="16">
        <f t="shared" si="39"/>
        <v>-4.7944887505480134</v>
      </c>
      <c r="Q156" s="9">
        <f t="shared" si="46"/>
        <v>922.68887491343787</v>
      </c>
      <c r="R156" s="9">
        <f t="shared" si="47"/>
        <v>-6.0649590695874819E-2</v>
      </c>
      <c r="S156" s="9">
        <f t="shared" si="48"/>
        <v>49.111626583786872</v>
      </c>
      <c r="T156" s="9">
        <f t="shared" si="49"/>
        <v>8.0184119012005671E-5</v>
      </c>
      <c r="U156" s="9">
        <f t="shared" si="50"/>
        <v>2.9708984712264583</v>
      </c>
      <c r="V156" s="9">
        <f t="shared" si="51"/>
        <v>-1.3750994715464684</v>
      </c>
      <c r="W156" s="9">
        <f t="shared" si="52"/>
        <v>-1.791821315337141</v>
      </c>
      <c r="X156" s="9">
        <f t="shared" si="53"/>
        <v>-4.7878871574250779</v>
      </c>
      <c r="Y156" s="9">
        <v>973.61331831490634</v>
      </c>
      <c r="Z156" s="9">
        <v>-1.9126395314037883E-2</v>
      </c>
      <c r="AA156" s="9">
        <v>-92.001985961371247</v>
      </c>
      <c r="AB156" s="9">
        <v>-6.574475761223083E-6</v>
      </c>
      <c r="AC156" s="9">
        <v>2.9902042600816756</v>
      </c>
      <c r="AD156" s="9">
        <v>-1.337421312830761</v>
      </c>
      <c r="AE156" s="9">
        <v>-2.3964200884856952</v>
      </c>
      <c r="AF156" s="9">
        <v>-5.3985633634734222</v>
      </c>
      <c r="AG156" s="9">
        <v>998.62</v>
      </c>
      <c r="AH156" s="9">
        <v>5.1963999999999996E-2</v>
      </c>
      <c r="AI156" s="9">
        <v>2.903706217308765E-3</v>
      </c>
      <c r="AJ156" s="9">
        <v>2.9583702391496903E-6</v>
      </c>
      <c r="AK156" s="9">
        <v>2.9994002596989211</v>
      </c>
      <c r="AL156" s="9">
        <v>-1.2842974259002977</v>
      </c>
      <c r="AM156" s="9">
        <v>-2.5370473255256067</v>
      </c>
      <c r="AN156" s="9">
        <v>-5.5289474751134033</v>
      </c>
    </row>
    <row r="157" spans="1:40" s="9" customFormat="1" x14ac:dyDescent="0.2">
      <c r="A157" s="15">
        <v>145</v>
      </c>
      <c r="B157" s="9" t="str">
        <f t="shared" ref="B157:B191" si="54">CONCATENATE($B$89,"_",D157)</f>
        <v>Bis(2-ethylhexyl)phthalate (BEHP)_0.65</v>
      </c>
      <c r="D157" s="22">
        <v>0.65</v>
      </c>
      <c r="H157" s="9">
        <f t="shared" ref="H157:H191" si="55">D157*$H$89+(1-D157)*$H$46</f>
        <v>986.65</v>
      </c>
      <c r="I157" s="9">
        <f t="shared" ref="I157:I191" si="56">D157*$I$89+(1-D157)*$I$46</f>
        <v>4.5659999999999999E-2</v>
      </c>
      <c r="J157" s="9">
        <f t="shared" ref="J157:J191" si="57">EXP(D157*LN($J$89)+(1-D157)*LN($J$46)+D157*(1-D157)*$P$89)</f>
        <v>1.6568950247696841E-2</v>
      </c>
      <c r="K157" s="16">
        <f t="shared" si="35"/>
        <v>1.6793138648656405E-5</v>
      </c>
      <c r="L157" s="9">
        <f t="shared" si="44"/>
        <v>2.9941631202218781</v>
      </c>
      <c r="M157" s="9">
        <f t="shared" si="45"/>
        <v>-1.3404640928457836</v>
      </c>
      <c r="N157" s="16">
        <f t="shared" si="38"/>
        <v>-1.7807050061295173</v>
      </c>
      <c r="O157" s="16">
        <f t="shared" si="39"/>
        <v>-4.7748681263513948</v>
      </c>
      <c r="Q157" s="9">
        <f t="shared" si="46"/>
        <v>921.72252170212948</v>
      </c>
      <c r="R157" s="9">
        <f t="shared" si="47"/>
        <v>-6.1789575284177042E-2</v>
      </c>
      <c r="S157" s="9">
        <f t="shared" si="48"/>
        <v>53.251830286950749</v>
      </c>
      <c r="T157" s="9">
        <f t="shared" si="49"/>
        <v>8.1420374748316867E-5</v>
      </c>
      <c r="U157" s="9">
        <f t="shared" si="50"/>
        <v>2.9705302881202176</v>
      </c>
      <c r="V157" s="9">
        <f t="shared" si="51"/>
        <v>-1.3761347441695009</v>
      </c>
      <c r="W157" s="9">
        <f t="shared" si="52"/>
        <v>-1.7740491733549433</v>
      </c>
      <c r="X157" s="9">
        <f t="shared" si="53"/>
        <v>-4.7791857226073269</v>
      </c>
      <c r="Y157" s="9">
        <v>974.31779527549884</v>
      </c>
      <c r="Z157" s="9">
        <v>-1.8167089591281466E-2</v>
      </c>
      <c r="AA157" s="9">
        <v>-90.846002132544214</v>
      </c>
      <c r="AB157" s="9">
        <v>-5.8898549424942382E-6</v>
      </c>
      <c r="AC157" s="9">
        <v>2.9904703440017628</v>
      </c>
      <c r="AD157" s="9">
        <v>-1.3365513401922635</v>
      </c>
      <c r="AE157" s="9">
        <v>-2.3914691571588387</v>
      </c>
      <c r="AF157" s="9">
        <v>-5.393740004170132</v>
      </c>
      <c r="AG157" s="9">
        <v>998.81</v>
      </c>
      <c r="AH157" s="9">
        <v>5.2135999999999995E-2</v>
      </c>
      <c r="AI157" s="9">
        <v>2.9983960793940833E-3</v>
      </c>
      <c r="AJ157" s="9">
        <v>2.9775778860867842E-6</v>
      </c>
      <c r="AK157" s="9">
        <v>2.9994828818201573</v>
      </c>
      <c r="AL157" s="9">
        <v>-1.2828622920124571</v>
      </c>
      <c r="AM157" s="9">
        <v>-2.5231109986613887</v>
      </c>
      <c r="AN157" s="9">
        <v>-5.5261368696250983</v>
      </c>
    </row>
    <row r="158" spans="1:40" s="9" customFormat="1" x14ac:dyDescent="0.2">
      <c r="A158" s="15">
        <v>146</v>
      </c>
      <c r="B158" s="9" t="str">
        <f t="shared" si="54"/>
        <v>Bis(2-ethylhexyl)phthalate (BEHP)_0.66</v>
      </c>
      <c r="D158" s="22">
        <v>0.66</v>
      </c>
      <c r="H158" s="9">
        <f t="shared" si="55"/>
        <v>986.46</v>
      </c>
      <c r="I158" s="9">
        <f t="shared" si="56"/>
        <v>4.5243999999999993E-2</v>
      </c>
      <c r="J158" s="9">
        <f t="shared" si="57"/>
        <v>1.7331334073678029E-2</v>
      </c>
      <c r="K158" s="16">
        <f t="shared" ref="K158:K191" si="58">J158/H158</f>
        <v>1.7569221330492902E-5</v>
      </c>
      <c r="L158" s="9">
        <f t="shared" si="44"/>
        <v>2.9940794797235615</v>
      </c>
      <c r="M158" s="9">
        <f t="shared" si="45"/>
        <v>-1.3444390062856226</v>
      </c>
      <c r="N158" s="16">
        <f t="shared" ref="N158:N191" si="59">LOG(J158)</f>
        <v>-1.7611680063260469</v>
      </c>
      <c r="O158" s="16">
        <f t="shared" ref="O158:O191" si="60">LOG(K158)</f>
        <v>-4.7552474860496083</v>
      </c>
      <c r="Q158" s="9">
        <f t="shared" si="46"/>
        <v>920.7486594437288</v>
      </c>
      <c r="R158" s="9">
        <f t="shared" si="47"/>
        <v>-6.4088889845023603E-2</v>
      </c>
      <c r="S158" s="9">
        <f t="shared" si="48"/>
        <v>57.41243314388808</v>
      </c>
      <c r="T158" s="9">
        <f t="shared" si="49"/>
        <v>8.3903172050560322E-5</v>
      </c>
      <c r="U158" s="9">
        <f t="shared" si="50"/>
        <v>2.9701591518905697</v>
      </c>
      <c r="V158" s="9">
        <f t="shared" si="51"/>
        <v>-1.3782230431799245</v>
      </c>
      <c r="W158" s="9">
        <f t="shared" si="52"/>
        <v>-1.7561857232985525</v>
      </c>
      <c r="X158" s="9">
        <f t="shared" si="53"/>
        <v>-4.7617098172713677</v>
      </c>
      <c r="Y158" s="9">
        <v>975.02017247907133</v>
      </c>
      <c r="Z158" s="9">
        <v>-1.7210728348086859E-2</v>
      </c>
      <c r="AA158" s="9">
        <v>-89.693566464305647</v>
      </c>
      <c r="AB158" s="9">
        <v>-5.2073255463133558E-6</v>
      </c>
      <c r="AC158" s="9">
        <v>2.9907356150720292</v>
      </c>
      <c r="AD158" s="9">
        <v>-1.3356840518136761</v>
      </c>
      <c r="AE158" s="9">
        <v>-2.3865335016991653</v>
      </c>
      <c r="AF158" s="9">
        <v>-5.388931527116509</v>
      </c>
      <c r="AG158" s="9">
        <v>999</v>
      </c>
      <c r="AH158" s="9">
        <v>5.2220000000000003E-2</v>
      </c>
      <c r="AI158" s="9">
        <v>3.0242140000642137E-3</v>
      </c>
      <c r="AJ158" s="9">
        <v>3.010485533912009E-6</v>
      </c>
      <c r="AK158" s="9">
        <v>2.9995654882259823</v>
      </c>
      <c r="AL158" s="9">
        <v>-1.2821631325130745</v>
      </c>
      <c r="AM158" s="9">
        <v>-2.5193874804464094</v>
      </c>
      <c r="AN158" s="9">
        <v>-5.5213634553385083</v>
      </c>
    </row>
    <row r="159" spans="1:40" s="9" customFormat="1" x14ac:dyDescent="0.2">
      <c r="A159" s="15">
        <v>147</v>
      </c>
      <c r="B159" s="9" t="str">
        <f t="shared" si="54"/>
        <v>Bis(2-ethylhexyl)phthalate (BEHP)_0.67</v>
      </c>
      <c r="D159" s="22">
        <v>0.67</v>
      </c>
      <c r="H159" s="9">
        <f t="shared" si="55"/>
        <v>986.27</v>
      </c>
      <c r="I159" s="9">
        <f t="shared" si="56"/>
        <v>4.4828E-2</v>
      </c>
      <c r="J159" s="9">
        <f t="shared" si="57"/>
        <v>1.8128797315640835E-2</v>
      </c>
      <c r="K159" s="16">
        <f t="shared" si="58"/>
        <v>1.8381170790595715E-5</v>
      </c>
      <c r="L159" s="9">
        <f t="shared" si="44"/>
        <v>2.9939958231138717</v>
      </c>
      <c r="M159" s="9">
        <f t="shared" si="45"/>
        <v>-1.348450636738481</v>
      </c>
      <c r="N159" s="16">
        <f t="shared" si="59"/>
        <v>-1.7416310065225766</v>
      </c>
      <c r="O159" s="16">
        <f t="shared" si="60"/>
        <v>-4.7356268296364483</v>
      </c>
      <c r="Q159" s="9">
        <f t="shared" si="46"/>
        <v>919.7671038895902</v>
      </c>
      <c r="R159" s="9">
        <f t="shared" si="47"/>
        <v>-6.5248486331953973E-2</v>
      </c>
      <c r="S159" s="9">
        <f t="shared" si="48"/>
        <v>61.595580446901906</v>
      </c>
      <c r="T159" s="9">
        <f t="shared" si="49"/>
        <v>8.6400799187425127E-5</v>
      </c>
      <c r="U159" s="9">
        <f t="shared" si="50"/>
        <v>2.9697849884763894</v>
      </c>
      <c r="V159" s="9">
        <f t="shared" si="51"/>
        <v>-1.3792763164865844</v>
      </c>
      <c r="W159" s="9">
        <f t="shared" si="52"/>
        <v>-1.7382215031339228</v>
      </c>
      <c r="X159" s="9">
        <f t="shared" si="53"/>
        <v>-4.7441286005315133</v>
      </c>
      <c r="Y159" s="9">
        <v>975.72048686973119</v>
      </c>
      <c r="Z159" s="9">
        <v>-1.6257259856395492E-2</v>
      </c>
      <c r="AA159" s="9">
        <v>-88.544616623243144</v>
      </c>
      <c r="AB159" s="9">
        <v>-4.5268506646060067E-6</v>
      </c>
      <c r="AC159" s="9">
        <v>2.9910000876371226</v>
      </c>
      <c r="AD159" s="9">
        <v>-1.3348194001396234</v>
      </c>
      <c r="AE159" s="9">
        <v>-2.381612851473569</v>
      </c>
      <c r="AF159" s="9">
        <v>-5.3841376686529268</v>
      </c>
      <c r="AG159" s="9">
        <v>999.03</v>
      </c>
      <c r="AH159" s="9">
        <v>5.2316000000000001E-2</v>
      </c>
      <c r="AI159" s="9">
        <v>3.0766861108027341E-3</v>
      </c>
      <c r="AJ159" s="9">
        <v>3.0168896127200571E-6</v>
      </c>
      <c r="AK159" s="9">
        <v>2.9995785299064956</v>
      </c>
      <c r="AL159" s="9">
        <v>-1.281365468895121</v>
      </c>
      <c r="AM159" s="9">
        <v>-2.5119168090173747</v>
      </c>
      <c r="AN159" s="9">
        <v>-5.5204405802670431</v>
      </c>
    </row>
    <row r="160" spans="1:40" s="9" customFormat="1" x14ac:dyDescent="0.2">
      <c r="A160" s="15">
        <v>148</v>
      </c>
      <c r="B160" s="9" t="str">
        <f t="shared" si="54"/>
        <v>Bis(2-ethylhexyl)phthalate (BEHP)_0.68</v>
      </c>
      <c r="D160" s="22">
        <v>0.68</v>
      </c>
      <c r="H160" s="9">
        <f t="shared" si="55"/>
        <v>986.08</v>
      </c>
      <c r="I160" s="9">
        <f t="shared" si="56"/>
        <v>4.4411999999999993E-2</v>
      </c>
      <c r="J160" s="9">
        <f t="shared" si="57"/>
        <v>1.8962954075804742E-2</v>
      </c>
      <c r="K160" s="16">
        <f t="shared" si="58"/>
        <v>1.923064464932332E-5</v>
      </c>
      <c r="L160" s="9">
        <f t="shared" si="44"/>
        <v>2.9939121503866</v>
      </c>
      <c r="M160" s="9">
        <f t="shared" si="45"/>
        <v>-1.3524996688572635</v>
      </c>
      <c r="N160" s="16">
        <f>LOG(J160)</f>
        <v>-1.7220940067191064</v>
      </c>
      <c r="O160" s="16">
        <f t="shared" si="60"/>
        <v>-4.7160061571057064</v>
      </c>
      <c r="Q160" s="9">
        <f t="shared" si="46"/>
        <v>918.77766427477331</v>
      </c>
      <c r="R160" s="9">
        <f t="shared" si="47"/>
        <v>-6.7588251953804787E-2</v>
      </c>
      <c r="S160" s="9">
        <f t="shared" si="48"/>
        <v>63.696299573992661</v>
      </c>
      <c r="T160" s="9">
        <f t="shared" si="49"/>
        <v>8.7655604501719257E-5</v>
      </c>
      <c r="U160" s="9">
        <f t="shared" si="50"/>
        <v>2.9694077211272445</v>
      </c>
      <c r="V160" s="9">
        <f t="shared" si="51"/>
        <v>-1.381401754162938</v>
      </c>
      <c r="W160" s="9">
        <f t="shared" si="52"/>
        <v>-1.7291985516841395</v>
      </c>
      <c r="X160" s="9">
        <f t="shared" si="53"/>
        <v>-4.7352954383833481</v>
      </c>
      <c r="Y160" s="9">
        <v>976.41877478001663</v>
      </c>
      <c r="Z160" s="9">
        <v>-1.5306633263404437E-2</v>
      </c>
      <c r="AA160" s="9">
        <v>-87.399091330646058</v>
      </c>
      <c r="AB160" s="9">
        <v>-3.8483940122099788E-6</v>
      </c>
      <c r="AC160" s="9">
        <v>2.9912637757995921</v>
      </c>
      <c r="AD160" s="9">
        <v>-1.3339573384241232</v>
      </c>
      <c r="AE160" s="9">
        <v>-2.3767069404551204</v>
      </c>
      <c r="AF160" s="9">
        <v>-5.3793581696072446</v>
      </c>
      <c r="AG160" s="9">
        <v>999.06</v>
      </c>
      <c r="AH160" s="9">
        <v>5.2347999999999999E-2</v>
      </c>
      <c r="AI160" s="9">
        <v>3.0999999999999999E-3</v>
      </c>
      <c r="AJ160" s="9">
        <v>3.0248794735483946E-6</v>
      </c>
      <c r="AK160" s="9">
        <v>2.9995915711953844</v>
      </c>
      <c r="AL160" s="9">
        <v>-1.2810999062593735</v>
      </c>
      <c r="AM160" s="9">
        <v>-2.5086383061657274</v>
      </c>
      <c r="AN160" s="9">
        <v>-5.5192919251489228</v>
      </c>
    </row>
    <row r="161" spans="1:40" s="9" customFormat="1" x14ac:dyDescent="0.2">
      <c r="A161" s="15">
        <v>149</v>
      </c>
      <c r="B161" s="9" t="str">
        <f t="shared" si="54"/>
        <v>Bis(2-ethylhexyl)phthalate (BEHP)_0.69</v>
      </c>
      <c r="D161" s="22">
        <v>0.69</v>
      </c>
      <c r="H161" s="9">
        <f t="shared" si="55"/>
        <v>985.89</v>
      </c>
      <c r="I161" s="9">
        <f t="shared" si="56"/>
        <v>4.3996000000000007E-2</v>
      </c>
      <c r="J161" s="9">
        <f t="shared" si="57"/>
        <v>1.9835492725754952E-2</v>
      </c>
      <c r="K161" s="16">
        <f t="shared" si="58"/>
        <v>2.0119377137160285E-5</v>
      </c>
      <c r="L161" s="9">
        <f t="shared" si="44"/>
        <v>2.9938284615355357</v>
      </c>
      <c r="M161" s="9">
        <f t="shared" si="45"/>
        <v>-1.3565868066250633</v>
      </c>
      <c r="N161" s="16">
        <f t="shared" si="59"/>
        <v>-1.7025570069156362</v>
      </c>
      <c r="O161" s="16">
        <f t="shared" si="60"/>
        <v>-4.6963854684511714</v>
      </c>
      <c r="Q161" s="9">
        <f t="shared" si="46"/>
        <v>917.7801429977942</v>
      </c>
      <c r="R161" s="9">
        <f t="shared" si="47"/>
        <v>-6.8768710583701639E-2</v>
      </c>
      <c r="S161" s="9">
        <f t="shared" si="48"/>
        <v>66.859611907792285</v>
      </c>
      <c r="T161" s="9">
        <f t="shared" si="49"/>
        <v>9.0178091091465374E-5</v>
      </c>
      <c r="U161" s="9">
        <f t="shared" si="50"/>
        <v>2.9690272702678171</v>
      </c>
      <c r="V161" s="9">
        <f t="shared" si="51"/>
        <v>-1.3824741869690691</v>
      </c>
      <c r="W161" s="9">
        <f t="shared" si="52"/>
        <v>-1.715609528470476</v>
      </c>
      <c r="X161" s="9">
        <f t="shared" si="53"/>
        <v>-4.7175376576781503</v>
      </c>
      <c r="Y161" s="9">
        <v>977.11507194763317</v>
      </c>
      <c r="Z161" s="9">
        <v>-1.4358798567418507E-2</v>
      </c>
      <c r="AA161" s="9">
        <v>-86.256930333406672</v>
      </c>
      <c r="AB161" s="9">
        <v>-3.1719199096628018E-6</v>
      </c>
      <c r="AC161" s="9">
        <v>2.9915266934265747</v>
      </c>
      <c r="AD161" s="9">
        <v>-1.3330978207080908</v>
      </c>
      <c r="AE161" s="9">
        <v>-2.3718155070950528</v>
      </c>
      <c r="AF161" s="9">
        <v>-5.3745927751700968</v>
      </c>
      <c r="AG161" s="9">
        <v>999.08999999999992</v>
      </c>
      <c r="AH161" s="9">
        <v>5.2476000000000002E-2</v>
      </c>
      <c r="AI161" s="9">
        <v>3.1128790252305679E-3</v>
      </c>
      <c r="AJ161" s="9">
        <v>3.1513647642679903E-6</v>
      </c>
      <c r="AK161" s="9">
        <v>2.9996046120926727</v>
      </c>
      <c r="AL161" s="9">
        <v>-1.2800392766075182</v>
      </c>
      <c r="AM161" s="9">
        <v>-2.5068377568297548</v>
      </c>
      <c r="AN161" s="9">
        <v>-5.5015013251851528</v>
      </c>
    </row>
    <row r="162" spans="1:40" s="9" customFormat="1" x14ac:dyDescent="0.2">
      <c r="A162" s="15">
        <v>150</v>
      </c>
      <c r="B162" s="9" t="str">
        <f t="shared" si="54"/>
        <v>Bis(2-ethylhexyl)phthalate (BEHP)_0.7</v>
      </c>
      <c r="D162" s="22">
        <v>0.7</v>
      </c>
      <c r="H162" s="9">
        <f t="shared" si="55"/>
        <v>985.7</v>
      </c>
      <c r="I162" s="9">
        <f t="shared" si="56"/>
        <v>4.3580000000000001E-2</v>
      </c>
      <c r="J162" s="9">
        <f t="shared" si="57"/>
        <v>2.0748179323784005E-2</v>
      </c>
      <c r="K162" s="16">
        <f t="shared" si="58"/>
        <v>2.1049182635471241E-5</v>
      </c>
      <c r="L162" s="9">
        <f t="shared" si="44"/>
        <v>2.9937447565544621</v>
      </c>
      <c r="M162" s="9">
        <f t="shared" si="45"/>
        <v>-1.3607127740897631</v>
      </c>
      <c r="N162" s="16">
        <f t="shared" si="59"/>
        <v>-1.6830200071121659</v>
      </c>
      <c r="O162" s="16">
        <f t="shared" si="60"/>
        <v>-4.6767647636666281</v>
      </c>
      <c r="Q162" s="9">
        <f t="shared" si="46"/>
        <v>916.77433528036522</v>
      </c>
      <c r="R162" s="9">
        <f t="shared" si="47"/>
        <v>-6.9956419680586177E-2</v>
      </c>
      <c r="S162" s="9">
        <f t="shared" si="48"/>
        <v>71.101743951327535</v>
      </c>
      <c r="T162" s="9">
        <f t="shared" si="49"/>
        <v>9.3357259397451131E-5</v>
      </c>
      <c r="U162" s="9">
        <f t="shared" si="50"/>
        <v>2.9686435533536284</v>
      </c>
      <c r="V162" s="9">
        <f t="shared" si="51"/>
        <v>-1.3835532812001332</v>
      </c>
      <c r="W162" s="9">
        <f t="shared" si="52"/>
        <v>-1.6973820759294962</v>
      </c>
      <c r="X162" s="9">
        <f t="shared" si="53"/>
        <v>-4.6951553046941354</v>
      </c>
      <c r="Y162" s="9">
        <v>977.80941353166929</v>
      </c>
      <c r="Z162" s="9">
        <v>-1.3413706594465571E-2</v>
      </c>
      <c r="AA162" s="9">
        <v>-85.118074375841175</v>
      </c>
      <c r="AB162" s="9">
        <v>-2.497393266532444E-6</v>
      </c>
      <c r="AC162" s="9">
        <v>2.9917888541562774</v>
      </c>
      <c r="AD162" s="9">
        <v>-1.3322408017975613</v>
      </c>
      <c r="AE162" s="9">
        <v>-2.3669382941988211</v>
      </c>
      <c r="AF162" s="9">
        <v>-5.3698412347741398</v>
      </c>
      <c r="AG162" s="9">
        <v>999.12</v>
      </c>
      <c r="AH162" s="9">
        <v>5.2560000000000003E-2</v>
      </c>
      <c r="AI162" s="9">
        <v>3.1363606843112361E-3</v>
      </c>
      <c r="AJ162" s="9">
        <v>3.156308554374885E-6</v>
      </c>
      <c r="AK162" s="9">
        <v>2.9996176525983835</v>
      </c>
      <c r="AL162" s="9">
        <v>-1.2793446434482756</v>
      </c>
      <c r="AM162" s="9">
        <v>-2.5035739988579184</v>
      </c>
      <c r="AN162" s="9">
        <v>-5.5008205476323857</v>
      </c>
    </row>
    <row r="163" spans="1:40" s="9" customFormat="1" x14ac:dyDescent="0.2">
      <c r="A163" s="15">
        <v>151</v>
      </c>
      <c r="B163" s="9" t="str">
        <f t="shared" si="54"/>
        <v>Bis(2-ethylhexyl)phthalate (BEHP)_0.71</v>
      </c>
      <c r="D163" s="22">
        <v>0.71</v>
      </c>
      <c r="H163" s="9">
        <f t="shared" si="55"/>
        <v>985.51</v>
      </c>
      <c r="I163" s="9">
        <f t="shared" si="56"/>
        <v>4.3164000000000008E-2</v>
      </c>
      <c r="J163" s="9">
        <f t="shared" si="57"/>
        <v>2.1702861189474874E-2</v>
      </c>
      <c r="K163" s="16">
        <f t="shared" si="58"/>
        <v>2.2021959380904175E-5</v>
      </c>
      <c r="L163" s="9">
        <f t="shared" si="44"/>
        <v>2.9936610354371616</v>
      </c>
      <c r="M163" s="9">
        <f t="shared" si="45"/>
        <v>-1.364878316133864</v>
      </c>
      <c r="N163" s="16">
        <f t="shared" si="59"/>
        <v>-1.6634830073086955</v>
      </c>
      <c r="O163" s="16">
        <f t="shared" si="60"/>
        <v>-4.6571440427458572</v>
      </c>
      <c r="Q163" s="9">
        <f t="shared" si="46"/>
        <v>915.76002880559395</v>
      </c>
      <c r="R163" s="9">
        <f t="shared" si="47"/>
        <v>-7.1151534631191185E-2</v>
      </c>
      <c r="S163" s="9">
        <f t="shared" si="48"/>
        <v>74.302959659136505</v>
      </c>
      <c r="T163" s="9">
        <f t="shared" si="49"/>
        <v>9.5279820857172985E-5</v>
      </c>
      <c r="U163" s="9">
        <f t="shared" si="50"/>
        <v>2.9682564847173865</v>
      </c>
      <c r="V163" s="9">
        <f t="shared" si="51"/>
        <v>-1.3846391810466432</v>
      </c>
      <c r="W163" s="9">
        <f t="shared" si="52"/>
        <v>-1.683624028324747</v>
      </c>
      <c r="X163" s="9">
        <f t="shared" si="53"/>
        <v>-4.6816188882730918</v>
      </c>
      <c r="Y163" s="9">
        <v>978.50183412831223</v>
      </c>
      <c r="Z163" s="9">
        <v>-1.2471308975644968E-2</v>
      </c>
      <c r="AA163" s="9">
        <v>-83.982465172393987</v>
      </c>
      <c r="AB163" s="9">
        <v>-1.8247795652705196E-6</v>
      </c>
      <c r="AC163" s="9">
        <v>2.9920502714042492</v>
      </c>
      <c r="AD163" s="9">
        <v>-1.3313862372425971</v>
      </c>
      <c r="AE163" s="9">
        <v>-2.3620750488060689</v>
      </c>
      <c r="AF163" s="9">
        <v>-5.3651033019771184</v>
      </c>
      <c r="AG163" s="9">
        <v>999.15</v>
      </c>
      <c r="AH163" s="9">
        <v>5.2732000000000001E-2</v>
      </c>
      <c r="AI163" s="9">
        <v>3.1698897289517097E-3</v>
      </c>
      <c r="AJ163" s="9">
        <v>3.1704921224549765E-6</v>
      </c>
      <c r="AK163" s="9">
        <v>2.99963069271254</v>
      </c>
      <c r="AL163" s="9">
        <v>-1.2779257565939703</v>
      </c>
      <c r="AM163" s="9">
        <v>-2.4989558453345366</v>
      </c>
      <c r="AN163" s="9">
        <v>-5.498873321542967</v>
      </c>
    </row>
    <row r="164" spans="1:40" s="9" customFormat="1" x14ac:dyDescent="0.2">
      <c r="A164" s="15">
        <v>152</v>
      </c>
      <c r="B164" s="9" t="str">
        <f t="shared" si="54"/>
        <v>Bis(2-ethylhexyl)phthalate (BEHP)_0.72</v>
      </c>
      <c r="D164" s="22">
        <v>0.72</v>
      </c>
      <c r="H164" s="9">
        <f t="shared" si="55"/>
        <v>985.32</v>
      </c>
      <c r="I164" s="9">
        <f t="shared" si="56"/>
        <v>4.2748000000000001E-2</v>
      </c>
      <c r="J164" s="9">
        <f t="shared" si="57"/>
        <v>2.2701470642760572E-2</v>
      </c>
      <c r="K164" s="16">
        <f t="shared" si="58"/>
        <v>2.3039693341006547E-5</v>
      </c>
      <c r="L164" s="9">
        <f t="shared" si="44"/>
        <v>2.9935772981774109</v>
      </c>
      <c r="M164" s="9">
        <f t="shared" si="45"/>
        <v>-1.3690841992815936</v>
      </c>
      <c r="N164" s="16">
        <f t="shared" si="59"/>
        <v>-1.6439460075052252</v>
      </c>
      <c r="O164" s="16">
        <f t="shared" si="60"/>
        <v>-4.6375233056826364</v>
      </c>
      <c r="Q164" s="9">
        <f t="shared" si="46"/>
        <v>914.73700333297643</v>
      </c>
      <c r="R164" s="9">
        <f t="shared" si="47"/>
        <v>-7.4782938183799899E-2</v>
      </c>
      <c r="S164" s="9">
        <f t="shared" si="48"/>
        <v>78.599431007100748</v>
      </c>
      <c r="T164" s="9">
        <f t="shared" si="49"/>
        <v>9.7214513561838287E-5</v>
      </c>
      <c r="U164" s="9">
        <f t="shared" si="50"/>
        <v>2.9678659754052097</v>
      </c>
      <c r="V164" s="9">
        <f t="shared" si="51"/>
        <v>-1.3879392215845321</v>
      </c>
      <c r="W164" s="9">
        <f t="shared" si="52"/>
        <v>-1.6651543573586292</v>
      </c>
      <c r="X164" s="9">
        <f t="shared" si="53"/>
        <v>-4.6679962658125884</v>
      </c>
      <c r="Y164" s="9">
        <v>979.19236778608274</v>
      </c>
      <c r="Z164" s="9">
        <v>-1.2471308975644968E-2</v>
      </c>
      <c r="AA164" s="9">
        <v>-82.850045381191038</v>
      </c>
      <c r="AB164" s="9">
        <v>-1.1540448455669058E-6</v>
      </c>
      <c r="AC164" s="9">
        <v>2.992310958369464</v>
      </c>
      <c r="AD164" s="9">
        <v>-1.3313862372425971</v>
      </c>
      <c r="AE164" s="9">
        <v>-2.357225522074355</v>
      </c>
      <c r="AF164" s="9">
        <v>-5.3603787343485836</v>
      </c>
      <c r="AG164" s="9">
        <v>999.18</v>
      </c>
      <c r="AH164" s="9">
        <v>5.2732000000000001E-2</v>
      </c>
      <c r="AI164" s="9">
        <v>3.2806734272681748E-3</v>
      </c>
      <c r="AJ164" s="9">
        <v>3.1842139542463087E-6</v>
      </c>
      <c r="AK164" s="9">
        <v>2.9996437324351666</v>
      </c>
      <c r="AL164" s="9">
        <v>-1.2779257565939703</v>
      </c>
      <c r="AM164" s="9">
        <v>-2.4840369990544482</v>
      </c>
      <c r="AN164" s="9">
        <v>-5.4969977587651595</v>
      </c>
    </row>
    <row r="165" spans="1:40" s="9" customFormat="1" x14ac:dyDescent="0.2">
      <c r="A165" s="15">
        <v>153</v>
      </c>
      <c r="B165" s="9" t="str">
        <f t="shared" si="54"/>
        <v>Bis(2-ethylhexyl)phthalate (BEHP)_0.73</v>
      </c>
      <c r="D165" s="22">
        <v>0.73</v>
      </c>
      <c r="H165" s="9">
        <f t="shared" si="55"/>
        <v>985.13</v>
      </c>
      <c r="I165" s="9">
        <f t="shared" si="56"/>
        <v>4.2331999999999995E-2</v>
      </c>
      <c r="J165" s="9">
        <f t="shared" si="57"/>
        <v>2.374602891502851E-2</v>
      </c>
      <c r="K165" s="16">
        <f t="shared" si="58"/>
        <v>2.4104462268968064E-5</v>
      </c>
      <c r="L165" s="9">
        <f t="shared" si="44"/>
        <v>2.9934935447689841</v>
      </c>
      <c r="M165" s="9">
        <f t="shared" si="45"/>
        <v>-1.3733312125454797</v>
      </c>
      <c r="N165" s="16">
        <f t="shared" si="59"/>
        <v>-1.6244090077017548</v>
      </c>
      <c r="O165" s="16">
        <f t="shared" si="60"/>
        <v>-4.6179025524707384</v>
      </c>
      <c r="Q165" s="9">
        <f t="shared" si="46"/>
        <v>913.70503028836015</v>
      </c>
      <c r="R165" s="9">
        <f t="shared" si="47"/>
        <v>-7.7243966581413345E-2</v>
      </c>
      <c r="S165" s="9">
        <f t="shared" si="48"/>
        <v>82.930534850304198</v>
      </c>
      <c r="T165" s="9">
        <f t="shared" si="49"/>
        <v>9.9814214893698312E-5</v>
      </c>
      <c r="U165" s="9">
        <f t="shared" si="50"/>
        <v>2.9674719330019106</v>
      </c>
      <c r="V165" s="9">
        <f t="shared" si="51"/>
        <v>-1.3901761216332351</v>
      </c>
      <c r="W165" s="9">
        <f t="shared" si="52"/>
        <v>-1.6465303741298856</v>
      </c>
      <c r="X165" s="9">
        <f t="shared" si="53"/>
        <v>-4.6496898353998208</v>
      </c>
      <c r="Y165" s="9">
        <v>979.88104802060752</v>
      </c>
      <c r="Z165" s="9">
        <v>-1.0594407219149296E-2</v>
      </c>
      <c r="AA165" s="9">
        <v>-81.720758578408649</v>
      </c>
      <c r="AB165" s="9">
        <v>-4.8515568918640285E-7</v>
      </c>
      <c r="AC165" s="9">
        <v>2.9925709280402142</v>
      </c>
      <c r="AD165" s="9">
        <v>-1.3296842969977951</v>
      </c>
      <c r="AE165" s="9">
        <v>-2.3523894691664839</v>
      </c>
      <c r="AF165" s="9">
        <v>-5.3556672933601277</v>
      </c>
      <c r="AG165" s="9">
        <v>999.20999999999992</v>
      </c>
      <c r="AH165" s="9">
        <v>5.2771999999999999E-2</v>
      </c>
      <c r="AI165" s="9">
        <v>3.2842443680735365E-3</v>
      </c>
      <c r="AJ165" s="9">
        <v>3.2097775293916501E-6</v>
      </c>
      <c r="AK165" s="9">
        <v>2.9996567717662863</v>
      </c>
      <c r="AL165" s="9">
        <v>-1.2775964462340128</v>
      </c>
      <c r="AM165" s="9">
        <v>-2.4835645361574952</v>
      </c>
      <c r="AN165" s="9">
        <v>-5.4935250676280925</v>
      </c>
    </row>
    <row r="166" spans="1:40" s="9" customFormat="1" x14ac:dyDescent="0.2">
      <c r="A166" s="15">
        <v>154</v>
      </c>
      <c r="B166" s="9" t="str">
        <f t="shared" si="54"/>
        <v>Bis(2-ethylhexyl)phthalate (BEHP)_0.74</v>
      </c>
      <c r="D166" s="22">
        <v>0.74</v>
      </c>
      <c r="H166" s="9">
        <f t="shared" si="55"/>
        <v>984.94</v>
      </c>
      <c r="I166" s="9">
        <f t="shared" si="56"/>
        <v>4.1916000000000002E-2</v>
      </c>
      <c r="J166" s="9">
        <f t="shared" si="57"/>
        <v>2.4838650240185535E-2</v>
      </c>
      <c r="K166" s="16">
        <f t="shared" si="58"/>
        <v>2.5218439945768812E-5</v>
      </c>
      <c r="L166" s="9">
        <f t="shared" si="44"/>
        <v>2.9934097752056514</v>
      </c>
      <c r="M166" s="9">
        <f t="shared" si="45"/>
        <v>-1.3776201683147284</v>
      </c>
      <c r="N166" s="16">
        <f t="shared" si="59"/>
        <v>-1.6048720078982845</v>
      </c>
      <c r="O166" s="16">
        <f t="shared" si="60"/>
        <v>-4.5982817831039355</v>
      </c>
      <c r="Q166" s="9">
        <f t="shared" si="46"/>
        <v>912.66387232689294</v>
      </c>
      <c r="R166" s="9">
        <f t="shared" si="47"/>
        <v>-7.8487049577945403E-2</v>
      </c>
      <c r="S166" s="9">
        <f t="shared" si="48"/>
        <v>85.109933643194012</v>
      </c>
      <c r="T166" s="9">
        <f t="shared" si="49"/>
        <v>1.0178004597464612E-4</v>
      </c>
      <c r="U166" s="9">
        <f t="shared" si="50"/>
        <v>2.967074261444449</v>
      </c>
      <c r="V166" s="9">
        <f t="shared" si="51"/>
        <v>-1.3913061363921042</v>
      </c>
      <c r="W166" s="9">
        <f t="shared" si="52"/>
        <v>-1.6371566919194016</v>
      </c>
      <c r="X166" s="9">
        <f t="shared" si="53"/>
        <v>-4.6358458866433931</v>
      </c>
      <c r="Y166" s="9">
        <v>980.56790782894689</v>
      </c>
      <c r="Z166" s="9">
        <v>-9.6598101748642667E-3</v>
      </c>
      <c r="AA166" s="9">
        <v>-80.594549233426619</v>
      </c>
      <c r="AB166" s="9">
        <v>1.8192079473090616E-7</v>
      </c>
      <c r="AC166" s="9">
        <v>2.9928301931998225</v>
      </c>
      <c r="AD166" s="9">
        <v>-1.3288368359474794</v>
      </c>
      <c r="AE166" s="9">
        <v>-2.3475666491413096</v>
      </c>
      <c r="AF166" s="9">
        <v>-5.3509687442790019</v>
      </c>
      <c r="AG166" s="9">
        <v>999.24</v>
      </c>
      <c r="AH166" s="9">
        <v>5.2983999999999996E-2</v>
      </c>
      <c r="AI166" s="9">
        <v>3.3225826259319509E-3</v>
      </c>
      <c r="AJ166" s="9">
        <v>3.3021705575981388E-6</v>
      </c>
      <c r="AK166" s="9">
        <v>2.9996698107059228</v>
      </c>
      <c r="AL166" s="9">
        <v>-1.2758552579611684</v>
      </c>
      <c r="AM166" s="9">
        <v>-2.4785242102226652</v>
      </c>
      <c r="AN166" s="9">
        <v>-5.4812004991196321</v>
      </c>
    </row>
    <row r="167" spans="1:40" s="9" customFormat="1" x14ac:dyDescent="0.2">
      <c r="A167" s="15">
        <v>155</v>
      </c>
      <c r="B167" s="9" t="str">
        <f t="shared" si="54"/>
        <v>Bis(2-ethylhexyl)phthalate (BEHP)_0.75</v>
      </c>
      <c r="D167" s="22">
        <v>0.75</v>
      </c>
      <c r="H167" s="9">
        <f t="shared" si="55"/>
        <v>984.75</v>
      </c>
      <c r="I167" s="9">
        <f t="shared" si="56"/>
        <v>4.1499999999999995E-2</v>
      </c>
      <c r="J167" s="9">
        <f t="shared" si="57"/>
        <v>2.5981546133964532E-2</v>
      </c>
      <c r="K167" s="16">
        <f t="shared" si="58"/>
        <v>2.6383900618395055E-5</v>
      </c>
      <c r="L167" s="9">
        <f t="shared" si="44"/>
        <v>2.9933259894811792</v>
      </c>
      <c r="M167" s="9">
        <f t="shared" si="45"/>
        <v>-1.3819519032879073</v>
      </c>
      <c r="N167" s="16">
        <f t="shared" si="59"/>
        <v>-1.5853350080948141</v>
      </c>
      <c r="O167" s="16">
        <f t="shared" si="60"/>
        <v>-4.5786609975759935</v>
      </c>
      <c r="Q167" s="9">
        <f t="shared" si="46"/>
        <v>911.61328286678156</v>
      </c>
      <c r="R167" s="9">
        <f t="shared" si="47"/>
        <v>-7.9738765455905455E-2</v>
      </c>
      <c r="S167" s="9">
        <f t="shared" si="48"/>
        <v>89.498224100172095</v>
      </c>
      <c r="T167" s="9">
        <f t="shared" si="49"/>
        <v>1.0376051036963155E-4</v>
      </c>
      <c r="U167" s="9">
        <f t="shared" si="50"/>
        <v>2.9666728608225696</v>
      </c>
      <c r="V167" s="9">
        <f t="shared" si="51"/>
        <v>-1.3924440969041405</v>
      </c>
      <c r="W167" s="9">
        <f t="shared" si="52"/>
        <v>-1.6182779335515225</v>
      </c>
      <c r="X167" s="9">
        <f t="shared" si="53"/>
        <v>-4.6218979001689897</v>
      </c>
      <c r="Y167" s="9">
        <v>981.2529797034955</v>
      </c>
      <c r="Z167" s="9">
        <v>-8.7277216308788014E-3</v>
      </c>
      <c r="AA167" s="9">
        <v>-79.47136268473578</v>
      </c>
      <c r="AB167" s="9">
        <v>8.4721698392392533E-7</v>
      </c>
      <c r="AC167" s="9">
        <v>2.9930887664321824</v>
      </c>
      <c r="AD167" s="9">
        <v>-1.3279916584939817</v>
      </c>
      <c r="AE167" s="9">
        <v>-2.3427568248478692</v>
      </c>
      <c r="AF167" s="9">
        <v>-5.3462828560649784</v>
      </c>
      <c r="AG167" s="9">
        <v>999.27</v>
      </c>
      <c r="AH167" s="9">
        <v>5.2988E-2</v>
      </c>
      <c r="AI167" s="9">
        <v>3.3371199083292165E-3</v>
      </c>
      <c r="AJ167" s="9">
        <v>3.3231143242238271E-6</v>
      </c>
      <c r="AK167" s="9">
        <v>2.999682849254099</v>
      </c>
      <c r="AL167" s="9">
        <v>-1.2758224723587746</v>
      </c>
      <c r="AM167" s="9">
        <v>-2.4766281881339034</v>
      </c>
      <c r="AN167" s="9">
        <v>-5.4784547175459979</v>
      </c>
    </row>
    <row r="168" spans="1:40" s="9" customFormat="1" x14ac:dyDescent="0.2">
      <c r="A168" s="15">
        <v>156</v>
      </c>
      <c r="B168" s="9" t="str">
        <f t="shared" si="54"/>
        <v>Bis(2-ethylhexyl)phthalate (BEHP)_0.76</v>
      </c>
      <c r="D168" s="22">
        <v>0.76</v>
      </c>
      <c r="H168" s="9">
        <f t="shared" si="55"/>
        <v>984.56</v>
      </c>
      <c r="I168" s="9">
        <f t="shared" si="56"/>
        <v>4.1083999999999996E-2</v>
      </c>
      <c r="J168" s="9">
        <f t="shared" si="57"/>
        <v>2.7177029870133755E-2</v>
      </c>
      <c r="K168" s="16">
        <f t="shared" si="58"/>
        <v>2.7603223643184524E-5</v>
      </c>
      <c r="L168" s="9">
        <f t="shared" si="44"/>
        <v>2.9932421875893311</v>
      </c>
      <c r="M168" s="9">
        <f t="shared" si="45"/>
        <v>-1.3863272794526138</v>
      </c>
      <c r="N168" s="16">
        <f t="shared" si="59"/>
        <v>-1.5657980082913439</v>
      </c>
      <c r="O168" s="16">
        <f t="shared" si="60"/>
        <v>-4.5590401958806757</v>
      </c>
      <c r="Q168" s="9">
        <f t="shared" si="46"/>
        <v>910.5530055914669</v>
      </c>
      <c r="R168" s="9">
        <f t="shared" si="47"/>
        <v>-8.0999312072930693E-2</v>
      </c>
      <c r="S168" s="9">
        <f t="shared" si="48"/>
        <v>93.928354247912864</v>
      </c>
      <c r="T168" s="9">
        <f t="shared" si="49"/>
        <v>1.0709605469173846E-4</v>
      </c>
      <c r="U168" s="9">
        <f t="shared" si="50"/>
        <v>2.9662676271655526</v>
      </c>
      <c r="V168" s="9">
        <f t="shared" si="51"/>
        <v>-1.3935901872634597</v>
      </c>
      <c r="W168" s="9">
        <f t="shared" si="52"/>
        <v>-1.5992127624342158</v>
      </c>
      <c r="X168" s="9">
        <f t="shared" si="53"/>
        <v>-4.5984039994622066</v>
      </c>
      <c r="Y168" s="9">
        <v>981.93629564547064</v>
      </c>
      <c r="Z168" s="9">
        <v>-7.7980969275952827E-3</v>
      </c>
      <c r="AA168" s="9">
        <v>-78.351145116569839</v>
      </c>
      <c r="AB168" s="9">
        <v>1.5107647568363871E-6</v>
      </c>
      <c r="AC168" s="9">
        <v>2.9933466601271324</v>
      </c>
      <c r="AD168" s="9">
        <v>-1.3271487236133435</v>
      </c>
      <c r="AE168" s="9">
        <v>-2.3379597628227238</v>
      </c>
      <c r="AF168" s="9">
        <v>-5.3416094012703352</v>
      </c>
      <c r="AG168" s="9">
        <v>999.30000000000007</v>
      </c>
      <c r="AH168" s="9">
        <v>5.3148000000000001E-2</v>
      </c>
      <c r="AI168" s="9">
        <v>3.3400000000000001E-3</v>
      </c>
      <c r="AJ168" s="9">
        <v>3.4052106585498327E-6</v>
      </c>
      <c r="AK168" s="9">
        <v>2.9996958874108395</v>
      </c>
      <c r="AL168" s="9">
        <v>-1.2745130736676165</v>
      </c>
      <c r="AM168" s="9">
        <v>-2.4762535331884354</v>
      </c>
      <c r="AN168" s="9">
        <v>-5.4678560159051415</v>
      </c>
    </row>
    <row r="169" spans="1:40" s="9" customFormat="1" x14ac:dyDescent="0.2">
      <c r="A169" s="15">
        <v>157</v>
      </c>
      <c r="B169" s="9" t="str">
        <f t="shared" si="54"/>
        <v>Bis(2-ethylhexyl)phthalate (BEHP)_0.77</v>
      </c>
      <c r="D169" s="22">
        <v>0.77</v>
      </c>
      <c r="H169" s="9">
        <f t="shared" si="55"/>
        <v>984.37</v>
      </c>
      <c r="I169" s="9">
        <f t="shared" si="56"/>
        <v>4.0667999999999996E-2</v>
      </c>
      <c r="J169" s="9">
        <f t="shared" si="57"/>
        <v>2.8427521162669181E-2</v>
      </c>
      <c r="K169" s="16">
        <f t="shared" si="58"/>
        <v>2.8878898343782501E-5</v>
      </c>
      <c r="L169" s="9">
        <f t="shared" si="44"/>
        <v>2.9931583695238664</v>
      </c>
      <c r="M169" s="9">
        <f t="shared" si="45"/>
        <v>-1.3907471851149971</v>
      </c>
      <c r="N169" s="16">
        <f t="shared" si="59"/>
        <v>-1.5462610084878736</v>
      </c>
      <c r="O169" s="16">
        <f t="shared" si="60"/>
        <v>-4.5394193780117407</v>
      </c>
      <c r="Q169" s="9">
        <f t="shared" si="46"/>
        <v>909.4827739176144</v>
      </c>
      <c r="R169" s="9">
        <f t="shared" si="47"/>
        <v>-8.3547721253973542E-2</v>
      </c>
      <c r="S169" s="9">
        <f t="shared" si="48"/>
        <v>97.28031118053535</v>
      </c>
      <c r="T169" s="9">
        <f t="shared" si="49"/>
        <v>1.0844319503613072E-4</v>
      </c>
      <c r="U169" s="9">
        <f t="shared" si="50"/>
        <v>2.9658584522138902</v>
      </c>
      <c r="V169" s="9">
        <f t="shared" si="51"/>
        <v>-1.395907524311673</v>
      </c>
      <c r="W169" s="9">
        <f t="shared" si="52"/>
        <v>-1.5847830560904557</v>
      </c>
      <c r="X169" s="9">
        <f t="shared" si="53"/>
        <v>-4.5889145262692281</v>
      </c>
      <c r="Y169" s="9">
        <v>982.61788717800505</v>
      </c>
      <c r="Z169" s="9">
        <v>-6.8708920884522628E-3</v>
      </c>
      <c r="AA169" s="9">
        <v>-77.233843536235511</v>
      </c>
      <c r="AB169" s="9">
        <v>2.1725955060302287E-6</v>
      </c>
      <c r="AC169" s="9">
        <v>2.9936038864856687</v>
      </c>
      <c r="AD169" s="9">
        <v>-1.3263079909120756</v>
      </c>
      <c r="AE169" s="9">
        <v>-2.3331752331903806</v>
      </c>
      <c r="AF169" s="9">
        <v>-5.3369481559428458</v>
      </c>
      <c r="AG169" s="9">
        <v>999.33</v>
      </c>
      <c r="AH169" s="9">
        <v>5.3195999999999993E-2</v>
      </c>
      <c r="AI169" s="9">
        <v>3.4316264038831657E-3</v>
      </c>
      <c r="AJ169" s="9">
        <v>3.4222672987509294E-6</v>
      </c>
      <c r="AK169" s="9">
        <v>2.9997089251761664</v>
      </c>
      <c r="AL169" s="9">
        <v>-1.2741210226530408</v>
      </c>
      <c r="AM169" s="9">
        <v>-2.464499999250978</v>
      </c>
      <c r="AN169" s="9">
        <v>-5.4656860725743099</v>
      </c>
    </row>
    <row r="170" spans="1:40" s="9" customFormat="1" x14ac:dyDescent="0.2">
      <c r="A170" s="15">
        <v>158</v>
      </c>
      <c r="B170" s="9" t="str">
        <f t="shared" si="54"/>
        <v>Bis(2-ethylhexyl)phthalate (BEHP)_0.78</v>
      </c>
      <c r="D170" s="22">
        <v>0.78</v>
      </c>
      <c r="H170" s="9">
        <f t="shared" si="55"/>
        <v>984.18</v>
      </c>
      <c r="I170" s="9">
        <f t="shared" si="56"/>
        <v>4.0251999999999996E-2</v>
      </c>
      <c r="J170" s="9">
        <f t="shared" si="57"/>
        <v>2.9735551063366707E-2</v>
      </c>
      <c r="K170" s="16">
        <f t="shared" si="58"/>
        <v>3.0213529093627902E-5</v>
      </c>
      <c r="L170" s="9">
        <f t="shared" si="44"/>
        <v>2.9930745352785411</v>
      </c>
      <c r="M170" s="9">
        <f t="shared" si="45"/>
        <v>-1.3952125359822078</v>
      </c>
      <c r="N170" s="16">
        <f t="shared" si="59"/>
        <v>-1.5267240086844032</v>
      </c>
      <c r="O170" s="16">
        <f t="shared" si="60"/>
        <v>-4.5197985439629438</v>
      </c>
      <c r="Q170" s="9">
        <f t="shared" si="46"/>
        <v>908.40231042602966</v>
      </c>
      <c r="R170" s="9">
        <f t="shared" si="47"/>
        <v>-8.4836012716985251E-2</v>
      </c>
      <c r="S170" s="9">
        <f t="shared" si="48"/>
        <v>100.65899387699058</v>
      </c>
      <c r="T170" s="9">
        <f t="shared" si="49"/>
        <v>1.1047860067278128E-4</v>
      </c>
      <c r="U170" s="9">
        <f t="shared" si="50"/>
        <v>2.9654452231745845</v>
      </c>
      <c r="V170" s="9">
        <f t="shared" si="51"/>
        <v>-1.3970791704426906</v>
      </c>
      <c r="W170" s="9">
        <f t="shared" si="52"/>
        <v>-1.5702342310581188</v>
      </c>
      <c r="X170" s="9">
        <f t="shared" si="53"/>
        <v>-4.5745757743228159</v>
      </c>
      <c r="Y170" s="9">
        <v>983.2977853588585</v>
      </c>
      <c r="Z170" s="9">
        <v>-5.9460638016679973E-3</v>
      </c>
      <c r="AA170" s="9">
        <v>-76.119405752113295</v>
      </c>
      <c r="AB170" s="9">
        <v>2.83274015120272E-6</v>
      </c>
      <c r="AC170" s="9">
        <v>2.9938604575250043</v>
      </c>
      <c r="AD170" s="9">
        <v>-1.3254694206101834</v>
      </c>
      <c r="AE170" s="9">
        <v>-2.3284030095666801</v>
      </c>
      <c r="AF170" s="9">
        <v>-5.3322988995316551</v>
      </c>
      <c r="AG170" s="9">
        <v>999.36</v>
      </c>
      <c r="AH170" s="9">
        <v>5.3244E-2</v>
      </c>
      <c r="AI170" s="9">
        <v>3.4826307064617285E-3</v>
      </c>
      <c r="AJ170" s="9">
        <v>3.4547733855664612E-6</v>
      </c>
      <c r="AK170" s="9">
        <v>2.9997219625501046</v>
      </c>
      <c r="AL170" s="9">
        <v>-1.2737293252358204</v>
      </c>
      <c r="AM170" s="9">
        <v>-2.4580925751107929</v>
      </c>
      <c r="AN170" s="9">
        <v>-5.461580434722709</v>
      </c>
    </row>
    <row r="171" spans="1:40" s="9" customFormat="1" x14ac:dyDescent="0.2">
      <c r="A171" s="15">
        <v>159</v>
      </c>
      <c r="B171" s="9" t="str">
        <f t="shared" si="54"/>
        <v>Bis(2-ethylhexyl)phthalate (BEHP)_0.79</v>
      </c>
      <c r="D171" s="22">
        <v>0.79</v>
      </c>
      <c r="H171" s="9">
        <f t="shared" si="55"/>
        <v>983.99</v>
      </c>
      <c r="I171" s="9">
        <f t="shared" si="56"/>
        <v>3.9835999999999996E-2</v>
      </c>
      <c r="J171" s="9">
        <f t="shared" si="57"/>
        <v>3.1103767084807169E-2</v>
      </c>
      <c r="K171" s="16">
        <f t="shared" si="58"/>
        <v>3.1609840633347053E-5</v>
      </c>
      <c r="L171" s="9">
        <f t="shared" si="44"/>
        <v>2.9929906848471068</v>
      </c>
      <c r="M171" s="9">
        <f t="shared" si="45"/>
        <v>-1.3997242763010793</v>
      </c>
      <c r="N171" s="16">
        <f t="shared" si="59"/>
        <v>-1.5071870088809327</v>
      </c>
      <c r="O171" s="16">
        <f t="shared" si="60"/>
        <v>-4.5001776937280393</v>
      </c>
      <c r="Q171" s="9">
        <f t="shared" si="46"/>
        <v>907.31132625235512</v>
      </c>
      <c r="R171" s="9">
        <f t="shared" si="47"/>
        <v>-8.6133993346544133E-2</v>
      </c>
      <c r="S171" s="9">
        <f t="shared" si="48"/>
        <v>106.35356511904273</v>
      </c>
      <c r="T171" s="9">
        <f t="shared" si="49"/>
        <v>1.1322141764691303E-4</v>
      </c>
      <c r="U171" s="9">
        <f t="shared" si="50"/>
        <v>2.9650278224586324</v>
      </c>
      <c r="V171" s="9">
        <f t="shared" si="51"/>
        <v>-1.3982597459054076</v>
      </c>
      <c r="W171" s="9">
        <f t="shared" si="52"/>
        <v>-1.5457033680981009</v>
      </c>
      <c r="X171" s="9">
        <f t="shared" si="53"/>
        <v>-4.5552514947569867</v>
      </c>
      <c r="Y171" s="9">
        <v>983.97602079276271</v>
      </c>
      <c r="Z171" s="9">
        <v>-5.0235694025202726E-3</v>
      </c>
      <c r="AA171" s="9">
        <v>-75.007780352304167</v>
      </c>
      <c r="AB171" s="9">
        <v>3.4912291518218101E-6</v>
      </c>
      <c r="AC171" s="9">
        <v>2.9941163850834807</v>
      </c>
      <c r="AD171" s="9">
        <v>-1.3246329735246889</v>
      </c>
      <c r="AE171" s="9">
        <v>-2.3236428689650355</v>
      </c>
      <c r="AF171" s="9">
        <v>-5.3276614147959318</v>
      </c>
      <c r="AG171" s="9">
        <v>999.39</v>
      </c>
      <c r="AH171" s="9">
        <v>5.33E-2</v>
      </c>
      <c r="AI171" s="9">
        <v>3.50580484351344E-3</v>
      </c>
      <c r="AJ171" s="9">
        <v>3.4830835073176803E-6</v>
      </c>
      <c r="AK171" s="9">
        <v>2.9997349995326767</v>
      </c>
      <c r="AL171" s="9">
        <v>-1.2732727909734278</v>
      </c>
      <c r="AM171" s="9">
        <v>-2.4552122632976152</v>
      </c>
      <c r="AN171" s="9">
        <v>-5.4580361131580393</v>
      </c>
    </row>
    <row r="172" spans="1:40" s="9" customFormat="1" x14ac:dyDescent="0.2">
      <c r="A172" s="15">
        <v>160</v>
      </c>
      <c r="B172" s="9" t="str">
        <f t="shared" si="54"/>
        <v>Bis(2-ethylhexyl)phthalate (BEHP)_0.8</v>
      </c>
      <c r="D172" s="22">
        <v>0.8</v>
      </c>
      <c r="H172" s="9">
        <f t="shared" si="55"/>
        <v>983.8</v>
      </c>
      <c r="I172" s="9">
        <f t="shared" si="56"/>
        <v>3.9419999999999997E-2</v>
      </c>
      <c r="J172" s="9">
        <f t="shared" si="57"/>
        <v>3.2534938559043401E-2</v>
      </c>
      <c r="K172" s="16">
        <f t="shared" si="58"/>
        <v>3.3070683633912792E-5</v>
      </c>
      <c r="L172" s="9">
        <f t="shared" si="44"/>
        <v>2.9929068182233123</v>
      </c>
      <c r="M172" s="9">
        <f t="shared" si="45"/>
        <v>-1.4042833800565757</v>
      </c>
      <c r="N172" s="16">
        <f t="shared" si="59"/>
        <v>-1.4876500090774625</v>
      </c>
      <c r="O172" s="16">
        <f>LOG(K172)</f>
        <v>-4.4805568273007745</v>
      </c>
      <c r="Q172" s="9">
        <f t="shared" si="46"/>
        <v>906.20952043405828</v>
      </c>
      <c r="R172" s="9">
        <f t="shared" si="47"/>
        <v>-8.7441896074906503E-2</v>
      </c>
      <c r="S172" s="9">
        <f t="shared" si="48"/>
        <v>109.81093445717082</v>
      </c>
      <c r="T172" s="9">
        <f t="shared" si="49"/>
        <v>1.1530156399653909E-4</v>
      </c>
      <c r="U172" s="9">
        <f t="shared" si="50"/>
        <v>2.9646061273991067</v>
      </c>
      <c r="V172" s="9">
        <f t="shared" si="51"/>
        <v>-1.3994494678506992</v>
      </c>
      <c r="W172" s="9">
        <f t="shared" si="52"/>
        <v>-1.5308036401547307</v>
      </c>
      <c r="X172" s="9">
        <f t="shared" si="53"/>
        <v>-4.5405943488904592</v>
      </c>
      <c r="Y172" s="9">
        <v>984.65262364341299</v>
      </c>
      <c r="Z172" s="9">
        <v>-4.1033668561419462E-3</v>
      </c>
      <c r="AA172" s="9">
        <v>-73.898916683897895</v>
      </c>
      <c r="AB172" s="9">
        <v>4.1480925193944232E-6</v>
      </c>
      <c r="AC172" s="9">
        <v>2.9943716808253336</v>
      </c>
      <c r="AD172" s="9">
        <v>-1.3237986110536402</v>
      </c>
      <c r="AE172" s="9">
        <v>-2.3188945917054173</v>
      </c>
      <c r="AF172" s="9">
        <v>-5.3230354877162034</v>
      </c>
      <c r="AG172" s="9">
        <v>999.42</v>
      </c>
      <c r="AH172" s="9">
        <v>5.3407999999999997E-2</v>
      </c>
      <c r="AI172" s="9">
        <v>3.5775143178724549E-3</v>
      </c>
      <c r="AJ172" s="9">
        <v>3.614428562709372E-6</v>
      </c>
      <c r="AK172" s="9">
        <v>2.9997480361239064</v>
      </c>
      <c r="AL172" s="9">
        <v>-1.2723936850008473</v>
      </c>
      <c r="AM172" s="9">
        <v>-2.4464186194380515</v>
      </c>
      <c r="AN172" s="9">
        <v>-5.4419603544355386</v>
      </c>
    </row>
    <row r="173" spans="1:40" s="9" customFormat="1" x14ac:dyDescent="0.2">
      <c r="A173" s="15">
        <v>161</v>
      </c>
      <c r="B173" s="9" t="str">
        <f t="shared" si="54"/>
        <v>Bis(2-ethylhexyl)phthalate (BEHP)_0.81</v>
      </c>
      <c r="D173" s="22">
        <v>0.81</v>
      </c>
      <c r="H173" s="9">
        <f t="shared" si="55"/>
        <v>983.61</v>
      </c>
      <c r="I173" s="9">
        <f t="shared" si="56"/>
        <v>3.9003999999999997E-2</v>
      </c>
      <c r="J173" s="9">
        <f t="shared" si="57"/>
        <v>3.4031962242855492E-2</v>
      </c>
      <c r="K173" s="16">
        <f t="shared" si="58"/>
        <v>3.4599040516927939E-5</v>
      </c>
      <c r="L173" s="9">
        <f t="shared" si="44"/>
        <v>2.9928229354009033</v>
      </c>
      <c r="M173" s="9">
        <f t="shared" si="45"/>
        <v>-1.4088908522338173</v>
      </c>
      <c r="N173" s="16">
        <f t="shared" si="59"/>
        <v>-1.4681130092739922</v>
      </c>
      <c r="O173" s="16">
        <f t="shared" si="60"/>
        <v>-4.4609359446748957</v>
      </c>
      <c r="Q173" s="9">
        <f t="shared" si="46"/>
        <v>905.09657920987866</v>
      </c>
      <c r="R173" s="9">
        <f t="shared" si="47"/>
        <v>-8.8759961860694056E-2</v>
      </c>
      <c r="S173" s="9">
        <f t="shared" si="48"/>
        <v>113.30081470003914</v>
      </c>
      <c r="T173" s="9">
        <f t="shared" si="49"/>
        <v>1.1810787438126307E-4</v>
      </c>
      <c r="U173" s="9">
        <f t="shared" si="50"/>
        <v>2.9641800099480782</v>
      </c>
      <c r="V173" s="9">
        <f t="shared" si="51"/>
        <v>-1.4006485610059332</v>
      </c>
      <c r="W173" s="9">
        <f t="shared" si="52"/>
        <v>-1.5157588304961607</v>
      </c>
      <c r="X173" s="9">
        <f t="shared" si="53"/>
        <v>-4.5208181043213145</v>
      </c>
      <c r="Y173" s="9">
        <v>985.32762364511882</v>
      </c>
      <c r="Z173" s="9">
        <v>-3.1854147408129641E-3</v>
      </c>
      <c r="AA173" s="9">
        <v>-72.792764832839566</v>
      </c>
      <c r="AB173" s="9">
        <v>4.8033598293809805E-6</v>
      </c>
      <c r="AC173" s="9">
        <v>2.9946263562453272</v>
      </c>
      <c r="AD173" s="9">
        <v>-1.3229662951605805</v>
      </c>
      <c r="AE173" s="9">
        <v>-2.314157961325976</v>
      </c>
      <c r="AF173" s="9">
        <v>-5.3184209074082531</v>
      </c>
      <c r="AG173" s="9">
        <v>999.44999999999993</v>
      </c>
      <c r="AH173" s="9">
        <v>5.3500000000000006E-2</v>
      </c>
      <c r="AI173" s="9">
        <v>3.589525149912304E-3</v>
      </c>
      <c r="AJ173" s="9">
        <v>3.6415673457803236E-6</v>
      </c>
      <c r="AK173" s="9">
        <v>2.9997610723238175</v>
      </c>
      <c r="AL173" s="9">
        <v>-1.2716462179787715</v>
      </c>
      <c r="AM173" s="9">
        <v>-2.4449629994475077</v>
      </c>
      <c r="AN173" s="9">
        <v>-5.4387116539562239</v>
      </c>
    </row>
    <row r="174" spans="1:40" s="9" customFormat="1" x14ac:dyDescent="0.2">
      <c r="A174" s="15">
        <v>162</v>
      </c>
      <c r="B174" s="9" t="str">
        <f t="shared" si="54"/>
        <v>Bis(2-ethylhexyl)phthalate (BEHP)_0.82</v>
      </c>
      <c r="D174" s="22">
        <v>0.82</v>
      </c>
      <c r="H174" s="9">
        <f t="shared" si="55"/>
        <v>983.42</v>
      </c>
      <c r="I174" s="9">
        <f t="shared" si="56"/>
        <v>3.8587999999999997E-2</v>
      </c>
      <c r="J174" s="9">
        <f t="shared" si="57"/>
        <v>3.5597868180919492E-2</v>
      </c>
      <c r="K174" s="16">
        <f t="shared" si="58"/>
        <v>3.6198031543917646E-5</v>
      </c>
      <c r="L174" s="9">
        <f t="shared" si="44"/>
        <v>2.9927390363736204</v>
      </c>
      <c r="M174" s="9">
        <f t="shared" si="45"/>
        <v>-1.4135477301477721</v>
      </c>
      <c r="N174" s="16">
        <f t="shared" si="59"/>
        <v>-1.448576009470522</v>
      </c>
      <c r="O174" s="16">
        <f t="shared" si="60"/>
        <v>-4.4413150458441422</v>
      </c>
      <c r="Q174" s="9">
        <f t="shared" si="46"/>
        <v>903.97217526749444</v>
      </c>
      <c r="R174" s="9">
        <f t="shared" si="47"/>
        <v>-9.4138977893167289E-2</v>
      </c>
      <c r="S174" s="9">
        <f t="shared" si="48"/>
        <v>118.00764161036459</v>
      </c>
      <c r="T174" s="9">
        <f t="shared" si="49"/>
        <v>1.2023869916117212E-4</v>
      </c>
      <c r="U174" s="9">
        <f t="shared" si="50"/>
        <v>2.9637493363504346</v>
      </c>
      <c r="V174" s="9">
        <f t="shared" si="51"/>
        <v>-1.4055434266947402</v>
      </c>
      <c r="W174" s="9">
        <f t="shared" si="52"/>
        <v>-1.4954595281617551</v>
      </c>
      <c r="X174" s="9">
        <f t="shared" si="53"/>
        <v>-4.5058001138614774</v>
      </c>
      <c r="Y174" s="9">
        <v>986.00105011412825</v>
      </c>
      <c r="Z174" s="9">
        <v>-2.2696722317307599E-3</v>
      </c>
      <c r="AA174" s="9">
        <v>-71.689275604372483</v>
      </c>
      <c r="AB174" s="9">
        <v>5.4570602327696103E-6</v>
      </c>
      <c r="AC174" s="9">
        <v>2.9948804226732508</v>
      </c>
      <c r="AD174" s="9">
        <v>-1.3221359883594663</v>
      </c>
      <c r="AE174" s="9">
        <v>-2.3094327644972141</v>
      </c>
      <c r="AF174" s="9">
        <v>-5.3138174660395041</v>
      </c>
      <c r="AG174" s="9">
        <v>999.48</v>
      </c>
      <c r="AH174" s="9">
        <v>5.3564000000000001E-2</v>
      </c>
      <c r="AI174" s="9">
        <v>3.6503882681286656E-3</v>
      </c>
      <c r="AJ174" s="9">
        <v>3.6488291468294004E-6</v>
      </c>
      <c r="AK174" s="9">
        <v>2.9997741081324332</v>
      </c>
      <c r="AL174" s="9">
        <v>-1.2711269986304849</v>
      </c>
      <c r="AM174" s="9">
        <v>-2.4376609399989202</v>
      </c>
      <c r="AN174" s="9">
        <v>-5.4378464716110626</v>
      </c>
    </row>
    <row r="175" spans="1:40" s="9" customFormat="1" x14ac:dyDescent="0.2">
      <c r="A175" s="15">
        <v>163</v>
      </c>
      <c r="B175" s="9" t="str">
        <f t="shared" si="54"/>
        <v>Bis(2-ethylhexyl)phthalate (BEHP)_0.83</v>
      </c>
      <c r="D175" s="22">
        <v>0.83</v>
      </c>
      <c r="H175" s="9">
        <f t="shared" si="55"/>
        <v>983.23</v>
      </c>
      <c r="I175" s="9">
        <f t="shared" si="56"/>
        <v>3.8172000000000005E-2</v>
      </c>
      <c r="J175" s="9">
        <f t="shared" si="57"/>
        <v>3.7235825838756967E-2</v>
      </c>
      <c r="K175" s="16">
        <f t="shared" si="58"/>
        <v>3.7870921187064029E-5</v>
      </c>
      <c r="L175" s="9">
        <f t="shared" si="44"/>
        <v>2.992655121135201</v>
      </c>
      <c r="M175" s="9">
        <f t="shared" si="45"/>
        <v>-1.4182550848450117</v>
      </c>
      <c r="N175" s="16">
        <f t="shared" si="59"/>
        <v>-1.429039009667052</v>
      </c>
      <c r="O175" s="16">
        <f t="shared" si="60"/>
        <v>-4.421694130802253</v>
      </c>
      <c r="Q175" s="9">
        <f t="shared" si="46"/>
        <v>902.8359669347235</v>
      </c>
      <c r="R175" s="9">
        <f t="shared" si="47"/>
        <v>-9.6896387897488681E-2</v>
      </c>
      <c r="S175" s="9">
        <f t="shared" si="48"/>
        <v>121.58045235760457</v>
      </c>
      <c r="T175" s="9">
        <f t="shared" si="49"/>
        <v>1.2239326153878248E-4</v>
      </c>
      <c r="U175" s="9">
        <f t="shared" si="50"/>
        <v>2.9633139667924393</v>
      </c>
      <c r="V175" s="9">
        <f t="shared" si="51"/>
        <v>-1.4080535523699904</v>
      </c>
      <c r="W175" s="9">
        <f t="shared" si="52"/>
        <v>-1.4800443300065349</v>
      </c>
      <c r="X175" s="9">
        <f t="shared" si="53"/>
        <v>-4.490613033329538</v>
      </c>
      <c r="Y175" s="9">
        <v>986.67293195963532</v>
      </c>
      <c r="Z175" s="9">
        <v>-1.3560990852407306E-3</v>
      </c>
      <c r="AA175" s="9">
        <v>-70.588400504035718</v>
      </c>
      <c r="AB175" s="9">
        <v>6.1092224673226316E-6</v>
      </c>
      <c r="AC175" s="9">
        <v>2.9951338912782881</v>
      </c>
      <c r="AD175" s="9">
        <v>-1.3213076537000155</v>
      </c>
      <c r="AE175" s="9">
        <v>-2.3047187909385993</v>
      </c>
      <c r="AF175" s="9">
        <v>-5.3092249587477811</v>
      </c>
      <c r="AG175" s="9">
        <v>999.51</v>
      </c>
      <c r="AH175" s="9">
        <v>5.3619999999999994E-2</v>
      </c>
      <c r="AI175" s="9">
        <v>3.7423121495711699E-3</v>
      </c>
      <c r="AJ175" s="9">
        <v>3.6507533434630125E-6</v>
      </c>
      <c r="AK175" s="9">
        <v>2.9997871435497769</v>
      </c>
      <c r="AL175" s="9">
        <v>-1.2706731903531392</v>
      </c>
      <c r="AM175" s="9">
        <v>-2.4268599904377357</v>
      </c>
      <c r="AN175" s="9">
        <v>-5.4376175083791125</v>
      </c>
    </row>
    <row r="176" spans="1:40" s="9" customFormat="1" x14ac:dyDescent="0.2">
      <c r="A176" s="15">
        <v>164</v>
      </c>
      <c r="B176" s="9" t="str">
        <f t="shared" si="54"/>
        <v>Bis(2-ethylhexyl)phthalate (BEHP)_0.84</v>
      </c>
      <c r="D176" s="22">
        <v>0.84</v>
      </c>
      <c r="H176" s="9">
        <f t="shared" si="55"/>
        <v>983.04</v>
      </c>
      <c r="I176" s="9">
        <f t="shared" si="56"/>
        <v>3.7755999999999998E-2</v>
      </c>
      <c r="J176" s="9">
        <f t="shared" si="57"/>
        <v>3.8949150517878811E-2</v>
      </c>
      <c r="K176" s="16">
        <f t="shared" si="58"/>
        <v>3.9621124794391698E-5</v>
      </c>
      <c r="L176" s="9">
        <f t="shared" si="44"/>
        <v>2.9925711896793805</v>
      </c>
      <c r="M176" s="9">
        <f t="shared" si="45"/>
        <v>-1.4230140225822752</v>
      </c>
      <c r="N176" s="16">
        <f t="shared" si="59"/>
        <v>-1.4095020098635815</v>
      </c>
      <c r="O176" s="16">
        <f t="shared" si="60"/>
        <v>-4.4020731995429614</v>
      </c>
      <c r="Q176" s="9">
        <f t="shared" si="46"/>
        <v>901.68759730906834</v>
      </c>
      <c r="R176" s="9">
        <f t="shared" si="47"/>
        <v>-9.8293103244274302E-2</v>
      </c>
      <c r="S176" s="9">
        <f t="shared" si="48"/>
        <v>125.19208730034046</v>
      </c>
      <c r="T176" s="9">
        <f t="shared" si="49"/>
        <v>1.260405648300709E-4</v>
      </c>
      <c r="U176" s="9">
        <f t="shared" si="50"/>
        <v>2.9628737550226281</v>
      </c>
      <c r="V176" s="9">
        <f t="shared" si="51"/>
        <v>-1.4093252561125129</v>
      </c>
      <c r="W176" s="9">
        <f t="shared" si="52"/>
        <v>-1.4644555695511854</v>
      </c>
      <c r="X176" s="9">
        <f t="shared" si="53"/>
        <v>-4.4648995811231886</v>
      </c>
      <c r="Y176" s="9">
        <v>987.34329769448368</v>
      </c>
      <c r="Z176" s="9">
        <v>-4.4465562351060639E-4</v>
      </c>
      <c r="AA176" s="9">
        <v>-69.490091719196229</v>
      </c>
      <c r="AB176" s="9">
        <v>6.7598748685071688E-6</v>
      </c>
      <c r="AC176" s="9">
        <v>2.9953867730732688</v>
      </c>
      <c r="AD176" s="9">
        <v>-1.3204812547534692</v>
      </c>
      <c r="AE176" s="9">
        <v>-2.3000158333375382</v>
      </c>
      <c r="AF176" s="9">
        <v>-5.304643183562372</v>
      </c>
      <c r="AG176" s="9">
        <v>999.54000000000008</v>
      </c>
      <c r="AH176" s="9">
        <v>5.3756000000000005E-2</v>
      </c>
      <c r="AI176" s="9">
        <v>3.7546892596679138E-3</v>
      </c>
      <c r="AJ176" s="9">
        <v>3.7814620107036961E-6</v>
      </c>
      <c r="AK176" s="9">
        <v>2.9998001785758728</v>
      </c>
      <c r="AL176" s="9">
        <v>-1.2695730547339554</v>
      </c>
      <c r="AM176" s="9">
        <v>-2.4254259996440375</v>
      </c>
      <c r="AN176" s="9">
        <v>-5.4223402582520404</v>
      </c>
    </row>
    <row r="177" spans="1:40" s="9" customFormat="1" x14ac:dyDescent="0.2">
      <c r="A177" s="15">
        <v>165</v>
      </c>
      <c r="B177" s="9" t="str">
        <f t="shared" si="54"/>
        <v>Bis(2-ethylhexyl)phthalate (BEHP)_0.85</v>
      </c>
      <c r="D177" s="22">
        <v>0.85</v>
      </c>
      <c r="H177" s="9">
        <f t="shared" si="55"/>
        <v>982.85</v>
      </c>
      <c r="I177" s="9">
        <f t="shared" si="56"/>
        <v>3.7339999999999998E-2</v>
      </c>
      <c r="J177" s="9">
        <f t="shared" si="57"/>
        <v>4.0741310066107594E-2</v>
      </c>
      <c r="K177" s="16">
        <f t="shared" si="58"/>
        <v>4.145221556301327E-5</v>
      </c>
      <c r="L177" s="9">
        <f t="shared" si="44"/>
        <v>2.9924872419998882</v>
      </c>
      <c r="M177" s="9">
        <f t="shared" si="45"/>
        <v>-1.4278256863869405</v>
      </c>
      <c r="N177" s="16">
        <f t="shared" si="59"/>
        <v>-1.3899650100601113</v>
      </c>
      <c r="O177" s="16">
        <f t="shared" si="60"/>
        <v>-4.3824522520599993</v>
      </c>
      <c r="Q177" s="9">
        <f t="shared" si="46"/>
        <v>900.52669331984782</v>
      </c>
      <c r="R177" s="9">
        <f t="shared" si="47"/>
        <v>-0.10255918489298195</v>
      </c>
      <c r="S177" s="9">
        <f t="shared" si="48"/>
        <v>130.07171025717716</v>
      </c>
      <c r="T177" s="9">
        <f t="shared" si="49"/>
        <v>1.2826509810649826E-4</v>
      </c>
      <c r="U177" s="9">
        <f t="shared" si="50"/>
        <v>2.9624285479423857</v>
      </c>
      <c r="V177" s="9">
        <f t="shared" si="51"/>
        <v>-1.4132105770759924</v>
      </c>
      <c r="W177" s="9">
        <f t="shared" si="52"/>
        <v>-1.4433837438201205</v>
      </c>
      <c r="X177" s="9">
        <f t="shared" si="53"/>
        <v>-4.4492138088115043</v>
      </c>
      <c r="Y177" s="9">
        <v>988.01217544557744</v>
      </c>
      <c r="Z177" s="9">
        <v>4.6469728036810376E-4</v>
      </c>
      <c r="AA177" s="9">
        <v>-68.394302101095931</v>
      </c>
      <c r="AB177" s="9">
        <v>7.409045380121769E-6</v>
      </c>
      <c r="AC177" s="9">
        <v>2.995639078918797</v>
      </c>
      <c r="AD177" s="9">
        <v>-1.3196567555987531</v>
      </c>
      <c r="AE177" s="9">
        <v>-2.2953236872706215</v>
      </c>
      <c r="AF177" s="9">
        <v>-5.3000719413273014</v>
      </c>
      <c r="AG177" s="9">
        <v>999.57</v>
      </c>
      <c r="AH177" s="9">
        <v>5.3831999999999998E-2</v>
      </c>
      <c r="AI177" s="9">
        <v>3.8262266749579128E-3</v>
      </c>
      <c r="AJ177" s="9">
        <v>3.7819253438113952E-6</v>
      </c>
      <c r="AK177" s="9">
        <v>2.9998132132107433</v>
      </c>
      <c r="AL177" s="9">
        <v>-1.2689594847054262</v>
      </c>
      <c r="AM177" s="9">
        <v>-2.4172293048870479</v>
      </c>
      <c r="AN177" s="9">
        <v>-5.4222870484922394</v>
      </c>
    </row>
    <row r="178" spans="1:40" s="9" customFormat="1" x14ac:dyDescent="0.2">
      <c r="A178" s="15">
        <v>166</v>
      </c>
      <c r="B178" s="9" t="str">
        <f t="shared" si="54"/>
        <v>Bis(2-ethylhexyl)phthalate (BEHP)_0.86</v>
      </c>
      <c r="D178" s="22">
        <v>0.86</v>
      </c>
      <c r="H178" s="9">
        <f t="shared" si="55"/>
        <v>982.66</v>
      </c>
      <c r="I178" s="9">
        <f t="shared" si="56"/>
        <v>3.6923999999999998E-2</v>
      </c>
      <c r="J178" s="9">
        <f t="shared" si="57"/>
        <v>4.2615931896660957E-2</v>
      </c>
      <c r="K178" s="16">
        <f t="shared" si="58"/>
        <v>4.3367931834674208E-5</v>
      </c>
      <c r="L178" s="9">
        <f t="shared" si="44"/>
        <v>2.992403278090451</v>
      </c>
      <c r="M178" s="9">
        <f t="shared" si="45"/>
        <v>-1.4326912577049167</v>
      </c>
      <c r="N178" s="16">
        <f t="shared" si="59"/>
        <v>-1.3704280102566408</v>
      </c>
      <c r="O178" s="16">
        <f t="shared" si="60"/>
        <v>-4.3628312883470919</v>
      </c>
      <c r="Q178" s="9">
        <f t="shared" si="46"/>
        <v>899.35286471651671</v>
      </c>
      <c r="R178" s="9">
        <f t="shared" si="47"/>
        <v>-0.10400768106377266</v>
      </c>
      <c r="S178" s="9">
        <f t="shared" si="48"/>
        <v>135.02961570632897</v>
      </c>
      <c r="T178" s="9">
        <f t="shared" si="49"/>
        <v>1.3051862898903131E-4</v>
      </c>
      <c r="U178" s="9">
        <f t="shared" si="50"/>
        <v>2.9619781851632192</v>
      </c>
      <c r="V178" s="9">
        <f t="shared" si="51"/>
        <v>-1.4145301716890724</v>
      </c>
      <c r="W178" s="9">
        <f t="shared" si="52"/>
        <v>-1.4219613855839888</v>
      </c>
      <c r="X178" s="9">
        <f t="shared" si="53"/>
        <v>-4.4333212488686984</v>
      </c>
      <c r="Y178" s="9">
        <v>988.67959296400909</v>
      </c>
      <c r="Z178" s="9">
        <v>1.3719982168670514E-3</v>
      </c>
      <c r="AA178" s="9">
        <v>-67.300985147394485</v>
      </c>
      <c r="AB178" s="9">
        <v>8.0567615646296491E-6</v>
      </c>
      <c r="AC178" s="9">
        <v>2.9958908195272667</v>
      </c>
      <c r="AD178" s="9">
        <v>-1.3188341208090222</v>
      </c>
      <c r="AE178" s="9">
        <v>-2.290642151127054</v>
      </c>
      <c r="AF178" s="9">
        <v>-5.2955110356267365</v>
      </c>
      <c r="AG178" s="9">
        <v>999.6</v>
      </c>
      <c r="AH178" s="9">
        <v>5.3980000000000007E-2</v>
      </c>
      <c r="AI178" s="9">
        <v>3.8352258972289216E-3</v>
      </c>
      <c r="AJ178" s="9">
        <v>3.8264945295749834E-6</v>
      </c>
      <c r="AK178" s="9">
        <v>2.9998262474544126</v>
      </c>
      <c r="AL178" s="9">
        <v>-1.2677671197795022</v>
      </c>
      <c r="AM178" s="9">
        <v>-2.4162090507421996</v>
      </c>
      <c r="AN178" s="9">
        <v>-5.4171989032092434</v>
      </c>
    </row>
    <row r="179" spans="1:40" s="9" customFormat="1" x14ac:dyDescent="0.2">
      <c r="A179" s="15">
        <v>167</v>
      </c>
      <c r="B179" s="9" t="str">
        <f t="shared" si="54"/>
        <v>Bis(2-ethylhexyl)phthalate (BEHP)_0.87</v>
      </c>
      <c r="D179" s="22">
        <v>0.87</v>
      </c>
      <c r="H179" s="9">
        <f t="shared" si="55"/>
        <v>982.47</v>
      </c>
      <c r="I179" s="9">
        <f t="shared" si="56"/>
        <v>3.6507999999999999E-2</v>
      </c>
      <c r="J179" s="9">
        <f t="shared" si="57"/>
        <v>4.4576810330202436E-2</v>
      </c>
      <c r="K179" s="16">
        <f t="shared" si="58"/>
        <v>4.5372184728492918E-5</v>
      </c>
      <c r="L179" s="9">
        <f t="shared" si="44"/>
        <v>2.992319297944793</v>
      </c>
      <c r="M179" s="9">
        <f t="shared" si="45"/>
        <v>-1.4376119581418945</v>
      </c>
      <c r="N179" s="16">
        <f t="shared" si="59"/>
        <v>-1.3508910104531704</v>
      </c>
      <c r="O179" s="16">
        <f t="shared" si="60"/>
        <v>-4.3432103083979632</v>
      </c>
      <c r="Q179" s="9">
        <f t="shared" si="46"/>
        <v>898.16570297605824</v>
      </c>
      <c r="R179" s="9">
        <f t="shared" si="47"/>
        <v>-0.10843783880699433</v>
      </c>
      <c r="S179" s="9">
        <f t="shared" si="48"/>
        <v>138.80295764030933</v>
      </c>
      <c r="T179" s="9">
        <f t="shared" si="49"/>
        <v>1.3357133884138615E-4</v>
      </c>
      <c r="U179" s="9">
        <f t="shared" si="50"/>
        <v>2.9615224985274127</v>
      </c>
      <c r="V179" s="9">
        <f t="shared" si="51"/>
        <v>-1.4185673557620726</v>
      </c>
      <c r="W179" s="9">
        <f t="shared" si="52"/>
        <v>-1.4056484866400702</v>
      </c>
      <c r="X179" s="9">
        <f t="shared" si="53"/>
        <v>-4.4117887246678213</v>
      </c>
      <c r="Y179" s="9">
        <v>989.34557763491523</v>
      </c>
      <c r="Z179" s="9">
        <v>2.2772852541109376E-3</v>
      </c>
      <c r="AA179" s="9">
        <v>-66.210094985190807</v>
      </c>
      <c r="AB179" s="9">
        <v>8.7030506132100083E-6</v>
      </c>
      <c r="AC179" s="9">
        <v>2.99614200546677</v>
      </c>
      <c r="AD179" s="9">
        <v>-1.3180133154385774</v>
      </c>
      <c r="AE179" s="9">
        <v>-2.2859710260341943</v>
      </c>
      <c r="AF179" s="9">
        <v>-5.290960272712443</v>
      </c>
      <c r="AG179" s="9">
        <v>999.63</v>
      </c>
      <c r="AH179" s="9">
        <v>5.4012000000000004E-2</v>
      </c>
      <c r="AI179" s="9">
        <v>3.8500000000000001E-3</v>
      </c>
      <c r="AJ179" s="9">
        <v>3.8509316770186333E-6</v>
      </c>
      <c r="AK179" s="9">
        <v>2.9998392813069037</v>
      </c>
      <c r="AL179" s="9">
        <v>-1.2675097410138962</v>
      </c>
      <c r="AM179" s="9">
        <v>-2.4145392704914994</v>
      </c>
      <c r="AN179" s="9">
        <v>-5.4144341865335956</v>
      </c>
    </row>
    <row r="180" spans="1:40" s="9" customFormat="1" x14ac:dyDescent="0.2">
      <c r="A180" s="15">
        <v>168</v>
      </c>
      <c r="B180" s="9" t="str">
        <f t="shared" si="54"/>
        <v>Bis(2-ethylhexyl)phthalate (BEHP)_0.88</v>
      </c>
      <c r="D180" s="22">
        <v>0.88</v>
      </c>
      <c r="H180" s="9">
        <f t="shared" si="55"/>
        <v>982.28</v>
      </c>
      <c r="I180" s="9">
        <f t="shared" si="56"/>
        <v>3.6091999999999999E-2</v>
      </c>
      <c r="J180" s="9">
        <f t="shared" si="57"/>
        <v>4.6627914274720676E-2</v>
      </c>
      <c r="K180" s="16">
        <f t="shared" si="58"/>
        <v>4.7469066126481937E-5</v>
      </c>
      <c r="L180" s="9">
        <f t="shared" si="44"/>
        <v>2.9922353015566325</v>
      </c>
      <c r="M180" s="9">
        <f t="shared" si="45"/>
        <v>-1.4425890513043778</v>
      </c>
      <c r="N180" s="16">
        <f t="shared" si="59"/>
        <v>-1.3313540106497002</v>
      </c>
      <c r="O180" s="16">
        <f t="shared" si="60"/>
        <v>-4.3235893122063329</v>
      </c>
      <c r="Q180" s="9">
        <f t="shared" si="46"/>
        <v>896.96478012150828</v>
      </c>
      <c r="R180" s="9">
        <f t="shared" si="47"/>
        <v>-0.11300374677358808</v>
      </c>
      <c r="S180" s="9">
        <f t="shared" si="48"/>
        <v>142.62634241906204</v>
      </c>
      <c r="T180" s="9">
        <f t="shared" si="49"/>
        <v>1.3668285319120879E-4</v>
      </c>
      <c r="U180" s="9">
        <f t="shared" si="50"/>
        <v>2.9610613115883453</v>
      </c>
      <c r="V180" s="9">
        <f t="shared" si="51"/>
        <v>-1.4227303588671614</v>
      </c>
      <c r="W180" s="9">
        <f t="shared" si="52"/>
        <v>-1.3891110655761385</v>
      </c>
      <c r="X180" s="9">
        <f t="shared" si="53"/>
        <v>-4.3898365000920814</v>
      </c>
      <c r="Y180" s="9">
        <v>990.01015648706914</v>
      </c>
      <c r="Z180" s="9">
        <v>3.1805959515853952E-3</v>
      </c>
      <c r="AA180" s="9">
        <v>-65.121586354504686</v>
      </c>
      <c r="AB180" s="9">
        <v>9.3479393555367187E-6</v>
      </c>
      <c r="AC180" s="9">
        <v>2.9963926471648956</v>
      </c>
      <c r="AD180" s="9">
        <v>-1.3171943050101373</v>
      </c>
      <c r="AE180" s="9">
        <v>-2.2813101157851223</v>
      </c>
      <c r="AF180" s="9">
        <v>-5.2864194614332174</v>
      </c>
      <c r="AG180" s="9">
        <v>999.66000000000008</v>
      </c>
      <c r="AH180" s="9">
        <v>5.4043999999999995E-2</v>
      </c>
      <c r="AI180" s="9">
        <v>3.9274530328921109E-3</v>
      </c>
      <c r="AJ180" s="9">
        <v>3.8903953174236426E-6</v>
      </c>
      <c r="AK180" s="9">
        <v>2.9998523147682405</v>
      </c>
      <c r="AL180" s="9">
        <v>-1.2672525146900055</v>
      </c>
      <c r="AM180" s="9">
        <v>-2.4058889998405673</v>
      </c>
      <c r="AN180" s="9">
        <v>-5.4100062661671817</v>
      </c>
    </row>
    <row r="181" spans="1:40" s="9" customFormat="1" x14ac:dyDescent="0.2">
      <c r="A181" s="15">
        <v>169</v>
      </c>
      <c r="B181" s="9" t="str">
        <f t="shared" si="54"/>
        <v>Bis(2-ethylhexyl)phthalate (BEHP)_0.89</v>
      </c>
      <c r="D181" s="22">
        <v>0.89</v>
      </c>
      <c r="H181" s="9">
        <f t="shared" si="55"/>
        <v>982.09</v>
      </c>
      <c r="I181" s="9">
        <f t="shared" si="56"/>
        <v>3.5675999999999999E-2</v>
      </c>
      <c r="J181" s="9">
        <f t="shared" si="57"/>
        <v>4.8773395258781577E-2</v>
      </c>
      <c r="K181" s="16">
        <f t="shared" si="58"/>
        <v>4.9662857028155847E-5</v>
      </c>
      <c r="L181" s="9">
        <f t="shared" si="44"/>
        <v>2.9921512889196866</v>
      </c>
      <c r="M181" s="9">
        <f t="shared" si="45"/>
        <v>-1.4476238447474374</v>
      </c>
      <c r="N181" s="16">
        <f t="shared" si="59"/>
        <v>-1.3118170108462297</v>
      </c>
      <c r="O181" s="16">
        <f t="shared" si="60"/>
        <v>-4.3039682997659163</v>
      </c>
      <c r="Q181" s="9">
        <f t="shared" si="46"/>
        <v>895.74964744275348</v>
      </c>
      <c r="R181" s="9">
        <f t="shared" si="47"/>
        <v>-0.11771792254394632</v>
      </c>
      <c r="S181" s="9">
        <f t="shared" si="48"/>
        <v>147.80703844823145</v>
      </c>
      <c r="T181" s="9">
        <f t="shared" si="49"/>
        <v>1.3826211493400936E-4</v>
      </c>
      <c r="U181" s="9">
        <f t="shared" si="50"/>
        <v>2.9605944390463113</v>
      </c>
      <c r="V181" s="9">
        <f t="shared" si="51"/>
        <v>-1.4270309628790141</v>
      </c>
      <c r="W181" s="9">
        <f t="shared" si="52"/>
        <v>-1.3666890561280605</v>
      </c>
      <c r="X181" s="9">
        <f t="shared" si="53"/>
        <v>-4.3786925569768984</v>
      </c>
      <c r="Y181" s="9">
        <v>990.6733562022215</v>
      </c>
      <c r="Z181" s="9">
        <v>4.0819673734759782E-3</v>
      </c>
      <c r="AA181" s="9">
        <v>-64.035414592203082</v>
      </c>
      <c r="AB181" s="9">
        <v>9.9914542692949504E-6</v>
      </c>
      <c r="AC181" s="9">
        <v>2.9966427549124299</v>
      </c>
      <c r="AD181" s="9">
        <v>-1.3163770555024554</v>
      </c>
      <c r="AE181" s="9">
        <v>-2.2766592267681656</v>
      </c>
      <c r="AF181" s="9">
        <v>-5.2818884131662331</v>
      </c>
      <c r="AG181" s="9">
        <v>999.69</v>
      </c>
      <c r="AH181" s="9">
        <v>5.4255999999999999E-2</v>
      </c>
      <c r="AI181" s="9">
        <v>3.9500000000000004E-3</v>
      </c>
      <c r="AJ181" s="9">
        <v>3.8943529917336938E-6</v>
      </c>
      <c r="AK181" s="9">
        <v>2.9998653478384463</v>
      </c>
      <c r="AL181" s="9">
        <v>-1.265552227565989</v>
      </c>
      <c r="AM181" s="9">
        <v>-2.4034029043735399</v>
      </c>
      <c r="AN181" s="9">
        <v>-5.4095646857348161</v>
      </c>
    </row>
    <row r="182" spans="1:40" s="9" customFormat="1" x14ac:dyDescent="0.2">
      <c r="A182" s="15">
        <v>170</v>
      </c>
      <c r="B182" s="9" t="str">
        <f t="shared" si="54"/>
        <v>Bis(2-ethylhexyl)phthalate (BEHP)_0.9</v>
      </c>
      <c r="D182" s="22">
        <v>0.9</v>
      </c>
      <c r="H182" s="9">
        <f t="shared" si="55"/>
        <v>981.9</v>
      </c>
      <c r="I182" s="9">
        <f t="shared" si="56"/>
        <v>3.526E-2</v>
      </c>
      <c r="J182" s="9">
        <f t="shared" si="57"/>
        <v>5.101759583441258E-2</v>
      </c>
      <c r="K182" s="16">
        <f t="shared" si="58"/>
        <v>5.1958036291284837E-5</v>
      </c>
      <c r="L182" s="9">
        <f t="shared" si="44"/>
        <v>2.9920672600276665</v>
      </c>
      <c r="M182" s="9">
        <f t="shared" si="45"/>
        <v>-1.4527176920366969</v>
      </c>
      <c r="N182" s="16">
        <f t="shared" si="59"/>
        <v>-1.2922800110427595</v>
      </c>
      <c r="O182" s="16">
        <f t="shared" si="60"/>
        <v>-4.284347271070426</v>
      </c>
      <c r="Q182" s="9">
        <f t="shared" si="46"/>
        <v>894.51983410968614</v>
      </c>
      <c r="R182" s="9">
        <f t="shared" si="47"/>
        <v>-0.12095005580621683</v>
      </c>
      <c r="S182" s="9">
        <f t="shared" si="48"/>
        <v>153.08924768959432</v>
      </c>
      <c r="T182" s="9">
        <f t="shared" si="49"/>
        <v>1.4147081507496272E-4</v>
      </c>
      <c r="U182" s="9">
        <f t="shared" si="50"/>
        <v>2.9601216861351651</v>
      </c>
      <c r="V182" s="9">
        <f t="shared" si="51"/>
        <v>-1.429981058106137</v>
      </c>
      <c r="W182" s="9">
        <f t="shared" si="52"/>
        <v>-1.3438105138682044</v>
      </c>
      <c r="X182" s="9">
        <f t="shared" si="53"/>
        <v>-4.3560462217272526</v>
      </c>
      <c r="Y182" s="9">
        <v>991.33520312419569</v>
      </c>
      <c r="Z182" s="9">
        <v>4.9814361016517136E-3</v>
      </c>
      <c r="AA182" s="9">
        <v>-62.951535616354647</v>
      </c>
      <c r="AB182" s="9">
        <v>1.0633621489444738E-5</v>
      </c>
      <c r="AC182" s="9">
        <v>2.9968923388669557</v>
      </c>
      <c r="AD182" s="9">
        <v>-1.3155615333382662</v>
      </c>
      <c r="AE182" s="9">
        <v>-2.2720181678983105</v>
      </c>
      <c r="AF182" s="9">
        <v>-5.2773669417502189</v>
      </c>
      <c r="AG182" s="9">
        <v>999.72</v>
      </c>
      <c r="AH182" s="9">
        <v>5.4267999999999997E-2</v>
      </c>
      <c r="AI182" s="9">
        <v>3.9947746237901189E-3</v>
      </c>
      <c r="AJ182" s="9">
        <v>3.9562147138618872E-6</v>
      </c>
      <c r="AK182" s="9">
        <v>2.9998783805175449</v>
      </c>
      <c r="AL182" s="9">
        <v>-1.2654561836714757</v>
      </c>
      <c r="AM182" s="9">
        <v>-2.3985077175778562</v>
      </c>
      <c r="AN182" s="9">
        <v>-5.4027201461661303</v>
      </c>
    </row>
    <row r="183" spans="1:40" s="9" customFormat="1" x14ac:dyDescent="0.2">
      <c r="A183" s="15">
        <v>171</v>
      </c>
      <c r="B183" s="9" t="str">
        <f t="shared" si="54"/>
        <v>Bis(2-ethylhexyl)phthalate (BEHP)_0.91</v>
      </c>
      <c r="D183" s="22">
        <v>0.91</v>
      </c>
      <c r="H183" s="9">
        <f t="shared" si="55"/>
        <v>981.71</v>
      </c>
      <c r="I183" s="9">
        <f t="shared" si="56"/>
        <v>3.4844E-2</v>
      </c>
      <c r="J183" s="9">
        <f t="shared" si="57"/>
        <v>5.3365058366627492E-2</v>
      </c>
      <c r="K183" s="16">
        <f t="shared" si="58"/>
        <v>5.4359289776642276E-5</v>
      </c>
      <c r="L183" s="9">
        <f t="shared" si="44"/>
        <v>2.9919832148742818</v>
      </c>
      <c r="M183" s="9">
        <f t="shared" si="45"/>
        <v>-1.457871994932685</v>
      </c>
      <c r="N183" s="16">
        <f t="shared" si="59"/>
        <v>-1.2727430112392892</v>
      </c>
      <c r="O183" s="16">
        <f t="shared" si="60"/>
        <v>-4.264726226113571</v>
      </c>
      <c r="Q183" s="9">
        <f t="shared" si="46"/>
        <v>893.27484566660451</v>
      </c>
      <c r="R183" s="9">
        <f t="shared" si="47"/>
        <v>-0.1225946670387018</v>
      </c>
      <c r="S183" s="9">
        <f t="shared" si="48"/>
        <v>155.77093653555249</v>
      </c>
      <c r="T183" s="9">
        <f t="shared" si="49"/>
        <v>1.4475103784289525E-4</v>
      </c>
      <c r="U183" s="9">
        <f t="shared" si="50"/>
        <v>2.9596428479545294</v>
      </c>
      <c r="V183" s="9">
        <f t="shared" si="51"/>
        <v>-1.4314826569326684</v>
      </c>
      <c r="W183" s="9">
        <f t="shared" si="52"/>
        <v>-1.3321884933347541</v>
      </c>
      <c r="X183" s="9">
        <f t="shared" si="53"/>
        <v>-4.3328886843418202</v>
      </c>
      <c r="Y183" s="9">
        <v>991.99572326774762</v>
      </c>
      <c r="Z183" s="9">
        <v>5.8790382483063508E-3</v>
      </c>
      <c r="AA183" s="9">
        <v>-61.869905910996721</v>
      </c>
      <c r="AB183" s="9">
        <v>1.1274466817240754E-5</v>
      </c>
      <c r="AC183" s="9">
        <v>2.9971414090563582</v>
      </c>
      <c r="AD183" s="9">
        <v>-1.314747705372554</v>
      </c>
      <c r="AE183" s="9">
        <v>-2.2673867505504335</v>
      </c>
      <c r="AF183" s="9">
        <v>-5.272854863420406</v>
      </c>
      <c r="AG183" s="9">
        <v>999.75</v>
      </c>
      <c r="AH183" s="9">
        <v>5.4396000000000007E-2</v>
      </c>
      <c r="AI183" s="9">
        <v>4.0105351794987379E-3</v>
      </c>
      <c r="AJ183" s="9">
        <v>4.0106956073230315E-6</v>
      </c>
      <c r="AK183" s="9">
        <v>2.9998914128055594</v>
      </c>
      <c r="AL183" s="9">
        <v>-1.2644330348936874</v>
      </c>
      <c r="AM183" s="9">
        <v>-2.3967976697751761</v>
      </c>
      <c r="AN183" s="9">
        <v>-5.3967802976484549</v>
      </c>
    </row>
    <row r="184" spans="1:40" s="9" customFormat="1" x14ac:dyDescent="0.2">
      <c r="A184" s="15">
        <v>172</v>
      </c>
      <c r="B184" s="9" t="str">
        <f t="shared" si="54"/>
        <v>Bis(2-ethylhexyl)phthalate (BEHP)_0.92</v>
      </c>
      <c r="D184" s="22">
        <v>0.92</v>
      </c>
      <c r="H184" s="9">
        <f t="shared" si="55"/>
        <v>981.52</v>
      </c>
      <c r="I184" s="9">
        <f t="shared" si="56"/>
        <v>3.4428E-2</v>
      </c>
      <c r="J184" s="9">
        <f t="shared" si="57"/>
        <v>5.5820534227381834E-2</v>
      </c>
      <c r="K184" s="16">
        <f t="shared" si="58"/>
        <v>5.6871519915418773E-5</v>
      </c>
      <c r="L184" s="9">
        <f t="shared" si="44"/>
        <v>2.9918991534532364</v>
      </c>
      <c r="M184" s="9">
        <f t="shared" si="45"/>
        <v>-1.4630882057063768</v>
      </c>
      <c r="N184" s="16">
        <f t="shared" si="59"/>
        <v>-1.2532060114358188</v>
      </c>
      <c r="O184" s="16">
        <f t="shared" si="60"/>
        <v>-4.245105164889055</v>
      </c>
      <c r="Q184" s="9">
        <f t="shared" si="46"/>
        <v>892.01416239537934</v>
      </c>
      <c r="R184" s="9">
        <f t="shared" si="47"/>
        <v>-0.12425914768084458</v>
      </c>
      <c r="S184" s="9">
        <f t="shared" si="48"/>
        <v>159.84726932308615</v>
      </c>
      <c r="T184" s="9">
        <f t="shared" si="49"/>
        <v>1.4641984644334823E-4</v>
      </c>
      <c r="U184" s="9">
        <f t="shared" si="50"/>
        <v>2.9591577087416319</v>
      </c>
      <c r="V184" s="9">
        <f t="shared" si="51"/>
        <v>-1.4330027508592071</v>
      </c>
      <c r="W184" s="9">
        <f t="shared" si="52"/>
        <v>-1.3145129055465721</v>
      </c>
      <c r="X184" s="9">
        <f t="shared" si="53"/>
        <v>-4.3211046935171114</v>
      </c>
      <c r="Y184" s="9">
        <v>992.65494232719959</v>
      </c>
      <c r="Z184" s="9">
        <v>6.7748094682686874E-3</v>
      </c>
      <c r="AA184" s="9">
        <v>-60.790482511301178</v>
      </c>
      <c r="AB184" s="9">
        <v>1.1914015729016778E-5</v>
      </c>
      <c r="AC184" s="9">
        <v>2.9973899753822391</v>
      </c>
      <c r="AD184" s="9">
        <v>-1.313935538881128</v>
      </c>
      <c r="AE184" s="9">
        <v>-2.2627647884942834</v>
      </c>
      <c r="AF184" s="9">
        <v>-5.2683519967451895</v>
      </c>
      <c r="AG184" s="9">
        <v>999.78</v>
      </c>
      <c r="AH184" s="9">
        <v>5.4467999999999996E-2</v>
      </c>
      <c r="AI184" s="9">
        <v>4.0800000000000003E-3</v>
      </c>
      <c r="AJ184" s="9">
        <v>4.0993788819875778E-6</v>
      </c>
      <c r="AK184" s="9">
        <v>2.9999044447025129</v>
      </c>
      <c r="AL184" s="9">
        <v>-1.263858571209526</v>
      </c>
      <c r="AM184" s="9">
        <v>-2.38933983691012</v>
      </c>
      <c r="AN184" s="9">
        <v>-5.3872819404899808</v>
      </c>
    </row>
    <row r="185" spans="1:40" s="9" customFormat="1" x14ac:dyDescent="0.2">
      <c r="A185" s="15">
        <v>173</v>
      </c>
      <c r="B185" s="9" t="str">
        <f t="shared" si="54"/>
        <v>Bis(2-ethylhexyl)phthalate (BEHP)_0.93</v>
      </c>
      <c r="D185" s="22">
        <v>0.93</v>
      </c>
      <c r="H185" s="9">
        <f t="shared" si="55"/>
        <v>981.33</v>
      </c>
      <c r="I185" s="9">
        <f t="shared" si="56"/>
        <v>3.4012000000000001E-2</v>
      </c>
      <c r="J185" s="9">
        <f t="shared" si="57"/>
        <v>5.8388993412567716E-2</v>
      </c>
      <c r="K185" s="16">
        <f t="shared" si="58"/>
        <v>5.9499855718838427E-5</v>
      </c>
      <c r="L185" s="9">
        <f t="shared" si="44"/>
        <v>2.9918150757582325</v>
      </c>
      <c r="M185" s="9">
        <f t="shared" si="45"/>
        <v>-1.4683678295954876</v>
      </c>
      <c r="N185" s="16">
        <f t="shared" si="59"/>
        <v>-1.2336690116323488</v>
      </c>
      <c r="O185" s="16">
        <f t="shared" si="60"/>
        <v>-4.2254840873905817</v>
      </c>
      <c r="Q185" s="9">
        <f t="shared" si="46"/>
        <v>890.73723753334605</v>
      </c>
      <c r="R185" s="9">
        <f t="shared" si="47"/>
        <v>-0.1293786716029427</v>
      </c>
      <c r="S185" s="9">
        <f t="shared" si="48"/>
        <v>166.79458115185491</v>
      </c>
      <c r="T185" s="9">
        <f t="shared" si="49"/>
        <v>1.4981898901693898E-4</v>
      </c>
      <c r="U185" s="9">
        <f t="shared" si="50"/>
        <v>2.9586660410760728</v>
      </c>
      <c r="V185" s="9">
        <f t="shared" si="51"/>
        <v>-1.437680507647882</v>
      </c>
      <c r="W185" s="9">
        <f t="shared" si="52"/>
        <v>-1.2843608262011785</v>
      </c>
      <c r="X185" s="9">
        <f t="shared" si="53"/>
        <v>-4.2970964668522544</v>
      </c>
      <c r="Y185" s="9">
        <v>993.31288568485331</v>
      </c>
      <c r="Z185" s="9">
        <v>7.6687849709943245E-3</v>
      </c>
      <c r="AA185" s="9">
        <v>-59.713222989124063</v>
      </c>
      <c r="AB185" s="9">
        <v>1.2552293384743614E-5</v>
      </c>
      <c r="AC185" s="9">
        <v>2.9976380476232429</v>
      </c>
      <c r="AD185" s="9">
        <v>-1.3131250015494937</v>
      </c>
      <c r="AE185" s="9">
        <v>-2.2581520978311547</v>
      </c>
      <c r="AF185" s="9">
        <v>-5.2638581625644338</v>
      </c>
      <c r="AG185" s="9">
        <v>999.81</v>
      </c>
      <c r="AH185" s="9">
        <v>5.4524000000000003E-2</v>
      </c>
      <c r="AI185" s="9">
        <v>4.1081661513948341E-3</v>
      </c>
      <c r="AJ185" s="9">
        <v>4.1390434152727693E-6</v>
      </c>
      <c r="AK185" s="9">
        <v>2.99991747620843</v>
      </c>
      <c r="AL185" s="9">
        <v>-1.2634122908746996</v>
      </c>
      <c r="AM185" s="9">
        <v>-2.3863520000370966</v>
      </c>
      <c r="AN185" s="9">
        <v>-5.3831000181717199</v>
      </c>
    </row>
    <row r="186" spans="1:40" s="9" customFormat="1" x14ac:dyDescent="0.2">
      <c r="A186" s="15">
        <v>174</v>
      </c>
      <c r="B186" s="9" t="str">
        <f t="shared" si="54"/>
        <v>Bis(2-ethylhexyl)phthalate (BEHP)_0.94</v>
      </c>
      <c r="D186" s="22">
        <v>0.94</v>
      </c>
      <c r="H186" s="9">
        <f t="shared" si="55"/>
        <v>981.14</v>
      </c>
      <c r="I186" s="9">
        <f t="shared" si="56"/>
        <v>3.3596000000000001E-2</v>
      </c>
      <c r="J186" s="9">
        <f t="shared" si="57"/>
        <v>6.1075634601513981E-2</v>
      </c>
      <c r="K186" s="16">
        <f t="shared" si="58"/>
        <v>6.2249663250416848E-5</v>
      </c>
      <c r="L186" s="9">
        <f t="shared" si="44"/>
        <v>2.9917309817829674</v>
      </c>
      <c r="M186" s="9">
        <f t="shared" si="45"/>
        <v>-1.47371242741192</v>
      </c>
      <c r="N186" s="16">
        <f t="shared" si="59"/>
        <v>-1.2141320118288785</v>
      </c>
      <c r="O186" s="16">
        <f t="shared" si="60"/>
        <v>-4.2058629936118459</v>
      </c>
      <c r="Q186" s="9">
        <f t="shared" si="46"/>
        <v>889.44349533008733</v>
      </c>
      <c r="R186" s="9">
        <f t="shared" si="47"/>
        <v>-0.13112967624352184</v>
      </c>
      <c r="S186" s="9">
        <f t="shared" si="48"/>
        <v>169.6309817225783</v>
      </c>
      <c r="T186" s="9">
        <f t="shared" si="49"/>
        <v>1.5508542969678359E-4</v>
      </c>
      <c r="U186" s="9">
        <f t="shared" si="50"/>
        <v>2.9581676050099279</v>
      </c>
      <c r="V186" s="9">
        <f t="shared" si="51"/>
        <v>-1.4392812609353531</v>
      </c>
      <c r="W186" s="9">
        <f t="shared" si="52"/>
        <v>-1.2720400513551655</v>
      </c>
      <c r="X186" s="9">
        <f t="shared" si="53"/>
        <v>-4.2598830133929164</v>
      </c>
      <c r="Y186" s="9">
        <v>993.96957841919323</v>
      </c>
      <c r="Z186" s="9">
        <v>8.5609995322501603E-3</v>
      </c>
      <c r="AA186" s="9">
        <v>-58.638085438925529</v>
      </c>
      <c r="AB186" s="9">
        <v>1.3189324636367944E-5</v>
      </c>
      <c r="AC186" s="9">
        <v>2.9978856354382981</v>
      </c>
      <c r="AD186" s="9">
        <v>-1.3123160614620126</v>
      </c>
      <c r="AE186" s="9">
        <v>-2.2535484969321926</v>
      </c>
      <c r="AF186" s="9">
        <v>-5.2593731839293651</v>
      </c>
      <c r="AG186" s="9">
        <v>999.83999999999992</v>
      </c>
      <c r="AH186" s="9">
        <v>5.4679999999999992E-2</v>
      </c>
      <c r="AI186" s="9">
        <v>4.1115021145527644E-3</v>
      </c>
      <c r="AJ186" s="9">
        <v>4.1479598340600094E-6</v>
      </c>
      <c r="AK186" s="9">
        <v>2.9999305073233331</v>
      </c>
      <c r="AL186" s="9">
        <v>-1.2621714941042155</v>
      </c>
      <c r="AM186" s="9">
        <v>-2.3859994820463477</v>
      </c>
      <c r="AN186" s="9">
        <v>-5.3821654576664475</v>
      </c>
    </row>
    <row r="187" spans="1:40" s="9" customFormat="1" x14ac:dyDescent="0.2">
      <c r="A187" s="15">
        <v>175</v>
      </c>
      <c r="B187" s="9" t="str">
        <f t="shared" si="54"/>
        <v>Bis(2-ethylhexyl)phthalate (BEHP)_0.95</v>
      </c>
      <c r="D187" s="22">
        <v>0.95</v>
      </c>
      <c r="H187" s="9">
        <f t="shared" si="55"/>
        <v>980.95</v>
      </c>
      <c r="I187" s="9">
        <f t="shared" si="56"/>
        <v>3.3180000000000001E-2</v>
      </c>
      <c r="J187" s="9">
        <f t="shared" si="57"/>
        <v>6.3885895679351656E-2</v>
      </c>
      <c r="K187" s="16">
        <f t="shared" si="58"/>
        <v>6.5126556582243388E-5</v>
      </c>
      <c r="L187" s="9">
        <f t="shared" si="44"/>
        <v>2.9916468715211346</v>
      </c>
      <c r="M187" s="9">
        <f t="shared" si="45"/>
        <v>-1.4791236183116581</v>
      </c>
      <c r="N187" s="16">
        <f t="shared" si="59"/>
        <v>-1.1945950120254081</v>
      </c>
      <c r="O187" s="16">
        <f t="shared" si="60"/>
        <v>-4.1862418835465425</v>
      </c>
      <c r="Q187" s="9">
        <f t="shared" si="46"/>
        <v>888.13232892522183</v>
      </c>
      <c r="R187" s="9">
        <f t="shared" si="47"/>
        <v>-0.13470330004519926</v>
      </c>
      <c r="S187" s="9">
        <f t="shared" si="48"/>
        <v>175.41016277603404</v>
      </c>
      <c r="T187" s="9">
        <f t="shared" si="49"/>
        <v>1.5688975837409308E-4</v>
      </c>
      <c r="U187" s="9">
        <f t="shared" si="50"/>
        <v>2.9576621471145654</v>
      </c>
      <c r="V187" s="9">
        <f t="shared" si="51"/>
        <v>-1.4425496467225767</v>
      </c>
      <c r="W187" s="9">
        <f t="shared" si="52"/>
        <v>-1.2469164530268451</v>
      </c>
      <c r="X187" s="9">
        <f t="shared" si="53"/>
        <v>-4.2471284267533926</v>
      </c>
      <c r="Y187" s="9">
        <v>994.62504531288403</v>
      </c>
      <c r="Z187" s="9">
        <v>9.4514875055019126E-3</v>
      </c>
      <c r="AA187" s="9">
        <v>-57.5650284640477</v>
      </c>
      <c r="AB187" s="9">
        <v>1.3825134035940425E-5</v>
      </c>
      <c r="AC187" s="9">
        <v>2.9981327483697755</v>
      </c>
      <c r="AD187" s="9">
        <v>-1.3115086870913371</v>
      </c>
      <c r="AE187" s="9">
        <v>-2.2489538063782666</v>
      </c>
      <c r="AF187" s="9">
        <v>-5.254896886043996</v>
      </c>
      <c r="AG187" s="9">
        <v>999.86999999999989</v>
      </c>
      <c r="AH187" s="9">
        <v>5.4780000000000002E-2</v>
      </c>
      <c r="AI187" s="9">
        <v>4.2037217845108197E-3</v>
      </c>
      <c r="AJ187" s="9">
        <v>4.1647110580976529E-6</v>
      </c>
      <c r="AK187" s="9">
        <v>2.9999435380472459</v>
      </c>
      <c r="AL187" s="9">
        <v>-1.2613779720820575</v>
      </c>
      <c r="AM187" s="9">
        <v>-2.3763660346633038</v>
      </c>
      <c r="AN187" s="9">
        <v>-5.3804151239634832</v>
      </c>
    </row>
    <row r="188" spans="1:40" s="9" customFormat="1" x14ac:dyDescent="0.2">
      <c r="A188" s="15">
        <v>176</v>
      </c>
      <c r="B188" s="9" t="str">
        <f t="shared" si="54"/>
        <v>Bis(2-ethylhexyl)phthalate (BEHP)_0.96</v>
      </c>
      <c r="D188" s="22">
        <v>0.96</v>
      </c>
      <c r="H188" s="9">
        <f t="shared" si="55"/>
        <v>980.76</v>
      </c>
      <c r="I188" s="9">
        <f t="shared" si="56"/>
        <v>3.2764000000000001E-2</v>
      </c>
      <c r="J188" s="9">
        <f t="shared" si="57"/>
        <v>6.6825464743543242E-2</v>
      </c>
      <c r="K188" s="16">
        <f t="shared" si="58"/>
        <v>6.8136409257660638E-5</v>
      </c>
      <c r="L188" s="9">
        <f t="shared" si="44"/>
        <v>2.991562744966425</v>
      </c>
      <c r="M188" s="9">
        <f t="shared" si="45"/>
        <v>-1.4846030827394143</v>
      </c>
      <c r="N188" s="16">
        <f t="shared" si="59"/>
        <v>-1.1750580122219378</v>
      </c>
      <c r="O188" s="16">
        <f t="shared" si="60"/>
        <v>-4.1666207571883627</v>
      </c>
      <c r="Q188" s="9">
        <f t="shared" si="46"/>
        <v>886.80309802693091</v>
      </c>
      <c r="R188" s="9">
        <f t="shared" si="47"/>
        <v>-0.13837843442225362</v>
      </c>
      <c r="S188" s="9">
        <f t="shared" si="48"/>
        <v>181.34178720815945</v>
      </c>
      <c r="T188" s="9">
        <f t="shared" si="49"/>
        <v>1.6057869186440114E-4</v>
      </c>
      <c r="U188" s="9">
        <f t="shared" si="50"/>
        <v>2.9571493994343876</v>
      </c>
      <c r="V188" s="9">
        <f t="shared" si="51"/>
        <v>-1.4459129420180363</v>
      </c>
      <c r="W188" s="9">
        <f t="shared" si="52"/>
        <v>-1.2211007285251292</v>
      </c>
      <c r="X188" s="9">
        <f t="shared" si="53"/>
        <v>-4.2210433767964837</v>
      </c>
      <c r="Y188" s="9">
        <v>995.27931086057288</v>
      </c>
      <c r="Z188" s="9">
        <v>1.0340282833015711E-2</v>
      </c>
      <c r="AA188" s="9">
        <v>-56.494011163336936</v>
      </c>
      <c r="AB188" s="9">
        <v>1.4459745843540159E-5</v>
      </c>
      <c r="AC188" s="9">
        <v>2.9983793958465692</v>
      </c>
      <c r="AD188" s="9">
        <v>-1.3107028472881113</v>
      </c>
      <c r="AE188" s="9">
        <v>-2.2443678489013634</v>
      </c>
      <c r="AF188" s="9">
        <v>-5.250429096208026</v>
      </c>
      <c r="AG188" s="9">
        <v>999.89999999999986</v>
      </c>
      <c r="AH188" s="9">
        <v>5.4812E-2</v>
      </c>
      <c r="AI188" s="9">
        <v>4.2642686278070519E-3</v>
      </c>
      <c r="AJ188" s="9">
        <v>4.2037638221490411E-6</v>
      </c>
      <c r="AK188" s="9">
        <v>2.9999565683801923</v>
      </c>
      <c r="AL188" s="9">
        <v>-1.2611243509451886</v>
      </c>
      <c r="AM188" s="9">
        <v>-2.3701554447179762</v>
      </c>
      <c r="AN188" s="9">
        <v>-5.3763616916967694</v>
      </c>
    </row>
    <row r="189" spans="1:40" s="9" customFormat="1" x14ac:dyDescent="0.2">
      <c r="A189" s="15">
        <v>177</v>
      </c>
      <c r="B189" s="9" t="str">
        <f t="shared" si="54"/>
        <v>Bis(2-ethylhexyl)phthalate (BEHP)_0.97</v>
      </c>
      <c r="D189" s="22">
        <v>0.97</v>
      </c>
      <c r="H189" s="9">
        <f t="shared" si="55"/>
        <v>980.57</v>
      </c>
      <c r="I189" s="9">
        <f t="shared" si="56"/>
        <v>3.2348000000000002E-2</v>
      </c>
      <c r="J189" s="9">
        <f t="shared" si="57"/>
        <v>6.9900291616853197E-2</v>
      </c>
      <c r="K189" s="16">
        <f t="shared" si="58"/>
        <v>7.1285366283746382E-5</v>
      </c>
      <c r="L189" s="9">
        <f t="shared" si="44"/>
        <v>2.9914786021125255</v>
      </c>
      <c r="M189" s="9">
        <f t="shared" si="45"/>
        <v>-1.4901525655614214</v>
      </c>
      <c r="N189" s="16">
        <f t="shared" si="59"/>
        <v>-1.1555210124184674</v>
      </c>
      <c r="O189" s="16">
        <f t="shared" si="60"/>
        <v>-4.1469996145309924</v>
      </c>
      <c r="Q189" s="9">
        <f t="shared" si="46"/>
        <v>885.45512636823878</v>
      </c>
      <c r="R189" s="9">
        <f t="shared" si="47"/>
        <v>-0.14216305666581097</v>
      </c>
      <c r="S189" s="9">
        <f t="shared" si="48"/>
        <v>184.36911702500535</v>
      </c>
      <c r="T189" s="9">
        <f t="shared" si="49"/>
        <v>1.643835308469997E-4</v>
      </c>
      <c r="U189" s="9">
        <f t="shared" si="50"/>
        <v>2.9566290783362956</v>
      </c>
      <c r="V189" s="9">
        <f t="shared" si="51"/>
        <v>-1.4493787587721831</v>
      </c>
      <c r="W189" s="9">
        <f t="shared" si="52"/>
        <v>-1.2079129843603256</v>
      </c>
      <c r="X189" s="9">
        <f t="shared" si="53"/>
        <v>-4.1941261413125845</v>
      </c>
      <c r="Y189" s="9">
        <v>995.93239927650109</v>
      </c>
      <c r="Z189" s="9">
        <v>1.1227419056683542E-2</v>
      </c>
      <c r="AA189" s="9">
        <v>-55.424993118098925</v>
      </c>
      <c r="AB189" s="9">
        <v>1.5093184035002535E-5</v>
      </c>
      <c r="AC189" s="9">
        <v>2.9986255871870986</v>
      </c>
      <c r="AD189" s="9">
        <v>-1.3098985112709303</v>
      </c>
      <c r="AE189" s="9">
        <v>-2.2397904493274434</v>
      </c>
      <c r="AF189" s="9">
        <v>-5.2459696437611747</v>
      </c>
      <c r="AG189" s="9">
        <v>999.93</v>
      </c>
      <c r="AH189" s="9">
        <v>5.4891999999999996E-2</v>
      </c>
      <c r="AI189" s="9">
        <v>4.2971943868258689E-3</v>
      </c>
      <c r="AJ189" s="9">
        <v>4.3303213451160059E-6</v>
      </c>
      <c r="AK189" s="9">
        <v>2.9999695983221955</v>
      </c>
      <c r="AL189" s="9">
        <v>-1.2604909453317024</v>
      </c>
      <c r="AM189" s="9">
        <v>-2.3668150002336268</v>
      </c>
      <c r="AN189" s="9">
        <v>-5.363479874262719</v>
      </c>
    </row>
    <row r="190" spans="1:40" s="9" customFormat="1" x14ac:dyDescent="0.2">
      <c r="A190" s="15">
        <v>178</v>
      </c>
      <c r="B190" s="9" t="str">
        <f t="shared" si="54"/>
        <v>Bis(2-ethylhexyl)phthalate (BEHP)_0.98</v>
      </c>
      <c r="D190" s="22">
        <v>0.98</v>
      </c>
      <c r="H190" s="9">
        <f t="shared" si="55"/>
        <v>980.38</v>
      </c>
      <c r="I190" s="9">
        <f t="shared" si="56"/>
        <v>3.1932000000000002E-2</v>
      </c>
      <c r="J190" s="9">
        <f t="shared" si="57"/>
        <v>7.3116599890062334E-2</v>
      </c>
      <c r="K190" s="16">
        <f t="shared" si="58"/>
        <v>7.4579856678086385E-5</v>
      </c>
      <c r="L190" s="9">
        <f t="shared" si="44"/>
        <v>2.9913944429531178</v>
      </c>
      <c r="M190" s="9">
        <f t="shared" si="45"/>
        <v>-1.4957738794009863</v>
      </c>
      <c r="N190" s="16">
        <f t="shared" si="59"/>
        <v>-1.1359840126149969</v>
      </c>
      <c r="O190" s="16">
        <f t="shared" si="60"/>
        <v>-4.127378455568115</v>
      </c>
      <c r="Q190" s="9">
        <f t="shared" si="46"/>
        <v>884.08769891487077</v>
      </c>
      <c r="R190" s="9">
        <f t="shared" si="47"/>
        <v>-0.14606612713334272</v>
      </c>
      <c r="S190" s="9">
        <f t="shared" si="48"/>
        <v>190.55651732678098</v>
      </c>
      <c r="T190" s="9">
        <f t="shared" si="49"/>
        <v>1.673203871892165E-4</v>
      </c>
      <c r="U190" s="9">
        <f t="shared" si="50"/>
        <v>2.9561008832421098</v>
      </c>
      <c r="V190" s="9">
        <f t="shared" si="51"/>
        <v>-1.4529556677323379</v>
      </c>
      <c r="W190" s="9">
        <f t="shared" si="52"/>
        <v>-1.180932196628969</v>
      </c>
      <c r="X190" s="9">
        <f t="shared" si="53"/>
        <v>-4.173340047661803</v>
      </c>
      <c r="Y190" s="9">
        <v>996.58433450193172</v>
      </c>
      <c r="Z190" s="9">
        <v>1.211292932858226E-2</v>
      </c>
      <c r="AA190" s="9">
        <v>-54.357934379374953</v>
      </c>
      <c r="AB190" s="9">
        <v>1.5725472309457958E-5</v>
      </c>
      <c r="AC190" s="9">
        <v>2.9988713316022402</v>
      </c>
      <c r="AD190" s="9">
        <v>-1.3090956486165461</v>
      </c>
      <c r="AE190" s="9">
        <v>-2.2352214345207044</v>
      </c>
      <c r="AF190" s="9">
        <v>-5.2415183600288779</v>
      </c>
      <c r="AG190" s="9">
        <v>999.95999999999992</v>
      </c>
      <c r="AH190" s="9">
        <v>5.5036000000000002E-2</v>
      </c>
      <c r="AI190" s="9">
        <v>4.4062141461577936E-3</v>
      </c>
      <c r="AJ190" s="9">
        <v>4.4061260236373212E-6</v>
      </c>
      <c r="AK190" s="9">
        <v>2.9999826278732789</v>
      </c>
      <c r="AL190" s="9">
        <v>-1.2593531380184548</v>
      </c>
      <c r="AM190" s="9">
        <v>-2.3559343995514315</v>
      </c>
      <c r="AN190" s="9">
        <v>-5.3559430853542116</v>
      </c>
    </row>
    <row r="191" spans="1:40" s="9" customFormat="1" x14ac:dyDescent="0.2">
      <c r="A191" s="15">
        <v>179</v>
      </c>
      <c r="B191" s="9" t="str">
        <f t="shared" si="54"/>
        <v>Bis(2-ethylhexyl)phthalate (BEHP)_0.99</v>
      </c>
      <c r="D191" s="22">
        <v>0.99</v>
      </c>
      <c r="H191" s="9">
        <f t="shared" si="55"/>
        <v>980.19</v>
      </c>
      <c r="I191" s="9">
        <f t="shared" si="56"/>
        <v>3.1516000000000002E-2</v>
      </c>
      <c r="J191" s="9">
        <f t="shared" si="57"/>
        <v>7.6480899518801299E-2</v>
      </c>
      <c r="K191" s="16">
        <f t="shared" si="58"/>
        <v>7.802660659545731E-5</v>
      </c>
      <c r="L191" s="9">
        <f t="shared" si="44"/>
        <v>2.9913102674818828</v>
      </c>
      <c r="M191" s="9">
        <f t="shared" si="45"/>
        <v>-1.5014689081927604</v>
      </c>
      <c r="N191" s="16">
        <f t="shared" si="59"/>
        <v>-1.1164470128115269</v>
      </c>
      <c r="O191" s="16">
        <f t="shared" si="60"/>
        <v>-4.1077572802934093</v>
      </c>
      <c r="Q191" s="9">
        <f t="shared" si="46"/>
        <v>882.70005879485768</v>
      </c>
      <c r="R191" s="9">
        <f t="shared" si="47"/>
        <v>-0.14806519078128333</v>
      </c>
      <c r="S191" s="9">
        <f t="shared" si="48"/>
        <v>196.93541272440538</v>
      </c>
      <c r="T191" s="9">
        <f t="shared" si="49"/>
        <v>1.703349086385739E-4</v>
      </c>
      <c r="U191" s="9">
        <f t="shared" si="50"/>
        <v>2.9555644952292717</v>
      </c>
      <c r="V191" s="9">
        <f t="shared" si="51"/>
        <v>-1.4547887636204515</v>
      </c>
      <c r="W191" s="9">
        <f t="shared" si="52"/>
        <v>-1.1530759827584713</v>
      </c>
      <c r="X191" s="9">
        <f t="shared" si="53"/>
        <v>-4.1519951950921303</v>
      </c>
      <c r="Y191" s="9">
        <v>997.23514021240146</v>
      </c>
      <c r="Z191" s="9">
        <v>1.2996846421275375E-2</v>
      </c>
      <c r="AA191" s="9">
        <v>-53.292795455527937</v>
      </c>
      <c r="AB191" s="9">
        <v>1.6356634096687264E-5</v>
      </c>
      <c r="AC191" s="9">
        <v>2.9991166381981853</v>
      </c>
      <c r="AD191" s="9">
        <v>-1.3082942292503144</v>
      </c>
      <c r="AE191" s="9">
        <v>-2.2306606333292112</v>
      </c>
      <c r="AF191" s="9">
        <v>-5.2370750782693198</v>
      </c>
      <c r="AG191" s="9">
        <v>999.99</v>
      </c>
      <c r="AH191" s="9">
        <v>5.5100000000000003E-2</v>
      </c>
      <c r="AI191" s="9">
        <v>4.4076803012270708E-3</v>
      </c>
      <c r="AJ191" s="9">
        <v>4.4225825954512825E-6</v>
      </c>
      <c r="AK191" s="9">
        <v>2.999995657033466</v>
      </c>
      <c r="AL191" s="9">
        <v>-1.2588484011482148</v>
      </c>
      <c r="AM191" s="9">
        <v>-2.3557899133504958</v>
      </c>
      <c r="AN191" s="9">
        <v>-5.3543240475276201</v>
      </c>
    </row>
    <row r="192" spans="1:40" s="9" customFormat="1" x14ac:dyDescent="0.2">
      <c r="A192" s="15">
        <v>180</v>
      </c>
      <c r="B192" s="9" t="str">
        <f t="shared" ref="B192:B223" si="61">CONCATENATE($B$90,"_",D192)</f>
        <v>1-3-Butanediol_0.01</v>
      </c>
      <c r="C192"/>
      <c r="D192" s="22">
        <v>0.01</v>
      </c>
      <c r="E192"/>
      <c r="F192"/>
      <c r="G192"/>
      <c r="H192" s="9">
        <f t="shared" ref="H192:H223" si="62">D192*$H$90+(1-D192)*$H$46</f>
        <v>999.03</v>
      </c>
      <c r="I192" s="9">
        <f t="shared" ref="I192:I223" si="63">D192*$I$90+(1-D192)*$I$46</f>
        <v>7.2443999999999995E-2</v>
      </c>
      <c r="J192" s="9">
        <f t="shared" ref="J192:J223" si="64">EXP(D192*LN($J$90)+(1-D192)*LN($J$46)+D192*(1-D192)*$P$90)</f>
        <v>9.3287110591615372E-4</v>
      </c>
      <c r="K192" s="16">
        <f t="shared" ref="K192" si="65">J192/H192</f>
        <v>9.3377686947954888E-7</v>
      </c>
      <c r="L192" s="9">
        <f t="shared" ref="L192:L255" si="66">LOG(H192)</f>
        <v>2.9995785299064956</v>
      </c>
      <c r="M192" s="9">
        <f t="shared" ref="M192:M255" si="67">LOG(I192)</f>
        <v>-1.1399975780989022</v>
      </c>
      <c r="N192" s="16">
        <f t="shared" ref="N192:N255" si="68">LOG(J192)</f>
        <v>-3.0301783582432154</v>
      </c>
      <c r="O192" s="16">
        <f t="shared" ref="O192:O255" si="69">LOG(K192)</f>
        <v>-6.029756888149711</v>
      </c>
      <c r="P192"/>
      <c r="Q192" s="9">
        <f t="shared" si="46"/>
        <v>975.72048686973119</v>
      </c>
      <c r="R192" s="9">
        <f t="shared" si="47"/>
        <v>0.18873973382768991</v>
      </c>
      <c r="S192" s="9">
        <f t="shared" si="48"/>
        <v>-262.74426382127172</v>
      </c>
      <c r="T192" s="9">
        <f t="shared" si="49"/>
        <v>-1.06032723457442E-4</v>
      </c>
      <c r="U192" s="9">
        <f t="shared" si="50"/>
        <v>2.9910000876371226</v>
      </c>
      <c r="V192" s="9">
        <f t="shared" si="51"/>
        <v>-1.1493861009681139</v>
      </c>
      <c r="W192" s="9">
        <f t="shared" si="52"/>
        <v>-3.1310092728692061</v>
      </c>
      <c r="X192" s="9">
        <f t="shared" si="53"/>
        <v>-6.1028825089974159</v>
      </c>
      <c r="Y192" s="9">
        <v>997.88483982480068</v>
      </c>
      <c r="Z192" s="9">
        <v>1.387920273786674E-2</v>
      </c>
      <c r="AA192" s="9">
        <v>-52.229537300127561</v>
      </c>
      <c r="AB192" s="9">
        <v>1.6986692564301138E-5</v>
      </c>
      <c r="AC192" s="9">
        <v>2.9993615159792291</v>
      </c>
      <c r="AD192" s="9">
        <v>-1.3074942234368696</v>
      </c>
      <c r="AE192" s="9">
        <v>-2.226107876531835</v>
      </c>
      <c r="AF192" s="9">
        <v>-5.2326396336217398</v>
      </c>
      <c r="AG192" s="9">
        <v>1000.02</v>
      </c>
      <c r="AH192" s="9">
        <v>5.5104E-2</v>
      </c>
      <c r="AI192" s="9">
        <v>4.4949203410135008E-3</v>
      </c>
      <c r="AJ192" s="9">
        <v>4.4538646884737816E-6</v>
      </c>
      <c r="AK192" s="9">
        <v>3.0000086858027801</v>
      </c>
      <c r="AL192" s="9">
        <v>-1.2588168745624582</v>
      </c>
      <c r="AM192" s="9">
        <v>-2.3472780004301561</v>
      </c>
      <c r="AN192" s="9">
        <v>-5.3512629812718568</v>
      </c>
    </row>
    <row r="193" spans="1:40" s="9" customFormat="1" x14ac:dyDescent="0.2">
      <c r="A193" s="15">
        <v>181</v>
      </c>
      <c r="B193" s="9" t="str">
        <f t="shared" si="61"/>
        <v>1-3-Butanediol_0.02</v>
      </c>
      <c r="C193"/>
      <c r="D193" s="22">
        <v>0.02</v>
      </c>
      <c r="E193"/>
      <c r="F193"/>
      <c r="G193"/>
      <c r="H193" s="9">
        <f t="shared" si="62"/>
        <v>999.06</v>
      </c>
      <c r="I193" s="9">
        <f t="shared" si="63"/>
        <v>7.2188000000000002E-2</v>
      </c>
      <c r="J193" s="9">
        <f t="shared" si="64"/>
        <v>9.7780730365531316E-4</v>
      </c>
      <c r="K193" s="16">
        <f t="shared" ref="K193:K256" si="70">J193/H193</f>
        <v>9.7872730732419794E-7</v>
      </c>
      <c r="L193" s="9">
        <f t="shared" si="66"/>
        <v>2.9995915711953844</v>
      </c>
      <c r="M193" s="9">
        <f t="shared" si="67"/>
        <v>-1.1415349903378718</v>
      </c>
      <c r="N193" s="16">
        <f t="shared" si="68"/>
        <v>-3.0097467231313426</v>
      </c>
      <c r="O193" s="16">
        <f t="shared" si="69"/>
        <v>-6.0093382943267271</v>
      </c>
      <c r="P193"/>
      <c r="Q193" s="9">
        <f t="shared" si="46"/>
        <v>976.41877478001663</v>
      </c>
      <c r="R193" s="9">
        <f t="shared" si="47"/>
        <v>0.18537503991486423</v>
      </c>
      <c r="S193" s="9">
        <f t="shared" si="48"/>
        <v>-252.31671897182579</v>
      </c>
      <c r="T193" s="9">
        <f t="shared" si="49"/>
        <v>-9.9976664408885514E-5</v>
      </c>
      <c r="U193" s="9">
        <f t="shared" si="50"/>
        <v>2.9912637757995921</v>
      </c>
      <c r="V193" s="9">
        <f t="shared" si="51"/>
        <v>-1.1524578244522663</v>
      </c>
      <c r="W193" s="9">
        <f t="shared" si="52"/>
        <v>-3.0857570688607234</v>
      </c>
      <c r="X193" s="9">
        <f t="shared" si="53"/>
        <v>-6.0596175437964312</v>
      </c>
      <c r="Y193" s="9">
        <v>998.53345650428912</v>
      </c>
      <c r="Z193" s="9">
        <v>1.4760030321814763E-2</v>
      </c>
      <c r="AA193" s="9">
        <v>-51.168121300123943</v>
      </c>
      <c r="AB193" s="9">
        <v>1.7615670624748692E-5</v>
      </c>
      <c r="AC193" s="9">
        <v>2.9996059738504983</v>
      </c>
      <c r="AD193" s="9">
        <v>-1.3066956017710254</v>
      </c>
      <c r="AE193" s="9">
        <v>-2.2215629967864636</v>
      </c>
      <c r="AF193" s="9">
        <v>-5.2282118630559768</v>
      </c>
      <c r="AG193" s="9">
        <v>1000.05</v>
      </c>
      <c r="AH193" s="9">
        <v>5.5228000000000006E-2</v>
      </c>
      <c r="AI193" s="9">
        <v>4.5519431363682328E-3</v>
      </c>
      <c r="AJ193" s="9">
        <v>4.5304389826373771E-6</v>
      </c>
      <c r="AK193" s="9">
        <v>3.0000217141812451</v>
      </c>
      <c r="AL193" s="9">
        <v>-1.257840683821243</v>
      </c>
      <c r="AM193" s="9">
        <v>-2.3418031718580967</v>
      </c>
      <c r="AN193" s="9">
        <v>-5.343859714433032</v>
      </c>
    </row>
    <row r="194" spans="1:40" s="9" customFormat="1" x14ac:dyDescent="0.2">
      <c r="A194" s="15">
        <v>178</v>
      </c>
      <c r="B194" s="9" t="str">
        <f t="shared" si="61"/>
        <v>1-3-Butanediol_0.03</v>
      </c>
      <c r="C194"/>
      <c r="D194" s="22">
        <v>0.03</v>
      </c>
      <c r="E194"/>
      <c r="F194"/>
      <c r="G194"/>
      <c r="H194" s="9">
        <f t="shared" si="62"/>
        <v>999.08999999999992</v>
      </c>
      <c r="I194" s="9">
        <f t="shared" si="63"/>
        <v>7.1931999999999996E-2</v>
      </c>
      <c r="J194" s="9">
        <f t="shared" si="64"/>
        <v>1.0249080682402524E-3</v>
      </c>
      <c r="K194" s="16">
        <f t="shared" si="70"/>
        <v>1.0258415840817669E-6</v>
      </c>
      <c r="L194" s="9">
        <f t="shared" si="66"/>
        <v>2.9996046120926727</v>
      </c>
      <c r="M194" s="9">
        <f t="shared" si="67"/>
        <v>-1.1430778643914346</v>
      </c>
      <c r="N194" s="16">
        <f t="shared" si="68"/>
        <v>-2.9893150880194703</v>
      </c>
      <c r="O194" s="16">
        <f t="shared" si="69"/>
        <v>-5.9889197001121435</v>
      </c>
      <c r="P194"/>
      <c r="Q194" s="9">
        <f t="shared" si="46"/>
        <v>977.11507194763317</v>
      </c>
      <c r="R194" s="9">
        <f t="shared" si="47"/>
        <v>0.18316109311648257</v>
      </c>
      <c r="S194" s="9">
        <f t="shared" si="48"/>
        <v>-242.59685701200027</v>
      </c>
      <c r="T194" s="9">
        <f t="shared" si="49"/>
        <v>-9.1623003879299836E-5</v>
      </c>
      <c r="U194" s="9">
        <f t="shared" si="50"/>
        <v>2.9915266934265747</v>
      </c>
      <c r="V194" s="9">
        <f t="shared" si="51"/>
        <v>-1.1544783448877649</v>
      </c>
      <c r="W194" s="9">
        <f t="shared" si="52"/>
        <v>-3.0436548475265068</v>
      </c>
      <c r="X194" s="9">
        <f t="shared" si="53"/>
        <v>-6.0000697624255626</v>
      </c>
      <c r="Y194" s="9">
        <v>999.18101317105243</v>
      </c>
      <c r="Z194" s="9">
        <v>1.5639360866515274E-2</v>
      </c>
      <c r="AA194" s="9">
        <v>-50.108509264300039</v>
      </c>
      <c r="AB194" s="9">
        <v>1.824359094216219E-5</v>
      </c>
      <c r="AC194" s="9">
        <v>2.9998500206206065</v>
      </c>
      <c r="AD194" s="9">
        <v>-1.3058983351688884</v>
      </c>
      <c r="AE194" s="9">
        <v>-2.2170258285794344</v>
      </c>
      <c r="AF194" s="9">
        <v>-5.2237916053232034</v>
      </c>
      <c r="AG194" s="9">
        <v>1000.0799999999999</v>
      </c>
      <c r="AH194" s="9">
        <v>5.5291999999999994E-2</v>
      </c>
      <c r="AI194" s="9">
        <v>4.618460520707442E-3</v>
      </c>
      <c r="AJ194" s="9">
        <v>4.6182296092269805E-6</v>
      </c>
      <c r="AK194" s="9">
        <v>3.000034742168884</v>
      </c>
      <c r="AL194" s="9">
        <v>-1.2573377006517052</v>
      </c>
      <c r="AM194" s="9">
        <v>-2.3355027644395592</v>
      </c>
      <c r="AN194" s="9">
        <v>-5.3355244786208047</v>
      </c>
    </row>
    <row r="195" spans="1:40" x14ac:dyDescent="0.2">
      <c r="A195" s="15">
        <v>179</v>
      </c>
      <c r="B195" s="9" t="str">
        <f t="shared" si="61"/>
        <v>1-3-Butanediol_0.04</v>
      </c>
      <c r="D195" s="22">
        <v>0.04</v>
      </c>
      <c r="H195" s="9">
        <f t="shared" si="62"/>
        <v>999.12</v>
      </c>
      <c r="I195" s="9">
        <f t="shared" si="63"/>
        <v>7.167599999999999E-2</v>
      </c>
      <c r="J195" s="9">
        <f t="shared" si="64"/>
        <v>1.0742776663839016E-3</v>
      </c>
      <c r="K195" s="16">
        <f t="shared" si="70"/>
        <v>1.0752238633836792E-6</v>
      </c>
      <c r="L195" s="9">
        <f t="shared" si="66"/>
        <v>2.9996176525983835</v>
      </c>
      <c r="M195" s="9">
        <f t="shared" si="67"/>
        <v>-1.1446262392053033</v>
      </c>
      <c r="N195" s="16">
        <f t="shared" si="68"/>
        <v>-2.9688834529075985</v>
      </c>
      <c r="O195" s="16">
        <f t="shared" si="69"/>
        <v>-5.9685011055059825</v>
      </c>
      <c r="Q195" s="9">
        <f t="shared" si="46"/>
        <v>977.80941353166929</v>
      </c>
      <c r="R195" s="9">
        <f t="shared" si="47"/>
        <v>0.17988172551598669</v>
      </c>
      <c r="S195" s="9">
        <f t="shared" si="48"/>
        <v>-231.27461791358354</v>
      </c>
      <c r="T195" s="9">
        <f t="shared" si="49"/>
        <v>-8.9003211091626019E-5</v>
      </c>
      <c r="U195" s="9">
        <f t="shared" si="50"/>
        <v>2.9917888541562774</v>
      </c>
      <c r="V195" s="9">
        <f t="shared" si="51"/>
        <v>-1.1574702900134795</v>
      </c>
      <c r="W195" s="9">
        <f t="shared" si="52"/>
        <v>-2.9946954118385172</v>
      </c>
      <c r="X195" s="9">
        <f t="shared" si="53"/>
        <v>-5.9814227602841123</v>
      </c>
      <c r="Y195">
        <v>999.82753250690473</v>
      </c>
      <c r="Z195">
        <v>1.6517225724661452E-2</v>
      </c>
      <c r="AA195">
        <v>-49.050663411992744</v>
      </c>
      <c r="AB195">
        <v>1.8870475939042796E-5</v>
      </c>
      <c r="AC195">
        <v>3.000093665004258</v>
      </c>
      <c r="AD195">
        <v>-1.30510239485918</v>
      </c>
      <c r="AE195">
        <v>-2.2124962081761432</v>
      </c>
      <c r="AF195">
        <v>-5.2193787009078116</v>
      </c>
      <c r="AG195">
        <v>1000.11</v>
      </c>
      <c r="AH195">
        <v>5.5316000000000004E-2</v>
      </c>
      <c r="AI195">
        <v>4.62E-3</v>
      </c>
      <c r="AJ195">
        <v>4.6258503401360546E-6</v>
      </c>
      <c r="AK195">
        <v>3.0000477697657204</v>
      </c>
      <c r="AL195">
        <v>-1.2571492320467352</v>
      </c>
      <c r="AM195">
        <v>-2.3353580244438743</v>
      </c>
      <c r="AN195">
        <v>-5.3348084220419398</v>
      </c>
    </row>
    <row r="196" spans="1:40" x14ac:dyDescent="0.2">
      <c r="A196" s="15">
        <v>180</v>
      </c>
      <c r="B196" s="9" t="str">
        <f t="shared" si="61"/>
        <v>1-3-Butanediol_0.05</v>
      </c>
      <c r="D196" s="22">
        <v>0.05</v>
      </c>
      <c r="H196" s="9">
        <f t="shared" si="62"/>
        <v>999.15</v>
      </c>
      <c r="I196" s="9">
        <f t="shared" si="63"/>
        <v>7.1419999999999997E-2</v>
      </c>
      <c r="J196" s="9">
        <f t="shared" si="64"/>
        <v>1.1260253873040184E-3</v>
      </c>
      <c r="K196" s="16">
        <f t="shared" si="70"/>
        <v>1.1269833231286778E-6</v>
      </c>
      <c r="L196" s="9">
        <f t="shared" si="66"/>
        <v>2.99963069271254</v>
      </c>
      <c r="M196" s="9">
        <f t="shared" si="67"/>
        <v>-1.1461801541432368</v>
      </c>
      <c r="N196" s="16">
        <f t="shared" si="68"/>
        <v>-2.9484518177957262</v>
      </c>
      <c r="O196" s="16">
        <f t="shared" si="69"/>
        <v>-5.9480825105082662</v>
      </c>
      <c r="Q196" s="9">
        <f t="shared" si="46"/>
        <v>978.50183412831223</v>
      </c>
      <c r="R196" s="9">
        <f t="shared" si="47"/>
        <v>0.17558246870571925</v>
      </c>
      <c r="S196" s="9">
        <f t="shared" si="48"/>
        <v>-220.71967596665851</v>
      </c>
      <c r="T196" s="9">
        <f t="shared" si="49"/>
        <v>-8.397545661708428E-5</v>
      </c>
      <c r="U196" s="9">
        <f t="shared" si="50"/>
        <v>2.9920502714042492</v>
      </c>
      <c r="V196" s="9">
        <f t="shared" si="51"/>
        <v>-1.1613911606840772</v>
      </c>
      <c r="W196" s="9">
        <f t="shared" si="52"/>
        <v>-2.9491245077162072</v>
      </c>
      <c r="X196" s="9">
        <f t="shared" si="53"/>
        <v>-5.9456697054589442</v>
      </c>
      <c r="Y196">
        <v>1000.4730369617432</v>
      </c>
      <c r="Z196">
        <v>1.7393655917388132E-2</v>
      </c>
      <c r="AA196">
        <v>-47.994546362073862</v>
      </c>
      <c r="AB196">
        <v>1.9496347802793284E-5</v>
      </c>
      <c r="AC196">
        <v>3.0003369156247812</v>
      </c>
      <c r="AD196">
        <v>-1.3043077523747582</v>
      </c>
      <c r="AE196">
        <v>-2.2079739735728001</v>
      </c>
      <c r="AF196">
        <v>-5.2149729919804075</v>
      </c>
      <c r="AG196">
        <v>1000.14</v>
      </c>
      <c r="AH196">
        <v>5.5527999999999994E-2</v>
      </c>
      <c r="AI196">
        <v>4.7017442203681325E-3</v>
      </c>
      <c r="AJ196">
        <v>4.7153937425306375E-6</v>
      </c>
      <c r="AK196">
        <v>3.0000607969717779</v>
      </c>
      <c r="AL196">
        <v>-1.255487968605697</v>
      </c>
      <c r="AM196">
        <v>-2.3277410006266859</v>
      </c>
      <c r="AN196">
        <v>-5.3264820371644559</v>
      </c>
    </row>
    <row r="197" spans="1:40" x14ac:dyDescent="0.2">
      <c r="A197" s="15">
        <v>181</v>
      </c>
      <c r="B197" s="9" t="str">
        <f t="shared" si="61"/>
        <v>1-3-Butanediol_0.06</v>
      </c>
      <c r="D197" s="22">
        <v>0.06</v>
      </c>
      <c r="H197" s="9">
        <f t="shared" si="62"/>
        <v>999.18</v>
      </c>
      <c r="I197" s="9">
        <f t="shared" si="63"/>
        <v>7.1163999999999991E-2</v>
      </c>
      <c r="J197" s="9">
        <f t="shared" si="64"/>
        <v>1.1802657846561408E-3</v>
      </c>
      <c r="K197" s="16">
        <f t="shared" si="70"/>
        <v>1.1812343968615675E-6</v>
      </c>
      <c r="L197" s="9">
        <f t="shared" si="66"/>
        <v>2.9996437324351666</v>
      </c>
      <c r="M197" s="9">
        <f t="shared" si="67"/>
        <v>-1.1477396489930469</v>
      </c>
      <c r="N197" s="16">
        <f t="shared" si="68"/>
        <v>-2.9280201826838539</v>
      </c>
      <c r="O197" s="16">
        <f t="shared" si="69"/>
        <v>-5.9276639151190205</v>
      </c>
      <c r="Q197" s="9">
        <f t="shared" si="46"/>
        <v>979.19236778608274</v>
      </c>
      <c r="R197" s="9">
        <f t="shared" si="47"/>
        <v>0.17346248822292726</v>
      </c>
      <c r="S197" s="9">
        <f t="shared" si="48"/>
        <v>-210.80687624145702</v>
      </c>
      <c r="T197" s="9">
        <f t="shared" si="49"/>
        <v>-7.6894518940299409E-5</v>
      </c>
      <c r="U197" s="9">
        <f t="shared" si="50"/>
        <v>2.992310958369464</v>
      </c>
      <c r="V197" s="9">
        <f t="shared" si="51"/>
        <v>-1.1633239303988088</v>
      </c>
      <c r="W197" s="9">
        <f t="shared" si="52"/>
        <v>-2.9063800619151365</v>
      </c>
      <c r="X197" s="9">
        <f t="shared" si="53"/>
        <v>-5.8953830565286722</v>
      </c>
      <c r="Y197">
        <v>1001.117548759859</v>
      </c>
      <c r="Z197">
        <v>1.8268682143208224E-2</v>
      </c>
      <c r="AA197">
        <v>-46.940121122181466</v>
      </c>
      <c r="AB197">
        <v>2.0121228492103086E-5</v>
      </c>
      <c r="AC197">
        <v>3.0005797810166155</v>
      </c>
      <c r="AD197">
        <v>-1.303514379544332</v>
      </c>
      <c r="AE197">
        <v>-2.2034589644492759</v>
      </c>
      <c r="AF197">
        <v>-5.2105743223518752</v>
      </c>
      <c r="AG197">
        <v>1000.1700000000001</v>
      </c>
      <c r="AH197">
        <v>5.5548E-2</v>
      </c>
      <c r="AI197">
        <v>4.7251941252956049E-3</v>
      </c>
      <c r="AJ197">
        <v>4.7398048533404561E-6</v>
      </c>
      <c r="AK197">
        <v>3.0000738237870794</v>
      </c>
      <c r="AL197">
        <v>-1.2553315731695645</v>
      </c>
      <c r="AM197">
        <v>-2.3255803446546439</v>
      </c>
      <c r="AN197">
        <v>-5.3242395386765606</v>
      </c>
    </row>
    <row r="198" spans="1:40" x14ac:dyDescent="0.2">
      <c r="A198" s="15">
        <v>182</v>
      </c>
      <c r="B198" s="9" t="str">
        <f t="shared" si="61"/>
        <v>1-3-Butanediol_0.07</v>
      </c>
      <c r="D198" s="22">
        <v>7.0000000000000007E-2</v>
      </c>
      <c r="H198" s="9">
        <f t="shared" si="62"/>
        <v>999.20999999999992</v>
      </c>
      <c r="I198" s="9">
        <f t="shared" si="63"/>
        <v>7.0907999999999985E-2</v>
      </c>
      <c r="J198" s="9">
        <f t="shared" si="64"/>
        <v>1.2371189301204173E-3</v>
      </c>
      <c r="K198" s="16">
        <f t="shared" si="70"/>
        <v>1.2380970267715668E-6</v>
      </c>
      <c r="L198" s="9">
        <f t="shared" si="66"/>
        <v>2.9996567717662863</v>
      </c>
      <c r="M198" s="9">
        <f t="shared" si="67"/>
        <v>-1.1493047639727088</v>
      </c>
      <c r="N198" s="16">
        <f t="shared" si="68"/>
        <v>-2.9075885475719816</v>
      </c>
      <c r="O198" s="16">
        <f t="shared" si="69"/>
        <v>-5.9072453193382684</v>
      </c>
      <c r="Q198" s="9">
        <f t="shared" si="46"/>
        <v>979.88104802060752</v>
      </c>
      <c r="R198" s="9">
        <f t="shared" si="47"/>
        <v>0.17031755215608252</v>
      </c>
      <c r="S198" s="9">
        <f t="shared" si="48"/>
        <v>-205.12619402773683</v>
      </c>
      <c r="T198" s="9">
        <f t="shared" si="49"/>
        <v>-7.35335893650106E-5</v>
      </c>
      <c r="U198" s="9">
        <f t="shared" si="50"/>
        <v>2.9925709280402142</v>
      </c>
      <c r="V198" s="9">
        <f t="shared" si="51"/>
        <v>-1.1661904164796804</v>
      </c>
      <c r="W198" s="9">
        <f t="shared" si="52"/>
        <v>-2.8819057345805916</v>
      </c>
      <c r="X198" s="9">
        <f t="shared" si="53"/>
        <v>-5.8715393659889781</v>
      </c>
      <c r="Y198">
        <v>1001.7610899061108</v>
      </c>
      <c r="Z198">
        <v>1.9142334786748531E-2</v>
      </c>
      <c r="AA198">
        <v>-45.887351078193078</v>
      </c>
      <c r="AB198">
        <v>2.0745139743190542E-5</v>
      </c>
      <c r="AC198">
        <v>3.0008222696277334</v>
      </c>
      <c r="AD198">
        <v>-1.3027222484843644</v>
      </c>
      <c r="AE198">
        <v>-2.1989510221230169</v>
      </c>
      <c r="AF198">
        <v>-5.2061825374284796</v>
      </c>
      <c r="AG198">
        <v>1000.2</v>
      </c>
      <c r="AH198">
        <v>5.5644000000000006E-2</v>
      </c>
      <c r="AI198">
        <v>4.8409307568342119E-3</v>
      </c>
      <c r="AJ198">
        <v>4.7631222672475866E-6</v>
      </c>
      <c r="AK198">
        <v>3.0000868502116491</v>
      </c>
      <c r="AL198">
        <v>-1.2545816580565707</v>
      </c>
      <c r="AM198">
        <v>-2.3150711293276869</v>
      </c>
      <c r="AN198">
        <v>-5.32210827019754</v>
      </c>
    </row>
    <row r="199" spans="1:40" x14ac:dyDescent="0.2">
      <c r="A199" s="15">
        <v>183</v>
      </c>
      <c r="B199" s="9" t="str">
        <f t="shared" si="61"/>
        <v>1-3-Butanediol_0.08</v>
      </c>
      <c r="D199" s="22">
        <v>0.08</v>
      </c>
      <c r="H199" s="9">
        <f t="shared" si="62"/>
        <v>999.24</v>
      </c>
      <c r="I199" s="9">
        <f t="shared" si="63"/>
        <v>7.0651999999999993E-2</v>
      </c>
      <c r="J199" s="9">
        <f t="shared" si="64"/>
        <v>1.2967106792036438E-3</v>
      </c>
      <c r="K199" s="16">
        <f t="shared" si="70"/>
        <v>1.2976969288695847E-6</v>
      </c>
      <c r="L199" s="9">
        <f t="shared" si="66"/>
        <v>2.9996698107059228</v>
      </c>
      <c r="M199" s="9">
        <f t="shared" si="67"/>
        <v>-1.1508755397365864</v>
      </c>
      <c r="N199" s="16">
        <f t="shared" si="68"/>
        <v>-2.8871569124601093</v>
      </c>
      <c r="O199" s="16">
        <f t="shared" si="69"/>
        <v>-5.8868267231660321</v>
      </c>
      <c r="Q199" s="9">
        <f t="shared" si="46"/>
        <v>980.56790782894689</v>
      </c>
      <c r="R199" s="9">
        <f t="shared" si="47"/>
        <v>0.16824329803083565</v>
      </c>
      <c r="S199" s="9">
        <f t="shared" si="48"/>
        <v>-196.04789931067884</v>
      </c>
      <c r="T199" s="9">
        <f t="shared" si="49"/>
        <v>-6.8162253103311776E-5</v>
      </c>
      <c r="U199" s="9">
        <f t="shared" si="50"/>
        <v>2.9928301931998225</v>
      </c>
      <c r="V199" s="9">
        <f t="shared" si="51"/>
        <v>-1.1680805591975085</v>
      </c>
      <c r="W199" s="9">
        <f t="shared" si="52"/>
        <v>-2.8428218925389768</v>
      </c>
      <c r="X199" s="9">
        <f t="shared" si="53"/>
        <v>-5.8334626081682561</v>
      </c>
      <c r="Y199">
        <v>1002.4036821919643</v>
      </c>
      <c r="Z199">
        <v>2.0014643927291569E-2</v>
      </c>
      <c r="AA199">
        <v>-44.836199983932588</v>
      </c>
      <c r="AB199">
        <v>2.1368103075907594E-5</v>
      </c>
      <c r="AC199">
        <v>3.0010643898220151</v>
      </c>
      <c r="AD199">
        <v>-1.3019313315911512</v>
      </c>
      <c r="AE199">
        <v>-2.1944499895039775</v>
      </c>
      <c r="AF199">
        <v>-5.2017974841679573</v>
      </c>
      <c r="AG199">
        <v>1000.21</v>
      </c>
      <c r="AH199">
        <v>5.5739999999999998E-2</v>
      </c>
      <c r="AI199">
        <v>4.8590246359281209E-3</v>
      </c>
      <c r="AJ199">
        <v>4.8405435133531435E-6</v>
      </c>
      <c r="AK199">
        <v>3.0000911922663467</v>
      </c>
      <c r="AL199">
        <v>-1.2538330356227145</v>
      </c>
      <c r="AM199">
        <v>-2.3134508989982172</v>
      </c>
      <c r="AN199">
        <v>-5.3151058714965709</v>
      </c>
    </row>
    <row r="200" spans="1:40" x14ac:dyDescent="0.2">
      <c r="A200" s="15">
        <v>184</v>
      </c>
      <c r="B200" s="9" t="str">
        <f t="shared" si="61"/>
        <v>1-3-Butanediol_0.09</v>
      </c>
      <c r="D200" s="22">
        <v>0.09</v>
      </c>
      <c r="H200" s="9">
        <f t="shared" si="62"/>
        <v>999.27</v>
      </c>
      <c r="I200" s="9">
        <f t="shared" si="63"/>
        <v>7.0396000000000014E-2</v>
      </c>
      <c r="J200" s="9">
        <f t="shared" si="64"/>
        <v>1.359172949844933E-3</v>
      </c>
      <c r="K200" s="16">
        <f t="shared" si="70"/>
        <v>1.3601658709307124E-6</v>
      </c>
      <c r="L200" s="9">
        <f t="shared" si="66"/>
        <v>2.999682849254099</v>
      </c>
      <c r="M200" s="9">
        <f t="shared" si="67"/>
        <v>-1.1524520173817674</v>
      </c>
      <c r="N200" s="16">
        <f t="shared" si="68"/>
        <v>-2.8667252773482375</v>
      </c>
      <c r="O200" s="16">
        <f t="shared" si="69"/>
        <v>-5.8664081266023365</v>
      </c>
      <c r="Q200" s="9">
        <f t="shared" si="46"/>
        <v>981.2529797034955</v>
      </c>
      <c r="R200" s="9">
        <f t="shared" si="47"/>
        <v>0.16516387098863994</v>
      </c>
      <c r="S200" s="9">
        <f t="shared" si="48"/>
        <v>-187.39955524290423</v>
      </c>
      <c r="T200" s="9">
        <f t="shared" si="49"/>
        <v>-6.1061827344958402E-5</v>
      </c>
      <c r="U200" s="9">
        <f t="shared" si="50"/>
        <v>2.9930887664321824</v>
      </c>
      <c r="V200" s="9">
        <f t="shared" si="51"/>
        <v>-1.170886010349061</v>
      </c>
      <c r="W200" s="9">
        <f t="shared" si="52"/>
        <v>-2.805618573087401</v>
      </c>
      <c r="X200" s="9">
        <f t="shared" si="53"/>
        <v>-5.7831786332426205</v>
      </c>
      <c r="Y200">
        <v>1003.0453472014029</v>
      </c>
      <c r="Z200">
        <v>2.0885639347130537E-2</v>
      </c>
      <c r="AA200">
        <v>-43.786631951102336</v>
      </c>
      <c r="AB200">
        <v>2.1990139799711566E-5</v>
      </c>
      <c r="AC200">
        <v>3.0013061498815694</v>
      </c>
      <c r="AD200">
        <v>-1.3011416015330779</v>
      </c>
      <c r="AE200">
        <v>-2.189955711050545</v>
      </c>
      <c r="AF200">
        <v>-5.1974190110365788</v>
      </c>
      <c r="AG200">
        <v>1000.23</v>
      </c>
      <c r="AH200">
        <v>5.5803999999999999E-2</v>
      </c>
      <c r="AI200">
        <v>4.9180846459184711E-3</v>
      </c>
      <c r="AJ200">
        <v>4.9560853199498124E-6</v>
      </c>
      <c r="AK200">
        <v>3.0000998762455096</v>
      </c>
      <c r="AL200">
        <v>-1.2533346699572931</v>
      </c>
      <c r="AM200">
        <v>-2.3082040008232156</v>
      </c>
      <c r="AN200">
        <v>-5.3048612257696517</v>
      </c>
    </row>
    <row r="201" spans="1:40" x14ac:dyDescent="0.2">
      <c r="A201" s="15">
        <v>185</v>
      </c>
      <c r="B201" s="9" t="str">
        <f t="shared" si="61"/>
        <v>1-3-Butanediol_0.1</v>
      </c>
      <c r="D201" s="22">
        <v>0.1</v>
      </c>
      <c r="H201" s="9">
        <f t="shared" si="62"/>
        <v>999.30000000000007</v>
      </c>
      <c r="I201" s="9">
        <f t="shared" si="63"/>
        <v>7.0140000000000008E-2</v>
      </c>
      <c r="J201" s="9">
        <f t="shared" si="64"/>
        <v>1.4246440144417573E-3</v>
      </c>
      <c r="K201" s="16">
        <f t="shared" si="70"/>
        <v>1.4256419638164288E-6</v>
      </c>
      <c r="L201" s="9">
        <f t="shared" si="66"/>
        <v>2.9996958874108395</v>
      </c>
      <c r="M201" s="9">
        <f t="shared" si="67"/>
        <v>-1.1540342384545161</v>
      </c>
      <c r="N201" s="16">
        <f t="shared" si="68"/>
        <v>-2.8462936422363652</v>
      </c>
      <c r="O201" s="16">
        <f t="shared" si="69"/>
        <v>-5.8459895296472046</v>
      </c>
      <c r="Q201" s="9">
        <f t="shared" si="46"/>
        <v>981.93629564547064</v>
      </c>
      <c r="R201" s="9">
        <f t="shared" si="47"/>
        <v>0.16111446293408538</v>
      </c>
      <c r="S201" s="9">
        <f t="shared" si="48"/>
        <v>-180.75334768506093</v>
      </c>
      <c r="T201" s="9">
        <f t="shared" si="49"/>
        <v>-5.7194636451435792E-5</v>
      </c>
      <c r="U201" s="9">
        <f t="shared" si="50"/>
        <v>2.9933466601271324</v>
      </c>
      <c r="V201" s="9">
        <f t="shared" si="51"/>
        <v>-1.1745740234449935</v>
      </c>
      <c r="W201" s="9">
        <f t="shared" si="52"/>
        <v>-2.7770455676521584</v>
      </c>
      <c r="X201" s="9">
        <f t="shared" si="53"/>
        <v>-5.7558133527848181</v>
      </c>
      <c r="Y201">
        <v>1003.6861063167145</v>
      </c>
      <c r="Z201">
        <v>2.1755350539743562E-2</v>
      </c>
      <c r="AA201">
        <v>-42.738611439432958</v>
      </c>
      <c r="AB201">
        <v>2.2611271019508669E-5</v>
      </c>
      <c r="AC201">
        <v>3.0015475580090043</v>
      </c>
      <c r="AD201">
        <v>-1.3003530312430411</v>
      </c>
      <c r="AE201">
        <v>-2.1854680327264147</v>
      </c>
      <c r="AF201">
        <v>-5.1930469679671365</v>
      </c>
      <c r="AG201">
        <v>1000.26</v>
      </c>
      <c r="AH201">
        <v>5.5951999999999995E-2</v>
      </c>
      <c r="AI201">
        <v>5.0200000000000002E-3</v>
      </c>
      <c r="AJ201">
        <v>4.9588463630225163E-6</v>
      </c>
      <c r="AK201">
        <v>3.0001129018886852</v>
      </c>
      <c r="AL201">
        <v>-1.2521843850348304</v>
      </c>
      <c r="AM201">
        <v>-2.2992962828549808</v>
      </c>
      <c r="AN201">
        <v>-5.3046193469872041</v>
      </c>
    </row>
    <row r="202" spans="1:40" x14ac:dyDescent="0.2">
      <c r="A202" s="15">
        <v>186</v>
      </c>
      <c r="B202" s="9" t="str">
        <f t="shared" si="61"/>
        <v>1-3-Butanediol_0.11</v>
      </c>
      <c r="D202" s="22">
        <v>0.11</v>
      </c>
      <c r="H202" s="9">
        <f t="shared" si="62"/>
        <v>999.33</v>
      </c>
      <c r="I202" s="9">
        <f t="shared" si="63"/>
        <v>6.9884000000000002E-2</v>
      </c>
      <c r="J202" s="9">
        <f t="shared" si="64"/>
        <v>1.4932688059428232E-3</v>
      </c>
      <c r="K202" s="16">
        <f t="shared" si="70"/>
        <v>1.494269966820593E-6</v>
      </c>
      <c r="L202" s="9">
        <f t="shared" si="66"/>
        <v>2.9997089251761664</v>
      </c>
      <c r="M202" s="9">
        <f t="shared" si="67"/>
        <v>-1.1556222449568425</v>
      </c>
      <c r="N202" s="16">
        <f t="shared" si="68"/>
        <v>-2.8258620071244924</v>
      </c>
      <c r="O202" s="16">
        <f t="shared" si="69"/>
        <v>-5.8255709323006588</v>
      </c>
      <c r="Q202" s="9">
        <f t="shared" si="46"/>
        <v>982.61788717800505</v>
      </c>
      <c r="R202" s="9">
        <f t="shared" si="47"/>
        <v>0.15911269459811006</v>
      </c>
      <c r="S202" s="9">
        <f t="shared" si="48"/>
        <v>-175.91191682282283</v>
      </c>
      <c r="T202" s="9">
        <f t="shared" si="49"/>
        <v>-5.437475061477386E-5</v>
      </c>
      <c r="U202" s="9">
        <f t="shared" si="50"/>
        <v>2.9936038864856687</v>
      </c>
      <c r="V202" s="9">
        <f t="shared" si="51"/>
        <v>-1.1763966926477385</v>
      </c>
      <c r="W202" s="9">
        <f t="shared" si="52"/>
        <v>-2.7562403286279689</v>
      </c>
      <c r="X202" s="9">
        <f t="shared" si="53"/>
        <v>-5.7358677902827253</v>
      </c>
      <c r="Y202">
        <v>1004.3259807241577</v>
      </c>
      <c r="Z202">
        <v>2.2623806717793758E-2</v>
      </c>
      <c r="AA202">
        <v>-41.692103247043221</v>
      </c>
      <c r="AB202">
        <v>2.3231517641373855E-5</v>
      </c>
      <c r="AC202">
        <v>3.0017886223296499</v>
      </c>
      <c r="AD202">
        <v>-1.2995655939110324</v>
      </c>
      <c r="AE202">
        <v>-2.1809868019583871</v>
      </c>
      <c r="AF202">
        <v>-5.1886812063178267</v>
      </c>
      <c r="AG202">
        <v>1000.2900000000001</v>
      </c>
      <c r="AH202">
        <v>5.6059999999999999E-2</v>
      </c>
      <c r="AI202">
        <v>5.0655805312178085E-3</v>
      </c>
      <c r="AJ202">
        <v>5.0275983150769706E-6</v>
      </c>
      <c r="AK202">
        <v>3.0001259271411991</v>
      </c>
      <c r="AL202">
        <v>-1.2513469065757328</v>
      </c>
      <c r="AM202">
        <v>-2.295370775958792</v>
      </c>
      <c r="AN202">
        <v>-5.2986394279857336</v>
      </c>
    </row>
    <row r="203" spans="1:40" x14ac:dyDescent="0.2">
      <c r="A203" s="15">
        <v>187</v>
      </c>
      <c r="B203" s="9" t="str">
        <f t="shared" si="61"/>
        <v>1-3-Butanediol_0.12</v>
      </c>
      <c r="D203" s="22">
        <v>0.12</v>
      </c>
      <c r="H203" s="9">
        <f t="shared" si="62"/>
        <v>999.36</v>
      </c>
      <c r="I203" s="9">
        <f t="shared" si="63"/>
        <v>6.9628000000000009E-2</v>
      </c>
      <c r="J203" s="9">
        <f t="shared" si="64"/>
        <v>1.5651992386853653E-3</v>
      </c>
      <c r="K203" s="16">
        <f t="shared" si="70"/>
        <v>1.5662016077143024E-6</v>
      </c>
      <c r="L203" s="9">
        <f t="shared" si="66"/>
        <v>2.9997219625501046</v>
      </c>
      <c r="M203" s="9">
        <f t="shared" si="67"/>
        <v>-1.1572160793531918</v>
      </c>
      <c r="N203" s="16">
        <f t="shared" si="68"/>
        <v>-2.8054303720126206</v>
      </c>
      <c r="O203" s="16">
        <f t="shared" si="69"/>
        <v>-5.8051523345627256</v>
      </c>
      <c r="Q203" s="9">
        <f t="shared" si="46"/>
        <v>983.2977853588585</v>
      </c>
      <c r="R203" s="9">
        <f t="shared" si="47"/>
        <v>0.15613721015718976</v>
      </c>
      <c r="S203" s="9">
        <f t="shared" si="48"/>
        <v>-169.63105587266415</v>
      </c>
      <c r="T203" s="9">
        <f t="shared" si="49"/>
        <v>-5.1618483247625136E-5</v>
      </c>
      <c r="U203" s="9">
        <f t="shared" si="50"/>
        <v>2.9938604575250043</v>
      </c>
      <c r="V203" s="9">
        <f t="shared" si="51"/>
        <v>-1.1791054356552029</v>
      </c>
      <c r="W203" s="9">
        <f t="shared" si="52"/>
        <v>-2.729259540896614</v>
      </c>
      <c r="X203" s="9">
        <f t="shared" si="53"/>
        <v>-5.7163788746859323</v>
      </c>
      <c r="Y203">
        <v>1004.9649914195137</v>
      </c>
      <c r="Z203">
        <v>2.2623806717793758E-2</v>
      </c>
      <c r="AA203">
        <v>-40.647072501002341</v>
      </c>
      <c r="AB203">
        <v>2.3850900378151062E-5</v>
      </c>
      <c r="AC203">
        <v>3.0020293508937361</v>
      </c>
      <c r="AD203">
        <v>-1.2995655939110324</v>
      </c>
      <c r="AE203">
        <v>-2.1765118675950501</v>
      </c>
      <c r="AF203">
        <v>-5.1843215788319981</v>
      </c>
      <c r="AG203">
        <v>1000.32</v>
      </c>
      <c r="AH203">
        <v>5.6059999999999999E-2</v>
      </c>
      <c r="AI203">
        <v>5.0741173357207363E-3</v>
      </c>
      <c r="AJ203">
        <v>5.073559244203874E-6</v>
      </c>
      <c r="AK203">
        <v>3.0001389520030739</v>
      </c>
      <c r="AL203">
        <v>-1.2513469065757328</v>
      </c>
      <c r="AM203">
        <v>-2.294639494215815</v>
      </c>
      <c r="AN203">
        <v>-5.294687263981535</v>
      </c>
    </row>
    <row r="204" spans="1:40" x14ac:dyDescent="0.2">
      <c r="A204" s="15">
        <v>188</v>
      </c>
      <c r="B204" s="9" t="str">
        <f t="shared" si="61"/>
        <v>1-3-Butanediol_0.13</v>
      </c>
      <c r="D204" s="22">
        <v>0.13</v>
      </c>
      <c r="H204" s="9">
        <f t="shared" si="62"/>
        <v>999.39</v>
      </c>
      <c r="I204" s="9">
        <f t="shared" si="63"/>
        <v>6.9372000000000003E-2</v>
      </c>
      <c r="J204" s="9">
        <f t="shared" si="64"/>
        <v>1.6405945446871224E-3</v>
      </c>
      <c r="K204" s="16">
        <f t="shared" si="70"/>
        <v>1.6415959181972228E-6</v>
      </c>
      <c r="L204" s="9">
        <f t="shared" si="66"/>
        <v>2.9997349995326767</v>
      </c>
      <c r="M204" s="9">
        <f t="shared" si="67"/>
        <v>-1.1588157845772598</v>
      </c>
      <c r="N204" s="16">
        <f t="shared" si="68"/>
        <v>-2.7849987369007487</v>
      </c>
      <c r="O204" s="16">
        <f t="shared" si="69"/>
        <v>-5.7847337364334255</v>
      </c>
      <c r="Q204" s="9">
        <f t="shared" si="46"/>
        <v>983.97602079276271</v>
      </c>
      <c r="R204" s="9">
        <f t="shared" si="47"/>
        <v>0.15319281713265204</v>
      </c>
      <c r="S204" s="9">
        <f t="shared" si="48"/>
        <v>-163.53283871235959</v>
      </c>
      <c r="T204" s="9">
        <f t="shared" si="49"/>
        <v>-4.6279847218800115E-5</v>
      </c>
      <c r="U204" s="9">
        <f t="shared" si="50"/>
        <v>2.9941163850834807</v>
      </c>
      <c r="V204" s="9">
        <f t="shared" si="51"/>
        <v>-1.1817852832868068</v>
      </c>
      <c r="W204" s="9">
        <f t="shared" si="52"/>
        <v>-2.703073481025402</v>
      </c>
      <c r="X204" s="9">
        <f t="shared" si="53"/>
        <v>-5.678648063138322</v>
      </c>
      <c r="Y204">
        <v>1005.6031592135239</v>
      </c>
      <c r="Z204">
        <v>2.435706952361158E-2</v>
      </c>
      <c r="AA204">
        <v>-39.603484648088468</v>
      </c>
      <c r="AB204">
        <v>2.446943975493846E-5</v>
      </c>
      <c r="AC204">
        <v>3.0022697516785235</v>
      </c>
      <c r="AD204">
        <v>-1.2979940121231341</v>
      </c>
      <c r="AE204">
        <v>-2.1720430798663219</v>
      </c>
      <c r="AF204">
        <v>-5.1799679395987361</v>
      </c>
      <c r="AG204">
        <v>1000.3500000000001</v>
      </c>
      <c r="AH204">
        <v>5.6163999999999992E-2</v>
      </c>
      <c r="AI204">
        <v>5.1443795006197125E-3</v>
      </c>
      <c r="AJ204">
        <v>5.093883366669896E-6</v>
      </c>
      <c r="AK204">
        <v>3.0001519764743345</v>
      </c>
      <c r="AL204">
        <v>-1.2505419693243829</v>
      </c>
      <c r="AM204">
        <v>-2.2886670010197454</v>
      </c>
      <c r="AN204">
        <v>-5.2929510031870022</v>
      </c>
    </row>
    <row r="205" spans="1:40" x14ac:dyDescent="0.2">
      <c r="A205" s="15">
        <v>189</v>
      </c>
      <c r="B205" s="9" t="str">
        <f t="shared" si="61"/>
        <v>1-3-Butanediol_0.14</v>
      </c>
      <c r="D205" s="22">
        <v>0.14000000000000001</v>
      </c>
      <c r="H205" s="9">
        <f t="shared" si="62"/>
        <v>999.42</v>
      </c>
      <c r="I205" s="9">
        <f t="shared" si="63"/>
        <v>6.9115999999999997E-2</v>
      </c>
      <c r="J205" s="9">
        <f t="shared" si="64"/>
        <v>1.719621626137399E-3</v>
      </c>
      <c r="K205" s="16">
        <f t="shared" si="70"/>
        <v>1.7206195854969874E-6</v>
      </c>
      <c r="L205" s="9">
        <f t="shared" si="66"/>
        <v>2.9997480361239064</v>
      </c>
      <c r="M205" s="9">
        <f t="shared" si="67"/>
        <v>-1.1604214040389305</v>
      </c>
      <c r="N205" s="16">
        <f t="shared" si="68"/>
        <v>-2.7645671017888764</v>
      </c>
      <c r="O205" s="16">
        <f t="shared" si="69"/>
        <v>-5.7643151379127833</v>
      </c>
      <c r="Q205" s="9">
        <f t="shared" ref="Q205:Q268" si="71">_xlfn.NORM.INV((RANK(H205, H:H, 1) - 0.5) / COUNT(H:H), AVERAGE(H:H), _xlfn.STDEV.P(H:H))</f>
        <v>984.65262364341299</v>
      </c>
      <c r="R205" s="9">
        <f t="shared" ref="R205:R268" si="72">_xlfn.NORM.INV((RANK(I205, I:I, 1) - 0.5) / COUNT(I:I), AVERAGE(I:I), _xlfn.STDEV.P(I:I))</f>
        <v>0.15124636134662583</v>
      </c>
      <c r="S205" s="9">
        <f t="shared" ref="S205:S268" si="73">_xlfn.NORM.INV((RANK(J205, J:J, 1) - 0.5) / COUNT(J:J), AVERAGE(J:J), _xlfn.STDEV.P(J:J))</f>
        <v>-153.25324798634907</v>
      </c>
      <c r="T205" s="9">
        <f t="shared" ref="T205:T268" si="74">_xlfn.NORM.INV((RANK(K205, K:K, 1) - 0.5) / COUNT(K:K), AVERAGE(K:K), _xlfn.STDEV.P(K:K))</f>
        <v>-4.3689962587377233E-5</v>
      </c>
      <c r="U205" s="9">
        <f t="shared" ref="U205:U268" si="75">_xlfn.NORM.INV((RANK(L205, L:L, 1) - 0.5) / COUNT(L:L), AVERAGE(L:L), _xlfn.STDEV.P(L:L))</f>
        <v>2.9943716808253336</v>
      </c>
      <c r="V205" s="9">
        <f t="shared" ref="V205:V268" si="76">_xlfn.NORM.INV((RANK(M205, M:M, 1) - 0.5) / COUNT(M:M), AVERAGE(M:M), _xlfn.STDEV.P(M:M))</f>
        <v>-1.1835565457710591</v>
      </c>
      <c r="W205" s="9">
        <f t="shared" ref="W205:W268" si="77">_xlfn.NORM.INV((RANK(N205, N:N, 1) - 0.5) / COUNT(N:N), AVERAGE(N:N), _xlfn.STDEV.P(N:N))</f>
        <v>-2.6589527214245012</v>
      </c>
      <c r="X205" s="9">
        <f t="shared" ref="X205:X268" si="78">_xlfn.NORM.INV((RANK(O205, O:O, 1) - 0.5) / COUNT(O:O), AVERAGE(O:O), _xlfn.STDEV.P(O:O))</f>
        <v>-5.6603517621682702</v>
      </c>
      <c r="Y205">
        <v>1006.2405047372226</v>
      </c>
      <c r="Z205">
        <v>2.5221933242310403E-2</v>
      </c>
      <c r="AA205">
        <v>-38.561305445735357</v>
      </c>
      <c r="AB205">
        <v>2.5087156114462258E-5</v>
      </c>
      <c r="AC205">
        <v>3.0025098325903912</v>
      </c>
      <c r="AD205">
        <v>-1.2972098152681113</v>
      </c>
      <c r="AE205">
        <v>-2.1675802903438139</v>
      </c>
      <c r="AF205">
        <v>-5.1756201440142471</v>
      </c>
      <c r="AG205">
        <v>1000.3800000000001</v>
      </c>
      <c r="AH205">
        <v>5.6316000000000005E-2</v>
      </c>
      <c r="AI205">
        <v>5.1868223537154586E-3</v>
      </c>
      <c r="AJ205">
        <v>5.1880106703574192E-6</v>
      </c>
      <c r="AK205">
        <v>3.0001650005550031</v>
      </c>
      <c r="AL205">
        <v>-1.2493681997398804</v>
      </c>
      <c r="AM205">
        <v>-2.2850986261383373</v>
      </c>
      <c r="AN205">
        <v>-5.2849991393588551</v>
      </c>
    </row>
    <row r="206" spans="1:40" x14ac:dyDescent="0.2">
      <c r="A206" s="15">
        <v>190</v>
      </c>
      <c r="B206" s="9" t="str">
        <f t="shared" si="61"/>
        <v>1-3-Butanediol_0.15</v>
      </c>
      <c r="D206" s="22">
        <v>0.15</v>
      </c>
      <c r="H206" s="9">
        <f t="shared" si="62"/>
        <v>999.44999999999993</v>
      </c>
      <c r="I206" s="9">
        <f t="shared" si="63"/>
        <v>6.8859999999999991E-2</v>
      </c>
      <c r="J206" s="9">
        <f t="shared" si="64"/>
        <v>1.8024554248675642E-3</v>
      </c>
      <c r="K206" s="16">
        <f t="shared" si="70"/>
        <v>1.8034473208940561E-6</v>
      </c>
      <c r="L206" s="9">
        <f t="shared" si="66"/>
        <v>2.9997610723238175</v>
      </c>
      <c r="M206" s="9">
        <f t="shared" si="67"/>
        <v>-1.1620329816313453</v>
      </c>
      <c r="N206" s="16">
        <f t="shared" si="68"/>
        <v>-2.7441354666770037</v>
      </c>
      <c r="O206" s="16">
        <f t="shared" si="69"/>
        <v>-5.7438965390008212</v>
      </c>
      <c r="Q206" s="9">
        <f t="shared" si="71"/>
        <v>985.32762364511882</v>
      </c>
      <c r="R206" s="9">
        <f t="shared" si="72"/>
        <v>0.14739094063918562</v>
      </c>
      <c r="S206" s="9">
        <f t="shared" si="73"/>
        <v>-148.98563265605532</v>
      </c>
      <c r="T206" s="9">
        <f t="shared" si="74"/>
        <v>-3.9479762716427321E-5</v>
      </c>
      <c r="U206" s="9">
        <f t="shared" si="75"/>
        <v>2.9946263562453272</v>
      </c>
      <c r="V206" s="9">
        <f t="shared" si="76"/>
        <v>-1.1870642596838215</v>
      </c>
      <c r="W206" s="9">
        <f t="shared" si="77"/>
        <v>-2.64064258577586</v>
      </c>
      <c r="X206" s="9">
        <f t="shared" si="78"/>
        <v>-5.6306186170975048</v>
      </c>
      <c r="Y206">
        <v>1006.8770484471637</v>
      </c>
      <c r="Z206">
        <v>2.60856561431832E-2</v>
      </c>
      <c r="AA206">
        <v>-37.520500953161672</v>
      </c>
      <c r="AB206">
        <v>2.5704069622343355E-5</v>
      </c>
      <c r="AC206">
        <v>3.0027496014668862</v>
      </c>
      <c r="AD206">
        <v>-1.2964266465590615</v>
      </c>
      <c r="AE206">
        <v>-2.1631233519019966</v>
      </c>
      <c r="AF206">
        <v>-5.1712780487440257</v>
      </c>
      <c r="AG206">
        <v>1000.4100000000001</v>
      </c>
      <c r="AH206">
        <v>5.6375999999999996E-2</v>
      </c>
      <c r="AI206">
        <v>5.3185364612608225E-3</v>
      </c>
      <c r="AJ206">
        <v>5.2545629202689726E-6</v>
      </c>
      <c r="AK206">
        <v>3.0001780242451033</v>
      </c>
      <c r="AL206">
        <v>-1.2489057415107883</v>
      </c>
      <c r="AM206">
        <v>-2.2742078591039427</v>
      </c>
      <c r="AN206">
        <v>-5.2794634031771057</v>
      </c>
    </row>
    <row r="207" spans="1:40" x14ac:dyDescent="0.2">
      <c r="A207" s="15">
        <v>191</v>
      </c>
      <c r="B207" s="9" t="str">
        <f t="shared" si="61"/>
        <v>1-3-Butanediol_0.16</v>
      </c>
      <c r="D207" s="22">
        <v>0.16</v>
      </c>
      <c r="H207" s="9">
        <f t="shared" si="62"/>
        <v>999.48</v>
      </c>
      <c r="I207" s="9">
        <f t="shared" si="63"/>
        <v>6.8603999999999998E-2</v>
      </c>
      <c r="J207" s="9">
        <f t="shared" si="64"/>
        <v>1.8892793096188492E-3</v>
      </c>
      <c r="K207" s="16">
        <f t="shared" si="70"/>
        <v>1.8902622459867623E-6</v>
      </c>
      <c r="L207" s="9">
        <f t="shared" si="66"/>
        <v>2.9997741081324332</v>
      </c>
      <c r="M207" s="9">
        <f t="shared" si="67"/>
        <v>-1.1636505617381026</v>
      </c>
      <c r="N207" s="16">
        <f t="shared" si="68"/>
        <v>-2.7237038315651314</v>
      </c>
      <c r="O207" s="16">
        <f t="shared" si="69"/>
        <v>-5.723477939697565</v>
      </c>
      <c r="Q207" s="9">
        <f t="shared" si="71"/>
        <v>986.00105011412825</v>
      </c>
      <c r="R207" s="9">
        <f t="shared" si="72"/>
        <v>0.14548111090429966</v>
      </c>
      <c r="S207" s="9">
        <f t="shared" si="73"/>
        <v>-144.79344998074342</v>
      </c>
      <c r="T207" s="9">
        <f t="shared" si="74"/>
        <v>-3.6199539948494794E-5</v>
      </c>
      <c r="U207" s="9">
        <f t="shared" si="75"/>
        <v>2.9948804226732508</v>
      </c>
      <c r="V207" s="9">
        <f t="shared" si="76"/>
        <v>-1.1888015207009062</v>
      </c>
      <c r="W207" s="9">
        <f t="shared" si="77"/>
        <v>-2.6226596197103675</v>
      </c>
      <c r="X207" s="9">
        <f t="shared" si="78"/>
        <v>-5.6074610797120723</v>
      </c>
      <c r="Y207">
        <v>1007.5128106305478</v>
      </c>
      <c r="Z207">
        <v>2.6948266149131796E-2</v>
      </c>
      <c r="AA207">
        <v>-36.481037522675948</v>
      </c>
      <c r="AB207">
        <v>2.632020027226061E-5</v>
      </c>
      <c r="AC207">
        <v>3.0029890660787286</v>
      </c>
      <c r="AD207">
        <v>-1.295644480365483</v>
      </c>
      <c r="AE207">
        <v>-2.1586721186801299</v>
      </c>
      <c r="AF207">
        <v>-5.166941511685768</v>
      </c>
      <c r="AG207">
        <v>1000.44</v>
      </c>
      <c r="AH207">
        <v>5.6475999999999998E-2</v>
      </c>
      <c r="AI207">
        <v>5.3810868156487319E-3</v>
      </c>
      <c r="AJ207">
        <v>5.3177919703849685E-6</v>
      </c>
      <c r="AK207">
        <v>3.0001910475446594</v>
      </c>
      <c r="AL207">
        <v>-1.2481360704450153</v>
      </c>
      <c r="AM207">
        <v>-2.2691300012162752</v>
      </c>
      <c r="AN207">
        <v>-5.2742686560757202</v>
      </c>
    </row>
    <row r="208" spans="1:40" x14ac:dyDescent="0.2">
      <c r="A208" s="15">
        <v>192</v>
      </c>
      <c r="B208" s="9" t="str">
        <f t="shared" si="61"/>
        <v>1-3-Butanediol_0.17</v>
      </c>
      <c r="D208" s="22">
        <v>0.17</v>
      </c>
      <c r="H208" s="9">
        <f t="shared" si="62"/>
        <v>999.51</v>
      </c>
      <c r="I208" s="9">
        <f t="shared" si="63"/>
        <v>6.8347999999999992E-2</v>
      </c>
      <c r="J208" s="9">
        <f t="shared" si="64"/>
        <v>1.9802854819647685E-3</v>
      </c>
      <c r="K208" s="16">
        <f t="shared" si="70"/>
        <v>1.9812562975505682E-6</v>
      </c>
      <c r="L208" s="9">
        <f t="shared" si="66"/>
        <v>2.9997871435497769</v>
      </c>
      <c r="M208" s="9">
        <f t="shared" si="67"/>
        <v>-1.1652741892405922</v>
      </c>
      <c r="N208" s="16">
        <f t="shared" si="68"/>
        <v>-2.7032721964532596</v>
      </c>
      <c r="O208" s="16">
        <f t="shared" si="69"/>
        <v>-5.7030593400030369</v>
      </c>
      <c r="Q208" s="9">
        <f t="shared" si="71"/>
        <v>986.67293195963532</v>
      </c>
      <c r="R208" s="9">
        <f t="shared" si="72"/>
        <v>0.14263755764236971</v>
      </c>
      <c r="S208" s="9">
        <f t="shared" si="73"/>
        <v>-137.9619880397529</v>
      </c>
      <c r="T208" s="9">
        <f t="shared" si="74"/>
        <v>-3.3786618679706009E-5</v>
      </c>
      <c r="U208" s="9">
        <f t="shared" si="75"/>
        <v>2.9951338912782881</v>
      </c>
      <c r="V208" s="9">
        <f t="shared" si="76"/>
        <v>-1.1913877518064915</v>
      </c>
      <c r="W208" s="9">
        <f t="shared" si="77"/>
        <v>-2.5933620113887352</v>
      </c>
      <c r="X208" s="9">
        <f t="shared" si="78"/>
        <v>-5.5904306291107657</v>
      </c>
      <c r="Y208">
        <v>1008.1478114102526</v>
      </c>
      <c r="Z208">
        <v>2.7809790946909115E-2</v>
      </c>
      <c r="AA208">
        <v>-35.442881791151208</v>
      </c>
      <c r="AB208">
        <v>2.6935567891014076E-5</v>
      </c>
      <c r="AC208">
        <v>3.0032282341317784</v>
      </c>
      <c r="AD208">
        <v>-1.2948632912725633</v>
      </c>
      <c r="AE208">
        <v>-2.1542264460449374</v>
      </c>
      <c r="AF208">
        <v>-5.1626103919330015</v>
      </c>
      <c r="AG208">
        <v>1000.47</v>
      </c>
      <c r="AH208">
        <v>5.6571999999999997E-2</v>
      </c>
      <c r="AI208">
        <v>5.4304871795394427E-3</v>
      </c>
      <c r="AJ208">
        <v>5.3604812171411078E-6</v>
      </c>
      <c r="AK208">
        <v>3.0002040704536936</v>
      </c>
      <c r="AL208">
        <v>-1.2473984672979515</v>
      </c>
      <c r="AM208">
        <v>-2.2651612072629406</v>
      </c>
      <c r="AN208">
        <v>-5.2707962213952797</v>
      </c>
    </row>
    <row r="209" spans="1:40" x14ac:dyDescent="0.2">
      <c r="A209" s="15">
        <v>193</v>
      </c>
      <c r="B209" s="9" t="str">
        <f t="shared" si="61"/>
        <v>1-3-Butanediol_0.18</v>
      </c>
      <c r="D209" s="22">
        <v>0.18</v>
      </c>
      <c r="H209" s="9">
        <f t="shared" si="62"/>
        <v>999.54000000000008</v>
      </c>
      <c r="I209" s="9">
        <f t="shared" si="63"/>
        <v>6.8092000000000014E-2</v>
      </c>
      <c r="J209" s="9">
        <f t="shared" si="64"/>
        <v>2.0756754017867162E-3</v>
      </c>
      <c r="K209" s="16">
        <f t="shared" si="70"/>
        <v>2.0766306518865839E-6</v>
      </c>
      <c r="L209" s="9">
        <f t="shared" si="66"/>
        <v>2.9998001785758728</v>
      </c>
      <c r="M209" s="9">
        <f t="shared" si="67"/>
        <v>-1.166903909525467</v>
      </c>
      <c r="N209" s="16">
        <f t="shared" si="68"/>
        <v>-2.6828405613413873</v>
      </c>
      <c r="O209" s="16">
        <f t="shared" si="69"/>
        <v>-5.68264073991726</v>
      </c>
      <c r="Q209" s="9">
        <f t="shared" si="71"/>
        <v>987.34329769448368</v>
      </c>
      <c r="R209" s="9">
        <f t="shared" si="72"/>
        <v>0.13981825826705341</v>
      </c>
      <c r="S209" s="9">
        <f t="shared" si="73"/>
        <v>-128.69370042689187</v>
      </c>
      <c r="T209" s="9">
        <f t="shared" si="74"/>
        <v>-2.9848186812215439E-5</v>
      </c>
      <c r="U209" s="9">
        <f t="shared" si="75"/>
        <v>2.9953867730732688</v>
      </c>
      <c r="V209" s="9">
        <f t="shared" si="76"/>
        <v>-1.1939514891977259</v>
      </c>
      <c r="W209" s="9">
        <f t="shared" si="77"/>
        <v>-2.5536260720564474</v>
      </c>
      <c r="X209" s="9">
        <f t="shared" si="78"/>
        <v>-5.5626401891276727</v>
      </c>
      <c r="Y209">
        <v>1008.78207074977</v>
      </c>
      <c r="Z209">
        <v>2.8670257994058382E-2</v>
      </c>
      <c r="AA209">
        <v>-34.406000671663008</v>
      </c>
      <c r="AB209">
        <v>2.7550192143492247E-5</v>
      </c>
      <c r="AC209">
        <v>3.0034671132689681</v>
      </c>
      <c r="AD209">
        <v>-1.2940830540747446</v>
      </c>
      <c r="AE209">
        <v>-2.1497861905539932</v>
      </c>
      <c r="AF209">
        <v>-5.1582845497394221</v>
      </c>
      <c r="AG209">
        <v>1000.5</v>
      </c>
      <c r="AH209">
        <v>5.6587999999999999E-2</v>
      </c>
      <c r="AI209">
        <v>5.47E-3</v>
      </c>
      <c r="AJ209">
        <v>5.4277655998070727E-6</v>
      </c>
      <c r="AK209">
        <v>3.00021709297223</v>
      </c>
      <c r="AL209">
        <v>-1.2472756551424768</v>
      </c>
      <c r="AM209">
        <v>-2.2620126736665691</v>
      </c>
      <c r="AN209">
        <v>-5.2653789157854067</v>
      </c>
    </row>
    <row r="210" spans="1:40" x14ac:dyDescent="0.2">
      <c r="A210" s="15">
        <v>194</v>
      </c>
      <c r="B210" s="9" t="str">
        <f t="shared" si="61"/>
        <v>1-3-Butanediol_0.19</v>
      </c>
      <c r="D210" s="22">
        <v>0.19</v>
      </c>
      <c r="H210" s="9">
        <f t="shared" si="62"/>
        <v>999.57</v>
      </c>
      <c r="I210" s="9">
        <f t="shared" si="63"/>
        <v>6.7836000000000007E-2</v>
      </c>
      <c r="J210" s="9">
        <f t="shared" si="64"/>
        <v>2.1756602332446422E-3</v>
      </c>
      <c r="K210" s="16">
        <f t="shared" si="70"/>
        <v>2.1765961695975691E-6</v>
      </c>
      <c r="L210" s="9">
        <f t="shared" si="66"/>
        <v>2.9998132132107433</v>
      </c>
      <c r="M210" s="9">
        <f t="shared" si="67"/>
        <v>-1.1685397684922565</v>
      </c>
      <c r="N210" s="16">
        <f t="shared" si="68"/>
        <v>-2.662408926229515</v>
      </c>
      <c r="O210" s="16">
        <f t="shared" si="69"/>
        <v>-5.6622221394402583</v>
      </c>
      <c r="Q210" s="9">
        <f t="shared" si="71"/>
        <v>988.01217544557744</v>
      </c>
      <c r="R210" s="9">
        <f t="shared" si="72"/>
        <v>0.13795157267878294</v>
      </c>
      <c r="S210" s="9">
        <f t="shared" si="73"/>
        <v>-123.53719836457033</v>
      </c>
      <c r="T210" s="9">
        <f t="shared" si="74"/>
        <v>-2.6005259225054433E-5</v>
      </c>
      <c r="U210" s="9">
        <f t="shared" si="75"/>
        <v>2.995639078918797</v>
      </c>
      <c r="V210" s="9">
        <f t="shared" si="76"/>
        <v>-1.1956487365671029</v>
      </c>
      <c r="W210" s="9">
        <f t="shared" si="77"/>
        <v>-2.5315240386168694</v>
      </c>
      <c r="X210" s="9">
        <f t="shared" si="78"/>
        <v>-5.5355315667890697</v>
      </c>
      <c r="Y210">
        <v>1009.4156084580527</v>
      </c>
      <c r="Z210">
        <v>2.9529694525721253E-2</v>
      </c>
      <c r="AA210">
        <v>-33.370361345285573</v>
      </c>
      <c r="AB210">
        <v>2.8164092537546334E-5</v>
      </c>
      <c r="AC210">
        <v>3.0037057110721963</v>
      </c>
      <c r="AD210">
        <v>-1.2933037437694115</v>
      </c>
      <c r="AE210">
        <v>-2.1453512099197987</v>
      </c>
      <c r="AF210">
        <v>-5.1539638464838919</v>
      </c>
      <c r="AG210">
        <v>1000.53</v>
      </c>
      <c r="AH210">
        <v>5.6800000000000003E-2</v>
      </c>
      <c r="AI210">
        <v>5.5367338395607077E-3</v>
      </c>
      <c r="AJ210">
        <v>5.4476451092873358E-6</v>
      </c>
      <c r="AK210">
        <v>3.0002301151002921</v>
      </c>
      <c r="AL210">
        <v>-1.245651664288981</v>
      </c>
      <c r="AM210">
        <v>-2.2567463532784577</v>
      </c>
      <c r="AN210">
        <v>-5.2637911925964529</v>
      </c>
    </row>
    <row r="211" spans="1:40" x14ac:dyDescent="0.2">
      <c r="A211" s="15">
        <v>195</v>
      </c>
      <c r="B211" s="9" t="str">
        <f t="shared" si="61"/>
        <v>1-3-Butanediol_0.2</v>
      </c>
      <c r="D211" s="22">
        <v>0.2</v>
      </c>
      <c r="H211" s="9">
        <f t="shared" si="62"/>
        <v>999.6</v>
      </c>
      <c r="I211" s="9">
        <f t="shared" si="63"/>
        <v>6.7580000000000001E-2</v>
      </c>
      <c r="J211" s="9">
        <f t="shared" si="64"/>
        <v>2.2804613122300284E-3</v>
      </c>
      <c r="K211" s="16">
        <f t="shared" si="70"/>
        <v>2.2813738617747381E-6</v>
      </c>
      <c r="L211" s="9">
        <f t="shared" si="66"/>
        <v>2.9998262474544126</v>
      </c>
      <c r="M211" s="9">
        <f t="shared" si="67"/>
        <v>-1.1701818125611225</v>
      </c>
      <c r="N211" s="16">
        <f t="shared" si="68"/>
        <v>-2.6419772911176431</v>
      </c>
      <c r="O211" s="16">
        <f t="shared" si="69"/>
        <v>-5.6418035385720557</v>
      </c>
      <c r="Q211" s="9">
        <f t="shared" si="71"/>
        <v>988.67959296400909</v>
      </c>
      <c r="R211" s="9">
        <f t="shared" si="72"/>
        <v>0.13424742045042443</v>
      </c>
      <c r="S211" s="9">
        <f t="shared" si="73"/>
        <v>-118.47305733990905</v>
      </c>
      <c r="T211" s="9">
        <f t="shared" si="74"/>
        <v>-2.2249168968764351E-5</v>
      </c>
      <c r="U211" s="9">
        <f t="shared" si="75"/>
        <v>2.9958908195272667</v>
      </c>
      <c r="V211" s="9">
        <f t="shared" si="76"/>
        <v>-1.1990161519043991</v>
      </c>
      <c r="W211" s="9">
        <f t="shared" si="77"/>
        <v>-2.5098212568940816</v>
      </c>
      <c r="X211" s="9">
        <f t="shared" si="78"/>
        <v>-5.5090424924565848</v>
      </c>
      <c r="Y211">
        <v>1010.0484441942756</v>
      </c>
      <c r="Z211">
        <v>3.0388127561319964E-2</v>
      </c>
      <c r="AA211">
        <v>-32.335931253039604</v>
      </c>
      <c r="AB211">
        <v>2.877728842877519E-5</v>
      </c>
      <c r="AC211">
        <v>3.0039440350641873</v>
      </c>
      <c r="AD211">
        <v>-1.2925253355506958</v>
      </c>
      <c r="AE211">
        <v>-2.140921362974523</v>
      </c>
      <c r="AF211">
        <v>-5.1496481446360924</v>
      </c>
      <c r="AG211">
        <v>1000.56</v>
      </c>
      <c r="AH211">
        <v>5.6828000000000004E-2</v>
      </c>
      <c r="AI211">
        <v>5.574729202777272E-3</v>
      </c>
      <c r="AJ211">
        <v>5.5592469545957919E-6</v>
      </c>
      <c r="AK211">
        <v>3.0002431368379034</v>
      </c>
      <c r="AL211">
        <v>-1.2454376282109119</v>
      </c>
      <c r="AM211">
        <v>-2.2537762239920704</v>
      </c>
      <c r="AN211">
        <v>-5.2549840331684861</v>
      </c>
    </row>
    <row r="212" spans="1:40" x14ac:dyDescent="0.2">
      <c r="A212" s="15">
        <v>196</v>
      </c>
      <c r="B212" s="9" t="str">
        <f t="shared" si="61"/>
        <v>1-3-Butanediol_0.21</v>
      </c>
      <c r="D212" s="22">
        <v>0.21</v>
      </c>
      <c r="H212" s="9">
        <f t="shared" si="62"/>
        <v>999.63</v>
      </c>
      <c r="I212" s="9">
        <f t="shared" si="63"/>
        <v>6.7324000000000009E-2</v>
      </c>
      <c r="J212" s="9">
        <f t="shared" si="64"/>
        <v>2.3903106363359914E-3</v>
      </c>
      <c r="K212" s="16">
        <f t="shared" si="70"/>
        <v>2.3911953786260832E-6</v>
      </c>
      <c r="L212" s="9">
        <f t="shared" si="66"/>
        <v>2.9998392813069037</v>
      </c>
      <c r="M212" s="9">
        <f t="shared" si="67"/>
        <v>-1.1718300886807638</v>
      </c>
      <c r="N212" s="16">
        <f t="shared" si="68"/>
        <v>-2.6215456560057708</v>
      </c>
      <c r="O212" s="16">
        <f t="shared" si="69"/>
        <v>-5.6213849373126745</v>
      </c>
      <c r="Q212" s="9">
        <f t="shared" si="71"/>
        <v>989.34557763491523</v>
      </c>
      <c r="R212" s="9">
        <f t="shared" si="72"/>
        <v>0.13240926578871715</v>
      </c>
      <c r="S212" s="9">
        <f t="shared" si="73"/>
        <v>-112.26276176137758</v>
      </c>
      <c r="T212" s="9">
        <f t="shared" si="74"/>
        <v>-2.0033950370539552E-5</v>
      </c>
      <c r="U212" s="9">
        <f t="shared" si="75"/>
        <v>2.99614200546677</v>
      </c>
      <c r="V212" s="9">
        <f t="shared" si="76"/>
        <v>-1.2006869614609421</v>
      </c>
      <c r="W212" s="9">
        <f t="shared" si="77"/>
        <v>-2.4832106437696426</v>
      </c>
      <c r="X212" s="9">
        <f t="shared" si="78"/>
        <v>-5.4934231302505125</v>
      </c>
      <c r="Y212">
        <v>1010.6805974725119</v>
      </c>
      <c r="Z212">
        <v>3.1245583911117362E-2</v>
      </c>
      <c r="AA212">
        <v>-31.302678087987299</v>
      </c>
      <c r="AB212">
        <v>2.938979902522406E-5</v>
      </c>
      <c r="AC212">
        <v>3.0041820927103173</v>
      </c>
      <c r="AD212">
        <v>-1.2917478048033932</v>
      </c>
      <c r="AE212">
        <v>-2.1364965096353856</v>
      </c>
      <c r="AF212">
        <v>-5.1453373077227926</v>
      </c>
      <c r="AG212">
        <v>1000.59</v>
      </c>
      <c r="AH212">
        <v>5.6892000000000005E-2</v>
      </c>
      <c r="AI212">
        <v>5.6286856974802103E-3</v>
      </c>
      <c r="AJ212">
        <v>5.5737816598950897E-6</v>
      </c>
      <c r="AK212">
        <v>3.0002561581850871</v>
      </c>
      <c r="AL212">
        <v>-1.2449487986334185</v>
      </c>
      <c r="AM212">
        <v>-2.2495930014128049</v>
      </c>
      <c r="AN212">
        <v>-5.2538500477791503</v>
      </c>
    </row>
    <row r="213" spans="1:40" x14ac:dyDescent="0.2">
      <c r="A213" s="15">
        <v>197</v>
      </c>
      <c r="B213" s="9" t="str">
        <f t="shared" si="61"/>
        <v>1-3-Butanediol_0.22</v>
      </c>
      <c r="D213" s="22">
        <v>0.22</v>
      </c>
      <c r="H213" s="9">
        <f t="shared" si="62"/>
        <v>999.66000000000008</v>
      </c>
      <c r="I213" s="9">
        <f t="shared" si="63"/>
        <v>6.7068000000000003E-2</v>
      </c>
      <c r="J213" s="9">
        <f t="shared" si="64"/>
        <v>2.5054513784291033E-3</v>
      </c>
      <c r="K213" s="16">
        <f t="shared" si="70"/>
        <v>2.5063035216264563E-6</v>
      </c>
      <c r="L213" s="9">
        <f t="shared" si="66"/>
        <v>2.9998523147682405</v>
      </c>
      <c r="M213" s="9">
        <f t="shared" si="67"/>
        <v>-1.1734846443364702</v>
      </c>
      <c r="N213" s="16">
        <f t="shared" si="68"/>
        <v>-2.6011140208938985</v>
      </c>
      <c r="O213" s="16">
        <f t="shared" si="69"/>
        <v>-5.6009663356621386</v>
      </c>
      <c r="Q213" s="9">
        <f t="shared" si="71"/>
        <v>990.01015648706914</v>
      </c>
      <c r="R213" s="9">
        <f t="shared" si="72"/>
        <v>0.12966850667141477</v>
      </c>
      <c r="S213" s="9">
        <f t="shared" si="73"/>
        <v>-107.38313880454082</v>
      </c>
      <c r="T213" s="9">
        <f t="shared" si="74"/>
        <v>-1.640108175416047E-5</v>
      </c>
      <c r="U213" s="9">
        <f t="shared" si="75"/>
        <v>2.9963926471648956</v>
      </c>
      <c r="V213" s="9">
        <f t="shared" si="76"/>
        <v>-1.2031779188145668</v>
      </c>
      <c r="W213" s="9">
        <f t="shared" si="77"/>
        <v>-2.4623046978764869</v>
      </c>
      <c r="X213" s="9">
        <f t="shared" si="78"/>
        <v>-5.4678125495936731</v>
      </c>
      <c r="Y213">
        <v>1011.3120876663299</v>
      </c>
      <c r="Z213">
        <v>3.2102090182660172E-2</v>
      </c>
      <c r="AA213">
        <v>-30.270569787468151</v>
      </c>
      <c r="AB213">
        <v>3.0001643392000206E-5</v>
      </c>
      <c r="AC213">
        <v>3.0044198914204081</v>
      </c>
      <c r="AD213">
        <v>-1.2909711270969881</v>
      </c>
      <c r="AE213">
        <v>-2.1320765108706499</v>
      </c>
      <c r="AF213">
        <v>-5.1410312002947274</v>
      </c>
      <c r="AG213">
        <v>1000.62</v>
      </c>
      <c r="AH213">
        <v>5.7000000000000002E-2</v>
      </c>
      <c r="AI213">
        <v>5.8216804224910049E-3</v>
      </c>
      <c r="AJ213">
        <v>5.6786005967254263E-6</v>
      </c>
      <c r="AK213">
        <v>3.0002691791418661</v>
      </c>
      <c r="AL213">
        <v>-1.2441251443275085</v>
      </c>
      <c r="AM213">
        <v>-2.2349516385670882</v>
      </c>
      <c r="AN213">
        <v>-5.2457586762607473</v>
      </c>
    </row>
    <row r="214" spans="1:40" x14ac:dyDescent="0.2">
      <c r="A214" s="15">
        <v>198</v>
      </c>
      <c r="B214" s="9" t="str">
        <f t="shared" si="61"/>
        <v>1-3-Butanediol_0.23</v>
      </c>
      <c r="D214" s="22">
        <v>0.23</v>
      </c>
      <c r="H214" s="9">
        <f t="shared" si="62"/>
        <v>999.69</v>
      </c>
      <c r="I214" s="9">
        <f t="shared" si="63"/>
        <v>6.6811999999999996E-2</v>
      </c>
      <c r="J214" s="9">
        <f t="shared" si="64"/>
        <v>2.626138424959899E-3</v>
      </c>
      <c r="K214" s="16">
        <f t="shared" si="70"/>
        <v>2.6269527803217986E-6</v>
      </c>
      <c r="L214" s="9">
        <f t="shared" si="66"/>
        <v>2.9998653478384463</v>
      </c>
      <c r="M214" s="9">
        <f t="shared" si="67"/>
        <v>-1.1751455275583307</v>
      </c>
      <c r="N214" s="16">
        <f t="shared" si="68"/>
        <v>-2.5806823857820262</v>
      </c>
      <c r="O214" s="16">
        <f t="shared" si="69"/>
        <v>-5.580547733620473</v>
      </c>
      <c r="Q214" s="9">
        <f t="shared" si="71"/>
        <v>990.6733562022215</v>
      </c>
      <c r="R214" s="9">
        <f t="shared" si="72"/>
        <v>0.1260432550963187</v>
      </c>
      <c r="S214" s="9">
        <f t="shared" si="73"/>
        <v>-101.38544319448694</v>
      </c>
      <c r="T214" s="9">
        <f t="shared" si="74"/>
        <v>-1.2836599254795143E-5</v>
      </c>
      <c r="U214" s="9">
        <f t="shared" si="75"/>
        <v>2.9966427549124299</v>
      </c>
      <c r="V214" s="9">
        <f t="shared" si="76"/>
        <v>-1.2064722570760049</v>
      </c>
      <c r="W214" s="9">
        <f t="shared" si="77"/>
        <v>-2.4366115753101583</v>
      </c>
      <c r="X214" s="9">
        <f t="shared" si="78"/>
        <v>-5.4426891971180105</v>
      </c>
      <c r="Y214">
        <v>1011.9429340133121</v>
      </c>
      <c r="Z214">
        <v>3.2957672787108747E-2</v>
      </c>
      <c r="AA214">
        <v>-29.239574525471358</v>
      </c>
      <c r="AB214">
        <v>3.0612840455808699E-5</v>
      </c>
      <c r="AC214">
        <v>3.0046574385504909</v>
      </c>
      <c r="AD214">
        <v>-1.2901952781797823</v>
      </c>
      <c r="AE214">
        <v>-2.1276612286662169</v>
      </c>
      <c r="AF214">
        <v>-5.1367296878940438</v>
      </c>
      <c r="AG214">
        <v>1000.65</v>
      </c>
      <c r="AH214">
        <v>5.7012E-2</v>
      </c>
      <c r="AI214">
        <v>5.8432626927841774E-3</v>
      </c>
      <c r="AJ214">
        <v>5.7154125117568499E-6</v>
      </c>
      <c r="AK214">
        <v>3.0002821997082645</v>
      </c>
      <c r="AL214">
        <v>-1.2440337235331698</v>
      </c>
      <c r="AM214">
        <v>-2.2333445888801982</v>
      </c>
      <c r="AN214">
        <v>-5.2429524187919885</v>
      </c>
    </row>
    <row r="215" spans="1:40" x14ac:dyDescent="0.2">
      <c r="A215" s="15">
        <v>199</v>
      </c>
      <c r="B215" s="9" t="str">
        <f t="shared" si="61"/>
        <v>1-3-Butanediol_0.24</v>
      </c>
      <c r="D215" s="22">
        <v>0.24</v>
      </c>
      <c r="H215" s="9">
        <f t="shared" si="62"/>
        <v>999.72</v>
      </c>
      <c r="I215" s="9">
        <f t="shared" si="63"/>
        <v>6.6556000000000004E-2</v>
      </c>
      <c r="J215" s="9">
        <f t="shared" si="64"/>
        <v>2.7526389402036519E-3</v>
      </c>
      <c r="K215" s="16">
        <f t="shared" si="70"/>
        <v>2.7534098949742445E-6</v>
      </c>
      <c r="L215" s="9">
        <f t="shared" si="66"/>
        <v>2.9998783805175449</v>
      </c>
      <c r="M215" s="9">
        <f t="shared" si="67"/>
        <v>-1.1768127869296006</v>
      </c>
      <c r="N215" s="16">
        <f t="shared" si="68"/>
        <v>-2.560250750670154</v>
      </c>
      <c r="O215" s="16">
        <f t="shared" si="69"/>
        <v>-5.5601291311876988</v>
      </c>
      <c r="Q215" s="9">
        <f t="shared" si="71"/>
        <v>991.33520312419569</v>
      </c>
      <c r="R215" s="9">
        <f t="shared" si="72"/>
        <v>0.12424241494625243</v>
      </c>
      <c r="S215" s="9">
        <f t="shared" si="73"/>
        <v>-96.662688176790198</v>
      </c>
      <c r="T215" s="9">
        <f t="shared" si="74"/>
        <v>-1.0728270493231529E-5</v>
      </c>
      <c r="U215" s="9">
        <f t="shared" si="75"/>
        <v>2.9968923388669557</v>
      </c>
      <c r="V215" s="9">
        <f t="shared" si="76"/>
        <v>-1.2081085170121268</v>
      </c>
      <c r="W215" s="9">
        <f t="shared" si="77"/>
        <v>-2.4163821538747134</v>
      </c>
      <c r="X215" s="9">
        <f t="shared" si="78"/>
        <v>-5.427831410294254</v>
      </c>
      <c r="Y215">
        <v>1012.5731556194996</v>
      </c>
      <c r="Z215">
        <v>3.3812357945458268E-2</v>
      </c>
      <c r="AA215">
        <v>-28.209660705139239</v>
      </c>
      <c r="AB215">
        <v>3.1223409009411106E-5</v>
      </c>
      <c r="AC215">
        <v>3.0048947414045384</v>
      </c>
      <c r="AD215">
        <v>-1.2894202339731258</v>
      </c>
      <c r="AE215">
        <v>-2.123250525992785</v>
      </c>
      <c r="AF215">
        <v>-5.1324326370223146</v>
      </c>
      <c r="AG215">
        <v>1000.68</v>
      </c>
      <c r="AH215">
        <v>5.7083999999999996E-2</v>
      </c>
      <c r="AI215">
        <v>5.8876772976201855E-3</v>
      </c>
      <c r="AJ215">
        <v>5.8260089747584142E-6</v>
      </c>
      <c r="AK215">
        <v>3.0002952198843054</v>
      </c>
      <c r="AL215">
        <v>-1.2434856025324734</v>
      </c>
      <c r="AM215">
        <v>-2.2300560016093343</v>
      </c>
      <c r="AN215">
        <v>-5.2346288506927223</v>
      </c>
    </row>
    <row r="216" spans="1:40" x14ac:dyDescent="0.2">
      <c r="A216" s="15">
        <v>200</v>
      </c>
      <c r="B216" s="9" t="str">
        <f t="shared" si="61"/>
        <v>1-3-Butanediol_0.25</v>
      </c>
      <c r="D216" s="22">
        <v>0.25</v>
      </c>
      <c r="H216" s="9">
        <f t="shared" si="62"/>
        <v>999.75</v>
      </c>
      <c r="I216" s="9">
        <f t="shared" si="63"/>
        <v>6.6299999999999998E-2</v>
      </c>
      <c r="J216" s="9">
        <f t="shared" si="64"/>
        <v>2.8852329576805067E-3</v>
      </c>
      <c r="K216" s="16">
        <f t="shared" si="70"/>
        <v>2.8859544462920795E-6</v>
      </c>
      <c r="L216" s="9">
        <f t="shared" si="66"/>
        <v>2.9998914128055594</v>
      </c>
      <c r="M216" s="9">
        <f t="shared" si="67"/>
        <v>-1.1784864715952268</v>
      </c>
      <c r="N216" s="16">
        <f t="shared" si="68"/>
        <v>-2.5398191155582817</v>
      </c>
      <c r="O216" s="16">
        <f t="shared" si="69"/>
        <v>-5.539710528363841</v>
      </c>
      <c r="Q216" s="9">
        <f t="shared" si="71"/>
        <v>991.99572326774762</v>
      </c>
      <c r="R216" s="9">
        <f t="shared" si="72"/>
        <v>0.12066285151565399</v>
      </c>
      <c r="S216" s="9">
        <f t="shared" si="73"/>
        <v>-93.16158136895713</v>
      </c>
      <c r="T216" s="9">
        <f t="shared" si="74"/>
        <v>-7.261225551265284E-6</v>
      </c>
      <c r="U216" s="9">
        <f t="shared" si="75"/>
        <v>2.9971414090563582</v>
      </c>
      <c r="V216" s="9">
        <f t="shared" si="76"/>
        <v>-1.2113605709650885</v>
      </c>
      <c r="W216" s="9">
        <f t="shared" si="77"/>
        <v>-2.4013865710512716</v>
      </c>
      <c r="X216" s="9">
        <f t="shared" si="78"/>
        <v>-5.4034018733023421</v>
      </c>
      <c r="Y216">
        <v>1013.2027714637651</v>
      </c>
      <c r="Z216">
        <v>3.4666171694654982E-2</v>
      </c>
      <c r="AA216">
        <v>-27.180796951396996</v>
      </c>
      <c r="AB216">
        <v>3.1833367716009963E-5</v>
      </c>
      <c r="AC216">
        <v>3.0051318072361686</v>
      </c>
      <c r="AD216">
        <v>-1.2886459705657429</v>
      </c>
      <c r="AE216">
        <v>-2.118844266773563</v>
      </c>
      <c r="AF216">
        <v>-5.1281399151090747</v>
      </c>
      <c r="AG216">
        <v>1000.71</v>
      </c>
      <c r="AH216">
        <v>5.7223999999999997E-2</v>
      </c>
      <c r="AI216">
        <v>5.9102509242826406E-3</v>
      </c>
      <c r="AJ216">
        <v>5.842094273929391E-6</v>
      </c>
      <c r="AK216">
        <v>3.0003082396700127</v>
      </c>
      <c r="AL216">
        <v>-1.2424217879636261</v>
      </c>
      <c r="AM216">
        <v>-2.2283940804185782</v>
      </c>
      <c r="AN216">
        <v>-5.2334314390918468</v>
      </c>
    </row>
    <row r="217" spans="1:40" x14ac:dyDescent="0.2">
      <c r="A217" s="15">
        <v>201</v>
      </c>
      <c r="B217" s="9" t="str">
        <f t="shared" si="61"/>
        <v>1-3-Butanediol_0.26</v>
      </c>
      <c r="D217" s="22">
        <v>0.26</v>
      </c>
      <c r="H217" s="9">
        <f t="shared" si="62"/>
        <v>999.78</v>
      </c>
      <c r="I217" s="9">
        <f t="shared" si="63"/>
        <v>6.6044000000000005E-2</v>
      </c>
      <c r="J217" s="9">
        <f t="shared" si="64"/>
        <v>3.0242140000642137E-3</v>
      </c>
      <c r="K217" s="16">
        <f t="shared" si="70"/>
        <v>3.0248794735483946E-6</v>
      </c>
      <c r="L217" s="9">
        <f t="shared" si="66"/>
        <v>2.9999044447025129</v>
      </c>
      <c r="M217" s="9">
        <f t="shared" si="67"/>
        <v>-1.1801666312705421</v>
      </c>
      <c r="N217" s="16">
        <f t="shared" si="68"/>
        <v>-2.5193874804464094</v>
      </c>
      <c r="O217" s="16">
        <f t="shared" si="69"/>
        <v>-5.5192919251489228</v>
      </c>
      <c r="Q217" s="9">
        <f t="shared" si="71"/>
        <v>992.65494232719959</v>
      </c>
      <c r="R217" s="9">
        <f t="shared" si="72"/>
        <v>0.11888356821488845</v>
      </c>
      <c r="S217" s="9">
        <f t="shared" si="73"/>
        <v>-89.693566464305647</v>
      </c>
      <c r="T217" s="9">
        <f t="shared" si="74"/>
        <v>-3.8483940122099788E-6</v>
      </c>
      <c r="U217" s="9">
        <f t="shared" si="75"/>
        <v>2.9973899753822391</v>
      </c>
      <c r="V217" s="9">
        <f t="shared" si="76"/>
        <v>-1.2129768854232452</v>
      </c>
      <c r="W217" s="9">
        <f t="shared" si="77"/>
        <v>-2.3865335016991653</v>
      </c>
      <c r="X217" s="9">
        <f t="shared" si="78"/>
        <v>-5.3793581696072446</v>
      </c>
      <c r="Y217">
        <v>1013.8318004021162</v>
      </c>
      <c r="Z217">
        <v>3.5519139893611593E-2</v>
      </c>
      <c r="AA217">
        <v>-26.152952103704035</v>
      </c>
      <c r="AB217">
        <v>3.2442735113562313E-5</v>
      </c>
      <c r="AC217">
        <v>3.0053686432503217</v>
      </c>
      <c r="AD217">
        <v>-1.2878724642081512</v>
      </c>
      <c r="AE217">
        <v>-2.1144423158525116</v>
      </c>
      <c r="AF217">
        <v>-5.1238513904808887</v>
      </c>
      <c r="AG217">
        <v>1000.74</v>
      </c>
      <c r="AH217">
        <v>5.7307999999999998E-2</v>
      </c>
      <c r="AI217">
        <v>6.1247313824451411E-3</v>
      </c>
      <c r="AJ217">
        <v>5.9410277266050995E-6</v>
      </c>
      <c r="AK217">
        <v>3.0003212590654087</v>
      </c>
      <c r="AL217">
        <v>-1.2417847477823505</v>
      </c>
      <c r="AM217">
        <v>-2.2129129537683263</v>
      </c>
      <c r="AN217">
        <v>-5.2261384207787582</v>
      </c>
    </row>
    <row r="218" spans="1:40" x14ac:dyDescent="0.2">
      <c r="A218" s="15">
        <v>202</v>
      </c>
      <c r="B218" s="9" t="str">
        <f t="shared" si="61"/>
        <v>1-3-Butanediol_0.27</v>
      </c>
      <c r="D218" s="22">
        <v>0.27</v>
      </c>
      <c r="H218" s="9">
        <f t="shared" si="62"/>
        <v>999.81</v>
      </c>
      <c r="I218" s="9">
        <f t="shared" si="63"/>
        <v>6.5787999999999999E-2</v>
      </c>
      <c r="J218" s="9">
        <f t="shared" si="64"/>
        <v>3.1698897289517097E-3</v>
      </c>
      <c r="K218" s="16">
        <f t="shared" si="70"/>
        <v>3.1704921224549765E-6</v>
      </c>
      <c r="L218" s="9">
        <f t="shared" si="66"/>
        <v>2.99991747620843</v>
      </c>
      <c r="M218" s="9">
        <f t="shared" si="67"/>
        <v>-1.1818533162501246</v>
      </c>
      <c r="N218" s="16">
        <f t="shared" si="68"/>
        <v>-2.4989558453345366</v>
      </c>
      <c r="O218" s="16">
        <f t="shared" si="69"/>
        <v>-5.498873321542967</v>
      </c>
      <c r="Q218" s="9">
        <f t="shared" si="71"/>
        <v>993.31288568485331</v>
      </c>
      <c r="R218" s="9">
        <f t="shared" si="72"/>
        <v>0.1162270046266288</v>
      </c>
      <c r="S218" s="9">
        <f t="shared" si="73"/>
        <v>-83.982465172393987</v>
      </c>
      <c r="T218" s="9">
        <f t="shared" si="74"/>
        <v>-1.8247795652705196E-6</v>
      </c>
      <c r="U218" s="9">
        <f t="shared" si="75"/>
        <v>2.9976380476232429</v>
      </c>
      <c r="V218" s="9">
        <f t="shared" si="76"/>
        <v>-1.2153899238980361</v>
      </c>
      <c r="W218" s="9">
        <f t="shared" si="77"/>
        <v>-2.3620750488060689</v>
      </c>
      <c r="X218" s="9">
        <f t="shared" si="78"/>
        <v>-5.3651033019771184</v>
      </c>
      <c r="Y218">
        <v>1014.4602611719332</v>
      </c>
      <c r="Z218">
        <v>3.637128822912554E-2</v>
      </c>
      <c r="AA218">
        <v>-25.126095208922298</v>
      </c>
      <c r="AB218">
        <v>3.305152961902418E-5</v>
      </c>
      <c r="AC218">
        <v>3.0056052566049107</v>
      </c>
      <c r="AD218">
        <v>-1.2870996913071704</v>
      </c>
      <c r="AE218">
        <v>-2.1100445389630917</v>
      </c>
      <c r="AF218">
        <v>-5.1195669323309012</v>
      </c>
      <c r="AG218">
        <v>1000.77</v>
      </c>
      <c r="AH218">
        <v>5.7340000000000002E-2</v>
      </c>
      <c r="AI218">
        <v>6.1585858269596469E-3</v>
      </c>
      <c r="AJ218">
        <v>6.0938530667800818E-6</v>
      </c>
      <c r="AK218">
        <v>3.0003342780705182</v>
      </c>
      <c r="AL218">
        <v>-1.2415423113895343</v>
      </c>
      <c r="AM218">
        <v>-2.210519001805864</v>
      </c>
      <c r="AN218">
        <v>-5.2151080215698471</v>
      </c>
    </row>
    <row r="219" spans="1:40" x14ac:dyDescent="0.2">
      <c r="A219" s="15">
        <v>203</v>
      </c>
      <c r="B219" s="9" t="str">
        <f t="shared" si="61"/>
        <v>1-3-Butanediol_0.28</v>
      </c>
      <c r="D219" s="22">
        <v>0.28000000000000003</v>
      </c>
      <c r="H219" s="9">
        <f t="shared" si="62"/>
        <v>999.83999999999992</v>
      </c>
      <c r="I219" s="9">
        <f t="shared" si="63"/>
        <v>6.5532000000000007E-2</v>
      </c>
      <c r="J219" s="9">
        <f t="shared" si="64"/>
        <v>3.3225826259319509E-3</v>
      </c>
      <c r="K219" s="16">
        <f t="shared" si="70"/>
        <v>3.3231143242238271E-6</v>
      </c>
      <c r="L219" s="9">
        <f t="shared" si="66"/>
        <v>2.9999305073233331</v>
      </c>
      <c r="M219" s="9">
        <f t="shared" si="67"/>
        <v>-1.1835465774168317</v>
      </c>
      <c r="N219" s="16">
        <f t="shared" si="68"/>
        <v>-2.4785242102226652</v>
      </c>
      <c r="O219" s="16">
        <f t="shared" si="69"/>
        <v>-5.4784547175459979</v>
      </c>
      <c r="Q219" s="9">
        <f t="shared" si="71"/>
        <v>993.96957841919323</v>
      </c>
      <c r="R219" s="9">
        <f t="shared" si="72"/>
        <v>0.11358449018138884</v>
      </c>
      <c r="S219" s="9">
        <f t="shared" si="73"/>
        <v>-80.594549233426619</v>
      </c>
      <c r="T219" s="9">
        <f t="shared" si="74"/>
        <v>8.4721698392392533E-7</v>
      </c>
      <c r="U219" s="9">
        <f t="shared" si="75"/>
        <v>2.9978856354382981</v>
      </c>
      <c r="V219" s="9">
        <f t="shared" si="76"/>
        <v>-1.2177899707435569</v>
      </c>
      <c r="W219" s="9">
        <f t="shared" si="77"/>
        <v>-2.3475666491413096</v>
      </c>
      <c r="X219" s="9">
        <f t="shared" si="78"/>
        <v>-5.3462828560649784</v>
      </c>
      <c r="Y219">
        <v>1015.088172396143</v>
      </c>
      <c r="Z219">
        <v>3.722264222170385E-2</v>
      </c>
      <c r="AA219">
        <v>-24.100195514297258</v>
      </c>
      <c r="AB219">
        <v>3.3659769532529574E-5</v>
      </c>
      <c r="AC219">
        <v>3.005841654412444</v>
      </c>
      <c r="AD219">
        <v>-1.286327628420517</v>
      </c>
      <c r="AE219">
        <v>-2.1056508026975038</v>
      </c>
      <c r="AF219">
        <v>-5.1152864106888689</v>
      </c>
      <c r="AG219">
        <v>1000.8</v>
      </c>
      <c r="AH219">
        <v>5.7436000000000001E-2</v>
      </c>
      <c r="AI219">
        <v>6.2410538541202033E-3</v>
      </c>
      <c r="AJ219">
        <v>6.1233230181509664E-6</v>
      </c>
      <c r="AK219">
        <v>3.0003472966853635</v>
      </c>
      <c r="AL219">
        <v>-1.2408158131671683</v>
      </c>
      <c r="AM219">
        <v>-2.2047420698712368</v>
      </c>
      <c r="AN219">
        <v>-5.2130128300138363</v>
      </c>
    </row>
    <row r="220" spans="1:40" x14ac:dyDescent="0.2">
      <c r="A220" s="15">
        <v>204</v>
      </c>
      <c r="B220" s="9" t="str">
        <f t="shared" si="61"/>
        <v>1-3-Butanediol_0.29</v>
      </c>
      <c r="D220" s="22">
        <v>0.28999999999999998</v>
      </c>
      <c r="H220" s="9">
        <f t="shared" si="62"/>
        <v>999.86999999999989</v>
      </c>
      <c r="I220" s="9">
        <f t="shared" si="63"/>
        <v>6.5276000000000001E-2</v>
      </c>
      <c r="J220" s="9">
        <f t="shared" si="64"/>
        <v>3.4826307064617285E-3</v>
      </c>
      <c r="K220" s="16">
        <f t="shared" si="70"/>
        <v>3.4830835073176803E-6</v>
      </c>
      <c r="L220" s="9">
        <f t="shared" si="66"/>
        <v>2.9999435380472459</v>
      </c>
      <c r="M220" s="9">
        <f t="shared" si="67"/>
        <v>-1.1852464662510114</v>
      </c>
      <c r="N220" s="16">
        <f t="shared" si="68"/>
        <v>-2.4580925751107929</v>
      </c>
      <c r="O220" s="16">
        <f t="shared" si="69"/>
        <v>-5.4580361131580393</v>
      </c>
      <c r="Q220" s="9">
        <f t="shared" si="71"/>
        <v>994.62504531288403</v>
      </c>
      <c r="R220" s="9">
        <f t="shared" si="72"/>
        <v>0.11095516890469592</v>
      </c>
      <c r="S220" s="9">
        <f t="shared" si="73"/>
        <v>-76.119405752113295</v>
      </c>
      <c r="T220" s="9">
        <f t="shared" si="74"/>
        <v>3.4912291518218101E-6</v>
      </c>
      <c r="U220" s="9">
        <f t="shared" si="75"/>
        <v>2.9981327483697755</v>
      </c>
      <c r="V220" s="9">
        <f t="shared" si="76"/>
        <v>-1.2201778201398241</v>
      </c>
      <c r="W220" s="9">
        <f t="shared" si="77"/>
        <v>-2.3284030095666801</v>
      </c>
      <c r="X220" s="9">
        <f t="shared" si="78"/>
        <v>-5.3276614147959318</v>
      </c>
      <c r="Y220">
        <v>1015.7155525873312</v>
      </c>
      <c r="Z220">
        <v>3.8073227231298398E-2</v>
      </c>
      <c r="AA220">
        <v>-23.075222460546744</v>
      </c>
      <c r="AB220">
        <v>3.4267473041505912E-5</v>
      </c>
      <c r="AC220">
        <v>3.0060778437416258</v>
      </c>
      <c r="AD220">
        <v>-1.2855562522514816</v>
      </c>
      <c r="AE220">
        <v>-2.1012609744763964</v>
      </c>
      <c r="AF220">
        <v>-5.1110096963916485</v>
      </c>
      <c r="AG220">
        <v>1000.83</v>
      </c>
      <c r="AH220">
        <v>5.7596000000000008E-2</v>
      </c>
      <c r="AI220">
        <v>6.2700000000000004E-3</v>
      </c>
      <c r="AJ220">
        <v>6.2155827205066928E-6</v>
      </c>
      <c r="AK220">
        <v>3.0003603149099685</v>
      </c>
      <c r="AL220">
        <v>-1.2396076769630566</v>
      </c>
      <c r="AM220">
        <v>-2.2027324591692836</v>
      </c>
      <c r="AN220">
        <v>-5.2065181493333235</v>
      </c>
    </row>
    <row r="221" spans="1:40" x14ac:dyDescent="0.2">
      <c r="A221" s="15">
        <v>205</v>
      </c>
      <c r="B221" s="9" t="str">
        <f t="shared" si="61"/>
        <v>1-3-Butanediol_0.3</v>
      </c>
      <c r="D221" s="22">
        <v>0.3</v>
      </c>
      <c r="H221" s="9">
        <f t="shared" si="62"/>
        <v>999.89999999999986</v>
      </c>
      <c r="I221" s="9">
        <f t="shared" si="63"/>
        <v>6.5019999999999994E-2</v>
      </c>
      <c r="J221" s="9">
        <f t="shared" si="64"/>
        <v>3.6503882681286656E-3</v>
      </c>
      <c r="K221" s="16">
        <f t="shared" si="70"/>
        <v>3.6507533434630125E-6</v>
      </c>
      <c r="L221" s="9">
        <f t="shared" si="66"/>
        <v>2.9999565683801923</v>
      </c>
      <c r="M221" s="9">
        <f t="shared" si="67"/>
        <v>-1.1869530348398922</v>
      </c>
      <c r="N221" s="16">
        <f t="shared" si="68"/>
        <v>-2.4376609399989202</v>
      </c>
      <c r="O221" s="16">
        <f t="shared" si="69"/>
        <v>-5.4376175083791125</v>
      </c>
      <c r="Q221" s="9">
        <f t="shared" si="71"/>
        <v>995.27931086057288</v>
      </c>
      <c r="R221" s="9">
        <f t="shared" si="72"/>
        <v>0.10833821170077362</v>
      </c>
      <c r="S221" s="9">
        <f t="shared" si="73"/>
        <v>-71.689275604372483</v>
      </c>
      <c r="T221" s="9">
        <f t="shared" si="74"/>
        <v>6.1092224673226316E-6</v>
      </c>
      <c r="U221" s="9">
        <f t="shared" si="75"/>
        <v>2.9983793958465692</v>
      </c>
      <c r="V221" s="9">
        <f t="shared" si="76"/>
        <v>-1.2225542409234311</v>
      </c>
      <c r="W221" s="9">
        <f t="shared" si="77"/>
        <v>-2.3094327644972141</v>
      </c>
      <c r="X221" s="9">
        <f t="shared" si="78"/>
        <v>-5.3092249587477811</v>
      </c>
      <c r="Y221">
        <v>1016.3424201517964</v>
      </c>
      <c r="Z221">
        <v>3.8923068462954735E-2</v>
      </c>
      <c r="AA221">
        <v>-22.051145675054009</v>
      </c>
      <c r="AB221">
        <v>3.4874658224728675E-5</v>
      </c>
      <c r="AC221">
        <v>3.0063138316189311</v>
      </c>
      <c r="AD221">
        <v>-1.2847855396436856</v>
      </c>
      <c r="AE221">
        <v>-2.0968749225190262</v>
      </c>
      <c r="AF221">
        <v>-5.1067366610541276</v>
      </c>
      <c r="AG221">
        <v>1000.86</v>
      </c>
      <c r="AH221">
        <v>5.7647999999999998E-2</v>
      </c>
      <c r="AI221">
        <v>6.3089660800374186E-3</v>
      </c>
      <c r="AJ221">
        <v>6.2306880821237203E-6</v>
      </c>
      <c r="AK221">
        <v>3.0003733327443567</v>
      </c>
      <c r="AL221">
        <v>-1.2392157552215068</v>
      </c>
      <c r="AM221">
        <v>-2.2000418075586983</v>
      </c>
      <c r="AN221">
        <v>-5.2054639896541124</v>
      </c>
    </row>
    <row r="222" spans="1:40" x14ac:dyDescent="0.2">
      <c r="A222" s="15">
        <v>206</v>
      </c>
      <c r="B222" s="9" t="str">
        <f t="shared" si="61"/>
        <v>1-3-Butanediol_0.31</v>
      </c>
      <c r="D222" s="22">
        <v>0.31</v>
      </c>
      <c r="H222" s="9">
        <f t="shared" si="62"/>
        <v>999.93</v>
      </c>
      <c r="I222" s="9">
        <f t="shared" si="63"/>
        <v>6.4764000000000002E-2</v>
      </c>
      <c r="J222" s="9">
        <f t="shared" si="64"/>
        <v>3.8262266749579128E-3</v>
      </c>
      <c r="K222" s="16">
        <f t="shared" si="70"/>
        <v>3.8264945295749834E-6</v>
      </c>
      <c r="L222" s="9">
        <f t="shared" si="66"/>
        <v>2.9999695983221955</v>
      </c>
      <c r="M222" s="9">
        <f t="shared" si="67"/>
        <v>-1.1886663358871614</v>
      </c>
      <c r="N222" s="16">
        <f t="shared" si="68"/>
        <v>-2.4172293048870479</v>
      </c>
      <c r="O222" s="16">
        <f t="shared" si="69"/>
        <v>-5.4171989032092434</v>
      </c>
      <c r="Q222" s="9">
        <f t="shared" si="71"/>
        <v>995.93239927650109</v>
      </c>
      <c r="R222" s="9">
        <f t="shared" si="72"/>
        <v>0.10573281422694311</v>
      </c>
      <c r="S222" s="9">
        <f t="shared" si="73"/>
        <v>-68.394302101095931</v>
      </c>
      <c r="T222" s="9">
        <f t="shared" si="74"/>
        <v>8.0567615646296491E-6</v>
      </c>
      <c r="U222" s="9">
        <f t="shared" si="75"/>
        <v>2.9986255871870986</v>
      </c>
      <c r="V222" s="9">
        <f t="shared" si="76"/>
        <v>-1.2249199786035498</v>
      </c>
      <c r="W222" s="9">
        <f t="shared" si="77"/>
        <v>-2.2953236872706215</v>
      </c>
      <c r="X222" s="9">
        <f t="shared" si="78"/>
        <v>-5.2955110356267365</v>
      </c>
      <c r="Y222">
        <v>1016.9687933935472</v>
      </c>
      <c r="Z222">
        <v>3.9772190972378232E-2</v>
      </c>
      <c r="AA222">
        <v>-21.027934965160409</v>
      </c>
      <c r="AB222">
        <v>3.5481343056317912E-5</v>
      </c>
      <c r="AC222">
        <v>3.0065496250301602</v>
      </c>
      <c r="AD222">
        <v>-1.2840154675759126</v>
      </c>
      <c r="AE222">
        <v>-2.0924925158138472</v>
      </c>
      <c r="AF222">
        <v>-5.1024671770405723</v>
      </c>
      <c r="AG222">
        <v>1000.89</v>
      </c>
      <c r="AH222">
        <v>5.7723999999999998E-2</v>
      </c>
      <c r="AI222">
        <v>6.4000000000000003E-3</v>
      </c>
      <c r="AJ222">
        <v>6.4180896541966264E-6</v>
      </c>
      <c r="AK222">
        <v>3.0003863501885508</v>
      </c>
      <c r="AL222">
        <v>-1.2386435819836523</v>
      </c>
      <c r="AM222">
        <v>-2.1938200260161129</v>
      </c>
      <c r="AN222">
        <v>-5.1925942205451392</v>
      </c>
    </row>
    <row r="223" spans="1:40" x14ac:dyDescent="0.2">
      <c r="A223" s="15">
        <v>207</v>
      </c>
      <c r="B223" s="9" t="str">
        <f t="shared" si="61"/>
        <v>1-3-Butanediol_0.32</v>
      </c>
      <c r="D223" s="22">
        <v>0.32</v>
      </c>
      <c r="H223" s="9">
        <f t="shared" si="62"/>
        <v>999.95999999999992</v>
      </c>
      <c r="I223" s="9">
        <f t="shared" si="63"/>
        <v>6.4507999999999996E-2</v>
      </c>
      <c r="J223" s="9">
        <f t="shared" si="64"/>
        <v>4.0105351794987379E-3</v>
      </c>
      <c r="K223" s="16">
        <f t="shared" si="70"/>
        <v>4.0106956073230315E-6</v>
      </c>
      <c r="L223" s="9">
        <f t="shared" si="66"/>
        <v>2.9999826278732789</v>
      </c>
      <c r="M223" s="9">
        <f t="shared" si="67"/>
        <v>-1.1903864227227305</v>
      </c>
      <c r="N223" s="16">
        <f t="shared" si="68"/>
        <v>-2.3967976697751761</v>
      </c>
      <c r="O223" s="16">
        <f t="shared" si="69"/>
        <v>-5.3967802976484549</v>
      </c>
      <c r="Q223" s="9">
        <f t="shared" si="71"/>
        <v>996.58433450193172</v>
      </c>
      <c r="R223" s="9">
        <f t="shared" si="72"/>
        <v>0.10400191780559379</v>
      </c>
      <c r="S223" s="9">
        <f t="shared" si="73"/>
        <v>-61.869905910996721</v>
      </c>
      <c r="T223" s="9">
        <f t="shared" si="74"/>
        <v>1.1274466817240754E-5</v>
      </c>
      <c r="U223" s="9">
        <f t="shared" si="75"/>
        <v>2.9988713316022402</v>
      </c>
      <c r="V223" s="9">
        <f t="shared" si="76"/>
        <v>-1.2264915603914481</v>
      </c>
      <c r="W223" s="9">
        <f t="shared" si="77"/>
        <v>-2.2673867505504335</v>
      </c>
      <c r="X223" s="9">
        <f t="shared" si="78"/>
        <v>-5.272854863420406</v>
      </c>
      <c r="Y223">
        <v>1017.5946905182464</v>
      </c>
      <c r="Z223">
        <v>4.0620619671420666E-2</v>
      </c>
      <c r="AA223">
        <v>-20.005560311553925</v>
      </c>
      <c r="AB223">
        <v>3.6087545409678536E-5</v>
      </c>
      <c r="AC223">
        <v>3.0067852309219703</v>
      </c>
      <c r="AD223">
        <v>-1.2832460131570151</v>
      </c>
      <c r="AE223">
        <v>-2.0881136240895208</v>
      </c>
      <c r="AF223">
        <v>-5.098201117436381</v>
      </c>
      <c r="AG223">
        <v>1000.92</v>
      </c>
      <c r="AH223">
        <v>5.7852000000000001E-2</v>
      </c>
      <c r="AI223">
        <v>6.4197583575067172E-3</v>
      </c>
      <c r="AJ223">
        <v>6.4973605751484608E-6</v>
      </c>
      <c r="AK223">
        <v>3.0003993672425753</v>
      </c>
      <c r="AL223">
        <v>-1.2376816224693683</v>
      </c>
      <c r="AM223">
        <v>-2.1924813186564536</v>
      </c>
      <c r="AN223">
        <v>-5.1872630311179595</v>
      </c>
    </row>
    <row r="224" spans="1:40" x14ac:dyDescent="0.2">
      <c r="A224" s="15">
        <v>208</v>
      </c>
      <c r="B224" s="9" t="str">
        <f t="shared" ref="B224:B255" si="79">CONCATENATE($B$90,"_",D224)</f>
        <v>1-3-Butanediol_0.33</v>
      </c>
      <c r="D224" s="22">
        <v>0.33</v>
      </c>
      <c r="H224" s="9">
        <f t="shared" ref="H224:H255" si="80">D224*$H$90+(1-D224)*$H$46</f>
        <v>999.99</v>
      </c>
      <c r="I224" s="9">
        <f t="shared" ref="I224:I255" si="81">D224*$I$90+(1-D224)*$I$46</f>
        <v>6.4252000000000004E-2</v>
      </c>
      <c r="J224" s="9">
        <f t="shared" ref="J224:J255" si="82">EXP(D224*LN($J$90)+(1-D224)*LN($J$46)+D224*(1-D224)*$P$90)</f>
        <v>4.2037217845108197E-3</v>
      </c>
      <c r="K224" s="16">
        <f t="shared" si="70"/>
        <v>4.2037638221490411E-6</v>
      </c>
      <c r="L224" s="9">
        <f t="shared" si="66"/>
        <v>2.999995657033466</v>
      </c>
      <c r="M224" s="9">
        <f t="shared" si="67"/>
        <v>-1.1921133493126959</v>
      </c>
      <c r="N224" s="16">
        <f t="shared" si="68"/>
        <v>-2.3763660346633038</v>
      </c>
      <c r="O224" s="16">
        <f t="shared" si="69"/>
        <v>-5.3763616916967694</v>
      </c>
      <c r="Q224" s="9">
        <f t="shared" si="71"/>
        <v>997.23514021240146</v>
      </c>
      <c r="R224" s="9">
        <f t="shared" si="72"/>
        <v>0.10141406010099502</v>
      </c>
      <c r="S224" s="9">
        <f t="shared" si="73"/>
        <v>-57.5650284640477</v>
      </c>
      <c r="T224" s="9">
        <f t="shared" si="74"/>
        <v>1.4459745843540159E-5</v>
      </c>
      <c r="U224" s="9">
        <f t="shared" si="75"/>
        <v>2.9991166381981853</v>
      </c>
      <c r="V224" s="9">
        <f t="shared" si="76"/>
        <v>-1.2288410921490993</v>
      </c>
      <c r="W224" s="9">
        <f t="shared" si="77"/>
        <v>-2.2489538063782666</v>
      </c>
      <c r="X224" s="9">
        <f t="shared" si="78"/>
        <v>-5.250429096208026</v>
      </c>
      <c r="Y224">
        <v>1018.2201296371026</v>
      </c>
      <c r="Z224">
        <v>4.1468379333490714E-2</v>
      </c>
      <c r="AA224">
        <v>-18.983991861749431</v>
      </c>
      <c r="AB224">
        <v>3.6693283061387286E-5</v>
      </c>
      <c r="AC224">
        <v>3.0070206562033843</v>
      </c>
      <c r="AD224">
        <v>-1.282477153620889</v>
      </c>
      <c r="AE224">
        <v>-2.0837381177863179</v>
      </c>
      <c r="AF224">
        <v>-5.0939383560202254</v>
      </c>
      <c r="AG224">
        <v>1000.95</v>
      </c>
      <c r="AH224">
        <v>5.7860000000000002E-2</v>
      </c>
      <c r="AI224">
        <v>6.4419596168015028E-3</v>
      </c>
      <c r="AJ224">
        <v>6.5028260688055215E-6</v>
      </c>
      <c r="AK224">
        <v>3.0004123839064527</v>
      </c>
      <c r="AL224">
        <v>-1.2376215706880358</v>
      </c>
      <c r="AM224">
        <v>-2.1909820020023938</v>
      </c>
      <c r="AN224">
        <v>-5.1868978619183173</v>
      </c>
    </row>
    <row r="225" spans="1:40" x14ac:dyDescent="0.2">
      <c r="A225" s="15">
        <v>209</v>
      </c>
      <c r="B225" s="9" t="str">
        <f t="shared" si="79"/>
        <v>1-3-Butanediol_0.34</v>
      </c>
      <c r="D225" s="22">
        <v>0.34</v>
      </c>
      <c r="H225" s="9">
        <f t="shared" si="80"/>
        <v>1000.02</v>
      </c>
      <c r="I225" s="9">
        <f t="shared" si="81"/>
        <v>6.3995999999999997E-2</v>
      </c>
      <c r="J225" s="9">
        <f t="shared" si="82"/>
        <v>4.4062141461577936E-3</v>
      </c>
      <c r="K225" s="16">
        <f t="shared" si="70"/>
        <v>4.4061260236373212E-6</v>
      </c>
      <c r="L225" s="9">
        <f t="shared" si="66"/>
        <v>3.0000086858027801</v>
      </c>
      <c r="M225" s="9">
        <f t="shared" si="67"/>
        <v>-1.1938471702694986</v>
      </c>
      <c r="N225" s="16">
        <f t="shared" si="68"/>
        <v>-2.3559343995514315</v>
      </c>
      <c r="O225" s="16">
        <f t="shared" si="69"/>
        <v>-5.3559430853542116</v>
      </c>
      <c r="Q225" s="9">
        <f t="shared" si="71"/>
        <v>997.88483982480068</v>
      </c>
      <c r="R225" s="9">
        <f t="shared" si="72"/>
        <v>9.883572348658419E-2</v>
      </c>
      <c r="S225" s="9">
        <f t="shared" si="73"/>
        <v>-54.357934379374953</v>
      </c>
      <c r="T225" s="9">
        <f t="shared" si="74"/>
        <v>1.5725472309457958E-5</v>
      </c>
      <c r="U225" s="9">
        <f t="shared" si="75"/>
        <v>2.9993615159792291</v>
      </c>
      <c r="V225" s="9">
        <f t="shared" si="76"/>
        <v>-1.2311818287451708</v>
      </c>
      <c r="W225" s="9">
        <f t="shared" si="77"/>
        <v>-2.2352214345207044</v>
      </c>
      <c r="X225" s="9">
        <f t="shared" si="78"/>
        <v>-5.2415183600288779</v>
      </c>
      <c r="Y225">
        <v>1018.8451287707124</v>
      </c>
      <c r="Z225">
        <v>4.2315494598891348E-2</v>
      </c>
      <c r="AA225">
        <v>-17.963199923657033</v>
      </c>
      <c r="AB225">
        <v>3.7298573695028191E-5</v>
      </c>
      <c r="AC225">
        <v>3.0072559077472834</v>
      </c>
      <c r="AD225">
        <v>-1.2817088663215148</v>
      </c>
      <c r="AE225">
        <v>-2.0793658680279039</v>
      </c>
      <c r="AF225">
        <v>-5.0896787672365642</v>
      </c>
      <c r="AG225">
        <v>1000.98</v>
      </c>
      <c r="AH225">
        <v>5.8071999999999999E-2</v>
      </c>
      <c r="AI225">
        <v>6.6906374763460929E-3</v>
      </c>
      <c r="AJ225">
        <v>6.6635149807724588E-6</v>
      </c>
      <c r="AK225">
        <v>3.0004254001802062</v>
      </c>
      <c r="AL225">
        <v>-1.2360332166047587</v>
      </c>
      <c r="AM225">
        <v>-2.1745325011753849</v>
      </c>
      <c r="AN225">
        <v>-5.1762966215712494</v>
      </c>
    </row>
    <row r="226" spans="1:40" x14ac:dyDescent="0.2">
      <c r="A226" s="15">
        <v>210</v>
      </c>
      <c r="B226" s="9" t="str">
        <f t="shared" si="79"/>
        <v>1-3-Butanediol_0.35</v>
      </c>
      <c r="D226" s="22">
        <v>0.35</v>
      </c>
      <c r="H226" s="9">
        <f t="shared" si="80"/>
        <v>1000.05</v>
      </c>
      <c r="I226" s="9">
        <f t="shared" si="81"/>
        <v>6.3740000000000005E-2</v>
      </c>
      <c r="J226" s="9">
        <f t="shared" si="82"/>
        <v>4.618460520707442E-3</v>
      </c>
      <c r="K226" s="16">
        <f t="shared" si="70"/>
        <v>4.6182296092269805E-6</v>
      </c>
      <c r="L226" s="9">
        <f t="shared" si="66"/>
        <v>3.0000217141812451</v>
      </c>
      <c r="M226" s="9">
        <f t="shared" si="67"/>
        <v>-1.195587940862286</v>
      </c>
      <c r="N226" s="16">
        <f t="shared" si="68"/>
        <v>-2.3355027644395592</v>
      </c>
      <c r="O226" s="16">
        <f t="shared" si="69"/>
        <v>-5.3355244786208047</v>
      </c>
      <c r="Q226" s="9">
        <f t="shared" si="71"/>
        <v>998.53345650428912</v>
      </c>
      <c r="R226" s="9">
        <f t="shared" si="72"/>
        <v>9.6266178260795407E-2</v>
      </c>
      <c r="S226" s="9">
        <f t="shared" si="73"/>
        <v>-50.108509264300039</v>
      </c>
      <c r="T226" s="9">
        <f t="shared" si="74"/>
        <v>1.824359094216219E-5</v>
      </c>
      <c r="U226" s="9">
        <f t="shared" si="75"/>
        <v>2.9996059738504983</v>
      </c>
      <c r="V226" s="9">
        <f t="shared" si="76"/>
        <v>-1.2335144454175941</v>
      </c>
      <c r="W226" s="9">
        <f t="shared" si="77"/>
        <v>-2.2170258285794344</v>
      </c>
      <c r="X226" s="9">
        <f t="shared" si="78"/>
        <v>-5.2237916053232034</v>
      </c>
      <c r="Y226">
        <v>1019.4697058528568</v>
      </c>
      <c r="Z226">
        <v>4.3161989980087363E-2</v>
      </c>
      <c r="AA226">
        <v>-16.943154959234523</v>
      </c>
      <c r="AB226">
        <v>3.7903434904979047E-5</v>
      </c>
      <c r="AC226">
        <v>3.0074909923918773</v>
      </c>
      <c r="AD226">
        <v>-1.280941128728065</v>
      </c>
      <c r="AE226">
        <v>-2.0749967465934867</v>
      </c>
      <c r="AF226">
        <v>-5.0854222261685065</v>
      </c>
      <c r="AG226">
        <v>1001</v>
      </c>
      <c r="AH226">
        <v>5.8108000000000007E-2</v>
      </c>
      <c r="AI226">
        <v>6.7289967176199532E-3</v>
      </c>
      <c r="AJ226">
        <v>6.727045874316401E-6</v>
      </c>
      <c r="AK226">
        <v>3.0004340774793188</v>
      </c>
      <c r="AL226">
        <v>-1.235764072141875</v>
      </c>
      <c r="AM226">
        <v>-2.1720496835445817</v>
      </c>
      <c r="AN226">
        <v>-5.1721756106857804</v>
      </c>
    </row>
    <row r="227" spans="1:40" x14ac:dyDescent="0.2">
      <c r="A227" s="15">
        <v>211</v>
      </c>
      <c r="B227" s="9" t="str">
        <f t="shared" si="79"/>
        <v>1-3-Butanediol_0.36</v>
      </c>
      <c r="D227" s="22">
        <v>0.36</v>
      </c>
      <c r="H227" s="9">
        <f t="shared" si="80"/>
        <v>1000.0799999999999</v>
      </c>
      <c r="I227" s="9">
        <f t="shared" si="81"/>
        <v>6.3483999999999999E-2</v>
      </c>
      <c r="J227" s="9">
        <f t="shared" si="82"/>
        <v>4.8409307568342119E-3</v>
      </c>
      <c r="K227" s="16">
        <f t="shared" si="70"/>
        <v>4.8405435133531435E-6</v>
      </c>
      <c r="L227" s="9">
        <f t="shared" si="66"/>
        <v>3.000034742168884</v>
      </c>
      <c r="M227" s="9">
        <f t="shared" si="67"/>
        <v>-1.1973357170274854</v>
      </c>
      <c r="N227" s="16">
        <f t="shared" si="68"/>
        <v>-2.3150711293276869</v>
      </c>
      <c r="O227" s="16">
        <f t="shared" si="69"/>
        <v>-5.3151058714965709</v>
      </c>
      <c r="Q227" s="9">
        <f t="shared" si="71"/>
        <v>999.18101317105243</v>
      </c>
      <c r="R227" s="9">
        <f t="shared" si="72"/>
        <v>9.3704711154292561E-2</v>
      </c>
      <c r="S227" s="9">
        <f t="shared" si="73"/>
        <v>-45.887351078193078</v>
      </c>
      <c r="T227" s="9">
        <f t="shared" si="74"/>
        <v>2.1368103075907594E-5</v>
      </c>
      <c r="U227" s="9">
        <f t="shared" si="75"/>
        <v>2.9998500206206065</v>
      </c>
      <c r="V227" s="9">
        <f t="shared" si="76"/>
        <v>-1.2358396019488394</v>
      </c>
      <c r="W227" s="9">
        <f t="shared" si="77"/>
        <v>-2.1989510221230169</v>
      </c>
      <c r="X227" s="9">
        <f t="shared" si="78"/>
        <v>-5.2017974841679573</v>
      </c>
      <c r="Y227">
        <v>1020.0938787342501</v>
      </c>
      <c r="Z227">
        <v>4.4007889866905951E-2</v>
      </c>
      <c r="AA227">
        <v>-15.923827578220664</v>
      </c>
      <c r="AB227">
        <v>3.8507884200151054E-5</v>
      </c>
      <c r="AC227">
        <v>3.0077259169421589</v>
      </c>
      <c r="AD227">
        <v>-1.2801739184200704</v>
      </c>
      <c r="AE227">
        <v>-2.0706306258903142</v>
      </c>
      <c r="AF227">
        <v>-5.0811686085110166</v>
      </c>
      <c r="AG227">
        <v>1001.01</v>
      </c>
      <c r="AH227">
        <v>5.8140000000000004E-2</v>
      </c>
      <c r="AI227">
        <v>6.7345792097471312E-3</v>
      </c>
      <c r="AJ227">
        <v>6.8033441654887073E-6</v>
      </c>
      <c r="AK227">
        <v>3.0004384160638602</v>
      </c>
      <c r="AL227">
        <v>-1.235524972565591</v>
      </c>
      <c r="AM227">
        <v>-2.1716895346988188</v>
      </c>
      <c r="AN227">
        <v>-5.1672775585276156</v>
      </c>
    </row>
    <row r="228" spans="1:40" x14ac:dyDescent="0.2">
      <c r="A228" s="15">
        <v>212</v>
      </c>
      <c r="B228" s="9" t="str">
        <f t="shared" si="79"/>
        <v>1-3-Butanediol_0.37</v>
      </c>
      <c r="D228" s="22">
        <v>0.37</v>
      </c>
      <c r="H228" s="9">
        <f t="shared" si="80"/>
        <v>1000.11</v>
      </c>
      <c r="I228" s="9">
        <f t="shared" si="81"/>
        <v>6.3228000000000006E-2</v>
      </c>
      <c r="J228" s="9">
        <f t="shared" si="82"/>
        <v>5.0741173357207363E-3</v>
      </c>
      <c r="K228" s="16">
        <f t="shared" si="70"/>
        <v>5.073559244203874E-6</v>
      </c>
      <c r="L228" s="9">
        <f t="shared" si="66"/>
        <v>3.0000477697657204</v>
      </c>
      <c r="M228" s="9">
        <f t="shared" si="67"/>
        <v>-1.199090555379587</v>
      </c>
      <c r="N228" s="16">
        <f t="shared" si="68"/>
        <v>-2.294639494215815</v>
      </c>
      <c r="O228" s="16">
        <f t="shared" si="69"/>
        <v>-5.294687263981535</v>
      </c>
      <c r="Q228" s="9">
        <f t="shared" si="71"/>
        <v>999.82753250690473</v>
      </c>
      <c r="R228" s="9">
        <f t="shared" si="72"/>
        <v>9.2001208826200317E-2</v>
      </c>
      <c r="S228" s="9">
        <f t="shared" si="73"/>
        <v>-40.647072501002341</v>
      </c>
      <c r="T228" s="9">
        <f t="shared" si="74"/>
        <v>2.3850900378151062E-5</v>
      </c>
      <c r="U228" s="9">
        <f t="shared" si="75"/>
        <v>3.000093665004258</v>
      </c>
      <c r="V228" s="9">
        <f t="shared" si="76"/>
        <v>-1.2373858812074119</v>
      </c>
      <c r="W228" s="9">
        <f t="shared" si="77"/>
        <v>-2.1765118675950501</v>
      </c>
      <c r="X228" s="9">
        <f t="shared" si="78"/>
        <v>-5.1843215788319981</v>
      </c>
      <c r="Y228">
        <v>1020.7176651862483</v>
      </c>
      <c r="Z228">
        <v>4.4853218531673567E-2</v>
      </c>
      <c r="AA228">
        <v>-14.905188531945068</v>
      </c>
      <c r="AB228">
        <v>3.9111939007683538E-5</v>
      </c>
      <c r="AC228">
        <v>3.0079606881713401</v>
      </c>
      <c r="AD228">
        <v>-1.2794072130826455</v>
      </c>
      <c r="AE228">
        <v>-2.0662673789265007</v>
      </c>
      <c r="AF228">
        <v>-5.0769177905444449</v>
      </c>
      <c r="AG228">
        <v>1001.04</v>
      </c>
      <c r="AH228">
        <v>5.8284000000000002E-2</v>
      </c>
      <c r="AI228">
        <v>6.7383722287082904E-3</v>
      </c>
      <c r="AJ228">
        <v>6.927595974399977E-6</v>
      </c>
      <c r="AK228">
        <v>3.0004514315574373</v>
      </c>
      <c r="AL228">
        <v>-1.2344506504793389</v>
      </c>
      <c r="AM228">
        <v>-2.1714450021989236</v>
      </c>
      <c r="AN228">
        <v>-5.1594174488205642</v>
      </c>
    </row>
    <row r="229" spans="1:40" x14ac:dyDescent="0.2">
      <c r="A229" s="15">
        <v>213</v>
      </c>
      <c r="B229" s="9" t="str">
        <f t="shared" si="79"/>
        <v>1-3-Butanediol_0.38</v>
      </c>
      <c r="D229" s="22">
        <v>0.38</v>
      </c>
      <c r="H229" s="9">
        <f t="shared" si="80"/>
        <v>1000.14</v>
      </c>
      <c r="I229" s="9">
        <f t="shared" si="81"/>
        <v>6.2972E-2</v>
      </c>
      <c r="J229" s="9">
        <f t="shared" si="82"/>
        <v>5.3185364612608225E-3</v>
      </c>
      <c r="K229" s="16">
        <f t="shared" si="70"/>
        <v>5.3177919703849685E-6</v>
      </c>
      <c r="L229" s="9">
        <f t="shared" si="66"/>
        <v>3.0000607969717779</v>
      </c>
      <c r="M229" s="9">
        <f t="shared" si="67"/>
        <v>-1.2008525132221486</v>
      </c>
      <c r="N229" s="16">
        <f t="shared" si="68"/>
        <v>-2.2742078591039427</v>
      </c>
      <c r="O229" s="16">
        <f t="shared" si="69"/>
        <v>-5.2742686560757202</v>
      </c>
      <c r="Q229" s="9">
        <f t="shared" si="71"/>
        <v>1000.4730369617432</v>
      </c>
      <c r="R229" s="9">
        <f t="shared" si="72"/>
        <v>8.9451660075525907E-2</v>
      </c>
      <c r="S229" s="9">
        <f t="shared" si="73"/>
        <v>-37.520500953161672</v>
      </c>
      <c r="T229" s="9">
        <f t="shared" si="74"/>
        <v>2.632020027226061E-5</v>
      </c>
      <c r="U229" s="9">
        <f t="shared" si="75"/>
        <v>3.0003369156247812</v>
      </c>
      <c r="V229" s="9">
        <f t="shared" si="76"/>
        <v>-1.2397000328708967</v>
      </c>
      <c r="W229" s="9">
        <f t="shared" si="77"/>
        <v>-2.1631233519019966</v>
      </c>
      <c r="X229" s="9">
        <f t="shared" si="78"/>
        <v>-5.166941511685768</v>
      </c>
      <c r="Y229">
        <v>1021.3410829045149</v>
      </c>
      <c r="Z229">
        <v>4.5698000134291608E-2</v>
      </c>
      <c r="AA229">
        <v>-13.887208707211961</v>
      </c>
      <c r="AB229">
        <v>3.9715616676596244E-5</v>
      </c>
      <c r="AC229">
        <v>3.0081953128222696</v>
      </c>
      <c r="AD229">
        <v>-1.2786409905017688</v>
      </c>
      <c r="AE229">
        <v>-2.0619068792841695</v>
      </c>
      <c r="AF229">
        <v>-5.0726696491083603</v>
      </c>
      <c r="AG229">
        <v>1001.07</v>
      </c>
      <c r="AH229">
        <v>5.8363999999999999E-2</v>
      </c>
      <c r="AI229">
        <v>7.0484236154171268E-3</v>
      </c>
      <c r="AJ229">
        <v>7.0508747421862039E-6</v>
      </c>
      <c r="AK229">
        <v>3.0004644466609611</v>
      </c>
      <c r="AL229">
        <v>-1.2338549512131789</v>
      </c>
      <c r="AM229">
        <v>-2.1519080023954529</v>
      </c>
      <c r="AN229">
        <v>-5.1517570004357838</v>
      </c>
    </row>
    <row r="230" spans="1:40" x14ac:dyDescent="0.2">
      <c r="A230" s="15">
        <v>214</v>
      </c>
      <c r="B230" s="9" t="str">
        <f t="shared" si="79"/>
        <v>1-3-Butanediol_0.39</v>
      </c>
      <c r="D230" s="22">
        <v>0.39</v>
      </c>
      <c r="H230" s="9">
        <f t="shared" si="80"/>
        <v>1000.1700000000001</v>
      </c>
      <c r="I230" s="9">
        <f t="shared" si="81"/>
        <v>6.2715999999999994E-2</v>
      </c>
      <c r="J230" s="9">
        <f t="shared" si="82"/>
        <v>5.574729202777272E-3</v>
      </c>
      <c r="K230" s="16">
        <f t="shared" si="70"/>
        <v>5.5737816598950897E-6</v>
      </c>
      <c r="L230" s="9">
        <f t="shared" si="66"/>
        <v>3.0000738237870794</v>
      </c>
      <c r="M230" s="9">
        <f t="shared" si="67"/>
        <v>-1.2026216485590242</v>
      </c>
      <c r="N230" s="16">
        <f t="shared" si="68"/>
        <v>-2.2537762239920704</v>
      </c>
      <c r="O230" s="16">
        <f t="shared" si="69"/>
        <v>-5.2538500477791503</v>
      </c>
      <c r="Q230" s="9">
        <f t="shared" si="71"/>
        <v>1001.117548759859</v>
      </c>
      <c r="R230" s="9">
        <f t="shared" si="72"/>
        <v>8.6061861067816797E-2</v>
      </c>
      <c r="S230" s="9">
        <f t="shared" si="73"/>
        <v>-32.335931253039604</v>
      </c>
      <c r="T230" s="9">
        <f t="shared" si="74"/>
        <v>2.938979902522406E-5</v>
      </c>
      <c r="U230" s="9">
        <f t="shared" si="75"/>
        <v>3.0005797810166155</v>
      </c>
      <c r="V230" s="9">
        <f t="shared" si="76"/>
        <v>-1.2427767061930675</v>
      </c>
      <c r="W230" s="9">
        <f t="shared" si="77"/>
        <v>-2.140921362974523</v>
      </c>
      <c r="X230" s="9">
        <f t="shared" si="78"/>
        <v>-5.1453373077227926</v>
      </c>
      <c r="Y230">
        <v>1021.9641495126486</v>
      </c>
      <c r="Z230">
        <v>4.6542258727254052E-2</v>
      </c>
      <c r="AA230">
        <v>-12.869859120253796</v>
      </c>
      <c r="AB230">
        <v>4.0318934481400839E-5</v>
      </c>
      <c r="AC230">
        <v>3.0084297976088394</v>
      </c>
      <c r="AD230">
        <v>-1.2778752285596184</v>
      </c>
      <c r="AE230">
        <v>-2.0575490010929021</v>
      </c>
      <c r="AF230">
        <v>-5.0684240615756808</v>
      </c>
      <c r="AG230">
        <v>1001.1</v>
      </c>
      <c r="AH230">
        <v>5.8495999999999999E-2</v>
      </c>
      <c r="AI230">
        <v>7.0531310221037041E-3</v>
      </c>
      <c r="AJ230">
        <v>7.1177505053391302E-6</v>
      </c>
      <c r="AK230">
        <v>3.0004774613744551</v>
      </c>
      <c r="AL230">
        <v>-1.2328738302822815</v>
      </c>
      <c r="AM230">
        <v>-2.1516180484327094</v>
      </c>
      <c r="AN230">
        <v>-5.1476572391550866</v>
      </c>
    </row>
    <row r="231" spans="1:40" x14ac:dyDescent="0.2">
      <c r="A231" s="15">
        <v>215</v>
      </c>
      <c r="B231" s="9" t="str">
        <f t="shared" si="79"/>
        <v>1-3-Butanediol_0.4</v>
      </c>
      <c r="D231" s="22">
        <v>0.4</v>
      </c>
      <c r="H231" s="9">
        <f t="shared" si="80"/>
        <v>1000.2</v>
      </c>
      <c r="I231" s="9">
        <f t="shared" si="81"/>
        <v>6.2460000000000002E-2</v>
      </c>
      <c r="J231" s="9">
        <f t="shared" si="82"/>
        <v>5.8432626927841774E-3</v>
      </c>
      <c r="K231" s="16">
        <f t="shared" si="70"/>
        <v>5.842094273929391E-6</v>
      </c>
      <c r="L231" s="9">
        <f t="shared" si="66"/>
        <v>3.0000868502116491</v>
      </c>
      <c r="M231" s="9">
        <f t="shared" si="67"/>
        <v>-1.2043980201058202</v>
      </c>
      <c r="N231" s="16">
        <f t="shared" si="68"/>
        <v>-2.2333445888801982</v>
      </c>
      <c r="O231" s="16">
        <f t="shared" si="69"/>
        <v>-5.2334314390918468</v>
      </c>
      <c r="Q231" s="9">
        <f t="shared" si="71"/>
        <v>1001.7610899061108</v>
      </c>
      <c r="R231" s="9">
        <f t="shared" si="72"/>
        <v>8.4370632516230587E-2</v>
      </c>
      <c r="S231" s="9">
        <f t="shared" si="73"/>
        <v>-29.239574525471358</v>
      </c>
      <c r="T231" s="9">
        <f t="shared" si="74"/>
        <v>3.1833367716009963E-5</v>
      </c>
      <c r="U231" s="9">
        <f t="shared" si="75"/>
        <v>3.0008222696277334</v>
      </c>
      <c r="V231" s="9">
        <f t="shared" si="76"/>
        <v>-1.2443116540945118</v>
      </c>
      <c r="W231" s="9">
        <f t="shared" si="77"/>
        <v>-2.1276612286662169</v>
      </c>
      <c r="X231" s="9">
        <f t="shared" si="78"/>
        <v>-5.1281399151090747</v>
      </c>
      <c r="Y231">
        <v>1022.5868825657741</v>
      </c>
      <c r="Z231">
        <v>4.7386018260609744E-2</v>
      </c>
      <c r="AA231">
        <v>-11.853110910751568</v>
      </c>
      <c r="AB231">
        <v>4.0921909625673826E-5</v>
      </c>
      <c r="AC231">
        <v>3.0086641492173714</v>
      </c>
      <c r="AD231">
        <v>-1.2771099052299533</v>
      </c>
      <c r="AE231">
        <v>-2.0531936190034648</v>
      </c>
      <c r="AF231">
        <v>-5.0641809058270821</v>
      </c>
      <c r="AG231">
        <v>1001.13</v>
      </c>
      <c r="AH231">
        <v>5.8555999999999997E-2</v>
      </c>
      <c r="AI231">
        <v>7.1726075253034736E-3</v>
      </c>
      <c r="AJ231">
        <v>7.1264499856741819E-6</v>
      </c>
      <c r="AK231">
        <v>3.0004904756979425</v>
      </c>
      <c r="AL231">
        <v>-1.2324285978864842</v>
      </c>
      <c r="AM231">
        <v>-2.144322932479533</v>
      </c>
      <c r="AN231">
        <v>-5.1471267584479277</v>
      </c>
    </row>
    <row r="232" spans="1:40" x14ac:dyDescent="0.2">
      <c r="A232" s="15">
        <v>216</v>
      </c>
      <c r="B232" s="9" t="str">
        <f t="shared" si="79"/>
        <v>1-3-Butanediol_0.41</v>
      </c>
      <c r="D232" s="22">
        <v>0.41</v>
      </c>
      <c r="H232" s="9">
        <f t="shared" si="80"/>
        <v>1000.23</v>
      </c>
      <c r="I232" s="9">
        <f t="shared" si="81"/>
        <v>6.2204000000000009E-2</v>
      </c>
      <c r="J232" s="9">
        <f t="shared" si="82"/>
        <v>6.1247313824451411E-3</v>
      </c>
      <c r="K232" s="16">
        <f t="shared" si="70"/>
        <v>6.1233230181509664E-6</v>
      </c>
      <c r="L232" s="9">
        <f t="shared" si="66"/>
        <v>3.0000998762455096</v>
      </c>
      <c r="M232" s="9">
        <f t="shared" si="67"/>
        <v>-1.2061816873015896</v>
      </c>
      <c r="N232" s="16">
        <f t="shared" si="68"/>
        <v>-2.2129129537683263</v>
      </c>
      <c r="O232" s="16">
        <f t="shared" si="69"/>
        <v>-5.2130128300138363</v>
      </c>
      <c r="Q232" s="9">
        <f t="shared" si="71"/>
        <v>1003.0453472014029</v>
      </c>
      <c r="R232" s="9">
        <f t="shared" si="72"/>
        <v>8.1837832787294409E-2</v>
      </c>
      <c r="S232" s="9">
        <f t="shared" si="73"/>
        <v>-26.152952103704035</v>
      </c>
      <c r="T232" s="9">
        <f t="shared" si="74"/>
        <v>3.3659769532529574E-5</v>
      </c>
      <c r="U232" s="9">
        <f t="shared" si="75"/>
        <v>3.0013061498815694</v>
      </c>
      <c r="V232" s="9">
        <f t="shared" si="76"/>
        <v>-1.2466103439549641</v>
      </c>
      <c r="W232" s="9">
        <f t="shared" si="77"/>
        <v>-2.1144423158525116</v>
      </c>
      <c r="X232" s="9">
        <f t="shared" si="78"/>
        <v>-5.1152864106888689</v>
      </c>
      <c r="Y232">
        <v>1023.2092995540974</v>
      </c>
      <c r="Z232">
        <v>4.8229302586872039E-2</v>
      </c>
      <c r="AA232">
        <v>-10.836935335918639</v>
      </c>
      <c r="AB232">
        <v>4.1524559245592968E-5</v>
      </c>
      <c r="AC232">
        <v>3.0088983743079916</v>
      </c>
      <c r="AD232">
        <v>-1.2763449985735478</v>
      </c>
      <c r="AE232">
        <v>-2.048840608161814</v>
      </c>
      <c r="AF232">
        <v>-5.0599400602256681</v>
      </c>
      <c r="AG232">
        <v>1001.16</v>
      </c>
      <c r="AH232">
        <v>5.8619999999999998E-2</v>
      </c>
      <c r="AI232">
        <v>7.1889048945543441E-3</v>
      </c>
      <c r="AJ232">
        <v>7.1428571428571436E-6</v>
      </c>
      <c r="AK232">
        <v>3.0005034896314466</v>
      </c>
      <c r="AL232">
        <v>-1.2319541858975833</v>
      </c>
      <c r="AM232">
        <v>-2.1433372618389392</v>
      </c>
      <c r="AN232">
        <v>-5.1461280356782382</v>
      </c>
    </row>
    <row r="233" spans="1:40" x14ac:dyDescent="0.2">
      <c r="A233" s="15">
        <v>217</v>
      </c>
      <c r="B233" s="9" t="str">
        <f t="shared" si="79"/>
        <v>1-3-Butanediol_0.42</v>
      </c>
      <c r="D233" s="22">
        <v>0.42</v>
      </c>
      <c r="H233" s="9">
        <f t="shared" si="80"/>
        <v>1000.26</v>
      </c>
      <c r="I233" s="9">
        <f t="shared" si="81"/>
        <v>6.194800000000001E-2</v>
      </c>
      <c r="J233" s="9">
        <f t="shared" si="82"/>
        <v>6.4197583575067172E-3</v>
      </c>
      <c r="K233" s="16">
        <f t="shared" si="70"/>
        <v>6.4180896541966264E-6</v>
      </c>
      <c r="L233" s="9">
        <f t="shared" si="66"/>
        <v>3.0001129018886852</v>
      </c>
      <c r="M233" s="9">
        <f t="shared" si="67"/>
        <v>-1.2079727103207654</v>
      </c>
      <c r="N233" s="16">
        <f t="shared" si="68"/>
        <v>-2.1924813186564536</v>
      </c>
      <c r="O233" s="16">
        <f t="shared" si="69"/>
        <v>-5.1925942205451392</v>
      </c>
      <c r="Q233" s="9">
        <f t="shared" si="71"/>
        <v>1003.6861063167145</v>
      </c>
      <c r="R233" s="9">
        <f t="shared" si="72"/>
        <v>8.0151715582025634E-2</v>
      </c>
      <c r="S233" s="9">
        <f t="shared" si="73"/>
        <v>-20.005560311553925</v>
      </c>
      <c r="T233" s="9">
        <f t="shared" si="74"/>
        <v>3.5481343056317912E-5</v>
      </c>
      <c r="U233" s="9">
        <f t="shared" si="75"/>
        <v>3.0015475580090043</v>
      </c>
      <c r="V233" s="9">
        <f t="shared" si="76"/>
        <v>-1.2481405739410345</v>
      </c>
      <c r="W233" s="9">
        <f t="shared" si="77"/>
        <v>-2.0881136240895208</v>
      </c>
      <c r="X233" s="9">
        <f t="shared" si="78"/>
        <v>-5.1024671770405723</v>
      </c>
      <c r="Y233">
        <v>1023.8314179064288</v>
      </c>
      <c r="Z233">
        <v>4.9072135465878547E-2</v>
      </c>
      <c r="AA233">
        <v>-9.8213037646446324</v>
      </c>
      <c r="AB233">
        <v>4.2126900413438853E-5</v>
      </c>
      <c r="AC233">
        <v>3.0091324795159924</v>
      </c>
      <c r="AD233">
        <v>-1.2755804867336664</v>
      </c>
      <c r="AE233">
        <v>-2.0444898441833539</v>
      </c>
      <c r="AF233">
        <v>-5.0557014035918977</v>
      </c>
      <c r="AG233">
        <v>1001.19</v>
      </c>
      <c r="AH233">
        <v>5.8707999999999996E-2</v>
      </c>
      <c r="AI233">
        <v>7.3727413351715705E-3</v>
      </c>
      <c r="AJ233">
        <v>7.3863302919365285E-6</v>
      </c>
      <c r="AK233">
        <v>3.0005165031749912</v>
      </c>
      <c r="AL233">
        <v>-1.2313027144402331</v>
      </c>
      <c r="AM233">
        <v>-2.1323710025919826</v>
      </c>
      <c r="AN233">
        <v>-5.1315712760570635</v>
      </c>
    </row>
    <row r="234" spans="1:40" x14ac:dyDescent="0.2">
      <c r="A234" s="15">
        <v>218</v>
      </c>
      <c r="B234" s="9" t="str">
        <f t="shared" si="79"/>
        <v>1-3-Butanediol_0.43</v>
      </c>
      <c r="D234" s="22">
        <v>0.43</v>
      </c>
      <c r="H234" s="9">
        <f t="shared" si="80"/>
        <v>1000.2900000000001</v>
      </c>
      <c r="I234" s="9">
        <f t="shared" si="81"/>
        <v>6.1692000000000004E-2</v>
      </c>
      <c r="J234" s="9">
        <f t="shared" si="82"/>
        <v>6.7289967176199532E-3</v>
      </c>
      <c r="K234" s="16">
        <f t="shared" si="70"/>
        <v>6.727045874316401E-6</v>
      </c>
      <c r="L234" s="9">
        <f t="shared" si="66"/>
        <v>3.0001259271411991</v>
      </c>
      <c r="M234" s="9">
        <f t="shared" si="67"/>
        <v>-1.2097711500853412</v>
      </c>
      <c r="N234" s="16">
        <f t="shared" si="68"/>
        <v>-2.1720496835445817</v>
      </c>
      <c r="O234" s="16">
        <f t="shared" si="69"/>
        <v>-5.1721756106857804</v>
      </c>
      <c r="Q234" s="9">
        <f t="shared" si="71"/>
        <v>1004.3259807241577</v>
      </c>
      <c r="R234" s="9">
        <f t="shared" si="72"/>
        <v>7.762568931955148E-2</v>
      </c>
      <c r="S234" s="9">
        <f t="shared" si="73"/>
        <v>-16.943154959234523</v>
      </c>
      <c r="T234" s="9">
        <f t="shared" si="74"/>
        <v>3.7903434904979047E-5</v>
      </c>
      <c r="U234" s="9">
        <f t="shared" si="75"/>
        <v>3.0017886223296499</v>
      </c>
      <c r="V234" s="9">
        <f t="shared" si="76"/>
        <v>-1.2504330120524318</v>
      </c>
      <c r="W234" s="9">
        <f t="shared" si="77"/>
        <v>-2.0749967465934867</v>
      </c>
      <c r="X234" s="9">
        <f t="shared" si="78"/>
        <v>-5.0854222261685065</v>
      </c>
      <c r="Y234">
        <v>1024.4532549936744</v>
      </c>
      <c r="Z234">
        <v>4.9914540569603434E-2</v>
      </c>
      <c r="AA234">
        <v>-8.8061876716964385</v>
      </c>
      <c r="AB234">
        <v>4.2728950141063756E-5</v>
      </c>
      <c r="AC234">
        <v>3.0093664714531809</v>
      </c>
      <c r="AD234">
        <v>-1.2748163479315853</v>
      </c>
      <c r="AE234">
        <v>-2.0401412031274422</v>
      </c>
      <c r="AF234">
        <v>-5.0514648151787389</v>
      </c>
      <c r="AG234">
        <v>1001.22</v>
      </c>
      <c r="AH234">
        <v>5.8875999999999998E-2</v>
      </c>
      <c r="AI234">
        <v>7.392878805349906E-3</v>
      </c>
      <c r="AJ234">
        <v>7.3902922030788274E-6</v>
      </c>
      <c r="AK234">
        <v>3.0005295163285992</v>
      </c>
      <c r="AL234">
        <v>-1.2300617033739829</v>
      </c>
      <c r="AM234">
        <v>-2.1311864133208376</v>
      </c>
      <c r="AN234">
        <v>-5.1313383897951717</v>
      </c>
    </row>
    <row r="235" spans="1:40" x14ac:dyDescent="0.2">
      <c r="A235" s="15">
        <v>219</v>
      </c>
      <c r="B235" s="9" t="str">
        <f t="shared" si="79"/>
        <v>1-3-Butanediol_0.44</v>
      </c>
      <c r="D235" s="22">
        <v>0.44</v>
      </c>
      <c r="H235" s="9">
        <f t="shared" si="80"/>
        <v>1000.32</v>
      </c>
      <c r="I235" s="9">
        <f t="shared" si="81"/>
        <v>6.1436000000000004E-2</v>
      </c>
      <c r="J235" s="9">
        <f t="shared" si="82"/>
        <v>7.0531310221037041E-3</v>
      </c>
      <c r="K235" s="16">
        <f t="shared" si="70"/>
        <v>7.0508747421862039E-6</v>
      </c>
      <c r="L235" s="9">
        <f t="shared" si="66"/>
        <v>3.0001389520030739</v>
      </c>
      <c r="M235" s="9">
        <f t="shared" si="67"/>
        <v>-1.2115770682773066</v>
      </c>
      <c r="N235" s="16">
        <f t="shared" si="68"/>
        <v>-2.1516180484327094</v>
      </c>
      <c r="O235" s="16">
        <f t="shared" si="69"/>
        <v>-5.1517570004357838</v>
      </c>
      <c r="Q235" s="9">
        <f t="shared" si="71"/>
        <v>1004.9649914195137</v>
      </c>
      <c r="R235" s="9">
        <f t="shared" si="72"/>
        <v>7.4262547384184877E-2</v>
      </c>
      <c r="S235" s="9">
        <f t="shared" si="73"/>
        <v>-12.869859120253796</v>
      </c>
      <c r="T235" s="9">
        <f t="shared" si="74"/>
        <v>3.9715616676596244E-5</v>
      </c>
      <c r="U235" s="9">
        <f t="shared" si="75"/>
        <v>3.0020293508937361</v>
      </c>
      <c r="V235" s="9">
        <f t="shared" si="76"/>
        <v>-1.253485080377355</v>
      </c>
      <c r="W235" s="9">
        <f t="shared" si="77"/>
        <v>-2.0575490010929021</v>
      </c>
      <c r="X235" s="9">
        <f t="shared" si="78"/>
        <v>-5.0726696491083603</v>
      </c>
      <c r="Y235">
        <v>1025.0748281322981</v>
      </c>
      <c r="Z235">
        <v>5.0756541486925336E-2</v>
      </c>
      <c r="AA235">
        <v>-7.7915586319728973</v>
      </c>
      <c r="AB235">
        <v>4.3330725383329575E-5</v>
      </c>
      <c r="AC235">
        <v>3.0096003567092136</v>
      </c>
      <c r="AD235">
        <v>-1.2740525604621504</v>
      </c>
      <c r="AE235">
        <v>-2.0357945614721187</v>
      </c>
      <c r="AF235">
        <v>-5.0472301746470585</v>
      </c>
      <c r="AG235">
        <v>1001.25</v>
      </c>
      <c r="AH235">
        <v>5.892E-2</v>
      </c>
      <c r="AI235">
        <v>7.6738801302016161E-3</v>
      </c>
      <c r="AJ235">
        <v>7.4466869364505244E-6</v>
      </c>
      <c r="AK235">
        <v>3.0005425290922942</v>
      </c>
      <c r="AL235">
        <v>-1.2297372618294067</v>
      </c>
      <c r="AM235">
        <v>-2.1149849889790597</v>
      </c>
      <c r="AN235">
        <v>-5.1280369037945981</v>
      </c>
    </row>
    <row r="236" spans="1:40" x14ac:dyDescent="0.2">
      <c r="A236" s="15">
        <v>220</v>
      </c>
      <c r="B236" s="9" t="str">
        <f t="shared" si="79"/>
        <v>1-3-Butanediol_0.45</v>
      </c>
      <c r="D236" s="22">
        <v>0.45</v>
      </c>
      <c r="H236" s="9">
        <f t="shared" si="80"/>
        <v>1000.3500000000001</v>
      </c>
      <c r="I236" s="9">
        <f t="shared" si="81"/>
        <v>6.1180000000000012E-2</v>
      </c>
      <c r="J236" s="9">
        <f t="shared" si="82"/>
        <v>7.392878805349906E-3</v>
      </c>
      <c r="K236" s="16">
        <f t="shared" si="70"/>
        <v>7.3902922030788274E-6</v>
      </c>
      <c r="L236" s="9">
        <f t="shared" si="66"/>
        <v>3.0001519764743345</v>
      </c>
      <c r="M236" s="9">
        <f t="shared" si="67"/>
        <v>-1.2133905273513401</v>
      </c>
      <c r="N236" s="16">
        <f t="shared" si="68"/>
        <v>-2.1311864133208376</v>
      </c>
      <c r="O236" s="16">
        <f t="shared" si="69"/>
        <v>-5.1313383897951717</v>
      </c>
      <c r="Q236" s="9">
        <f t="shared" si="71"/>
        <v>1005.6031592135239</v>
      </c>
      <c r="R236" s="9">
        <f t="shared" si="72"/>
        <v>7.2582654177613878E-2</v>
      </c>
      <c r="S236" s="9">
        <f t="shared" si="73"/>
        <v>-8.8061876716964385</v>
      </c>
      <c r="T236" s="9">
        <f t="shared" si="74"/>
        <v>4.2728950141063756E-5</v>
      </c>
      <c r="U236" s="9">
        <f t="shared" si="75"/>
        <v>3.0022697516785235</v>
      </c>
      <c r="V236" s="9">
        <f t="shared" si="76"/>
        <v>-1.2550095662043417</v>
      </c>
      <c r="W236" s="9">
        <f t="shared" si="77"/>
        <v>-2.0401412031274422</v>
      </c>
      <c r="X236" s="9">
        <f t="shared" si="78"/>
        <v>-5.0514648151787389</v>
      </c>
      <c r="Y236">
        <v>1025.6961545877564</v>
      </c>
      <c r="Z236">
        <v>5.1598161728352701E-2</v>
      </c>
      <c r="AA236">
        <v>-6.7773883148105352</v>
      </c>
      <c r="AB236">
        <v>4.3932243041516537E-5</v>
      </c>
      <c r="AC236">
        <v>3.0098341418529215</v>
      </c>
      <c r="AD236">
        <v>-1.2732891026893769</v>
      </c>
      <c r="AE236">
        <v>-2.0314497960890545</v>
      </c>
      <c r="AF236">
        <v>-5.0429973620412092</v>
      </c>
      <c r="AG236">
        <v>1001.28</v>
      </c>
      <c r="AH236">
        <v>5.8971999999999997E-2</v>
      </c>
      <c r="AI236">
        <v>7.6892970055427289E-3</v>
      </c>
      <c r="AJ236">
        <v>7.5542168674698796E-6</v>
      </c>
      <c r="AK236">
        <v>3.0005555414660994</v>
      </c>
      <c r="AL236">
        <v>-1.2293541431356274</v>
      </c>
      <c r="AM236">
        <v>-2.1141133637836815</v>
      </c>
      <c r="AN236">
        <v>-5.1218105515453578</v>
      </c>
    </row>
    <row r="237" spans="1:40" x14ac:dyDescent="0.2">
      <c r="A237" s="15">
        <v>221</v>
      </c>
      <c r="B237" s="9" t="str">
        <f t="shared" si="79"/>
        <v>1-3-Butanediol_0.46</v>
      </c>
      <c r="D237" s="22">
        <v>0.46</v>
      </c>
      <c r="H237" s="9">
        <f t="shared" si="80"/>
        <v>1000.3800000000001</v>
      </c>
      <c r="I237" s="9">
        <f t="shared" si="81"/>
        <v>6.0924000000000006E-2</v>
      </c>
      <c r="J237" s="9">
        <f t="shared" si="82"/>
        <v>7.7489921652256948E-3</v>
      </c>
      <c r="K237" s="16">
        <f t="shared" si="70"/>
        <v>7.7460486667323364E-6</v>
      </c>
      <c r="L237" s="9">
        <f t="shared" si="66"/>
        <v>3.0001650005550031</v>
      </c>
      <c r="M237" s="9">
        <f t="shared" si="67"/>
        <v>-1.2152115905477701</v>
      </c>
      <c r="N237" s="16">
        <f t="shared" si="68"/>
        <v>-2.1107547782089648</v>
      </c>
      <c r="O237" s="16">
        <f t="shared" si="69"/>
        <v>-5.110919778763968</v>
      </c>
      <c r="Q237" s="9">
        <f t="shared" si="71"/>
        <v>1006.2405047372226</v>
      </c>
      <c r="R237" s="9">
        <f t="shared" si="72"/>
        <v>7.0064391150258212E-2</v>
      </c>
      <c r="S237" s="9">
        <f t="shared" si="73"/>
        <v>-4.7503109638690333</v>
      </c>
      <c r="T237" s="9">
        <f t="shared" si="74"/>
        <v>4.5134572963130749E-5</v>
      </c>
      <c r="U237" s="9">
        <f t="shared" si="75"/>
        <v>3.0025098325903912</v>
      </c>
      <c r="V237" s="9">
        <f t="shared" si="76"/>
        <v>-1.2572948398497583</v>
      </c>
      <c r="W237" s="9">
        <f t="shared" si="77"/>
        <v>-2.0227654034456317</v>
      </c>
      <c r="X237" s="9">
        <f t="shared" si="78"/>
        <v>-5.0345367425567789</v>
      </c>
      <c r="Y237">
        <v>1026.3172515779072</v>
      </c>
      <c r="Z237">
        <v>5.243942473070979E-2</v>
      </c>
      <c r="AA237">
        <v>-5.7636484783369397</v>
      </c>
      <c r="AB237">
        <v>4.4533519966704881E-5</v>
      </c>
      <c r="AC237">
        <v>3.0100678334336264</v>
      </c>
      <c r="AD237">
        <v>-1.2725259530420809</v>
      </c>
      <c r="AE237">
        <v>-2.0271067842187018</v>
      </c>
      <c r="AF237">
        <v>-5.0387662577648209</v>
      </c>
      <c r="AG237">
        <v>1001.31</v>
      </c>
      <c r="AH237">
        <v>5.9131999999999997E-2</v>
      </c>
      <c r="AI237">
        <v>7.7119818219283627E-3</v>
      </c>
      <c r="AJ237">
        <v>7.62159009493368E-6</v>
      </c>
      <c r="AK237">
        <v>3.0005685534500381</v>
      </c>
      <c r="AL237">
        <v>-1.2281774317691228</v>
      </c>
      <c r="AM237">
        <v>-2.1128340027885124</v>
      </c>
      <c r="AN237">
        <v>-5.1179544122019323</v>
      </c>
    </row>
    <row r="238" spans="1:40" x14ac:dyDescent="0.2">
      <c r="A238" s="15">
        <v>222</v>
      </c>
      <c r="B238" s="9" t="str">
        <f t="shared" si="79"/>
        <v>1-3-Butanediol_0.47</v>
      </c>
      <c r="D238" s="22">
        <v>0.47</v>
      </c>
      <c r="H238" s="9">
        <f t="shared" si="80"/>
        <v>1000.4100000000001</v>
      </c>
      <c r="I238" s="9">
        <f t="shared" si="81"/>
        <v>6.0668E-2</v>
      </c>
      <c r="J238" s="9">
        <f t="shared" si="82"/>
        <v>8.1222594279884344E-3</v>
      </c>
      <c r="K238" s="16">
        <f t="shared" si="70"/>
        <v>8.1189306664152041E-6</v>
      </c>
      <c r="L238" s="9">
        <f t="shared" si="66"/>
        <v>3.0001780242451033</v>
      </c>
      <c r="M238" s="9">
        <f t="shared" si="67"/>
        <v>-1.2170403219058072</v>
      </c>
      <c r="N238" s="16">
        <f t="shared" si="68"/>
        <v>-2.0903231430970926</v>
      </c>
      <c r="O238" s="16">
        <f t="shared" si="69"/>
        <v>-5.0905011673421958</v>
      </c>
      <c r="Q238" s="9">
        <f t="shared" si="71"/>
        <v>1006.8770484471637</v>
      </c>
      <c r="R238" s="9">
        <f t="shared" si="72"/>
        <v>6.838633181503781E-2</v>
      </c>
      <c r="S238" s="9">
        <f t="shared" si="73"/>
        <v>-2.7247306488445826</v>
      </c>
      <c r="T238" s="9">
        <f t="shared" si="74"/>
        <v>4.6936555789360341E-5</v>
      </c>
      <c r="U238" s="9">
        <f t="shared" si="75"/>
        <v>3.0027496014668862</v>
      </c>
      <c r="V238" s="9">
        <f t="shared" si="76"/>
        <v>-1.2588176333480379</v>
      </c>
      <c r="W238" s="9">
        <f t="shared" si="77"/>
        <v>-2.0140870471034726</v>
      </c>
      <c r="X238" s="9">
        <f t="shared" si="78"/>
        <v>-5.0218565432605038</v>
      </c>
      <c r="Y238">
        <v>1026.9381362763952</v>
      </c>
      <c r="Z238">
        <v>5.3280353861785271E-2</v>
      </c>
      <c r="AA238">
        <v>-4.7503109638690333</v>
      </c>
      <c r="AB238">
        <v>4.5134572963130749E-5</v>
      </c>
      <c r="AC238">
        <v>3.0103014379824424</v>
      </c>
      <c r="AD238">
        <v>-1.2725259530420809</v>
      </c>
      <c r="AE238">
        <v>-2.0227654034456317</v>
      </c>
      <c r="AF238">
        <v>-5.0345367425567789</v>
      </c>
      <c r="AG238">
        <v>1001.34</v>
      </c>
      <c r="AH238">
        <v>5.9132000000000004E-2</v>
      </c>
      <c r="AI238">
        <v>7.7489921652256948E-3</v>
      </c>
      <c r="AJ238">
        <v>7.7460486667323364E-6</v>
      </c>
      <c r="AK238">
        <v>3.0005815650441341</v>
      </c>
      <c r="AL238">
        <v>-1.2281774317691228</v>
      </c>
      <c r="AM238">
        <v>-2.1107547782089648</v>
      </c>
      <c r="AN238">
        <v>-5.110919778763968</v>
      </c>
    </row>
    <row r="239" spans="1:40" x14ac:dyDescent="0.2">
      <c r="A239" s="15">
        <v>223</v>
      </c>
      <c r="B239" s="9" t="str">
        <f t="shared" si="79"/>
        <v>1-3-Butanediol_0.48</v>
      </c>
      <c r="D239" s="22">
        <v>0.48</v>
      </c>
      <c r="H239" s="9">
        <f t="shared" si="80"/>
        <v>1000.44</v>
      </c>
      <c r="I239" s="9">
        <f t="shared" si="81"/>
        <v>6.0412000000000007E-2</v>
      </c>
      <c r="J239" s="9">
        <f t="shared" si="82"/>
        <v>8.5135068933994158E-3</v>
      </c>
      <c r="K239" s="16">
        <f t="shared" si="70"/>
        <v>8.5097625978563579E-6</v>
      </c>
      <c r="L239" s="9">
        <f t="shared" si="66"/>
        <v>3.0001910475446594</v>
      </c>
      <c r="M239" s="9">
        <f t="shared" si="67"/>
        <v>-1.2188767862770573</v>
      </c>
      <c r="N239" s="16">
        <f t="shared" si="68"/>
        <v>-2.0698915079852203</v>
      </c>
      <c r="O239" s="16">
        <f t="shared" si="69"/>
        <v>-5.0700825555298801</v>
      </c>
      <c r="Q239" s="9">
        <f t="shared" si="71"/>
        <v>1007.5128106305478</v>
      </c>
      <c r="R239" s="9">
        <f t="shared" si="72"/>
        <v>6.5869958010715934E-2</v>
      </c>
      <c r="S239" s="9">
        <f t="shared" si="73"/>
        <v>1.3228331584437676</v>
      </c>
      <c r="T239" s="9">
        <f t="shared" si="74"/>
        <v>4.9337077181263664E-5</v>
      </c>
      <c r="U239" s="9">
        <f t="shared" si="75"/>
        <v>3.0029890660787286</v>
      </c>
      <c r="V239" s="9">
        <f t="shared" si="76"/>
        <v>-1.2611011636157383</v>
      </c>
      <c r="W239" s="9">
        <f t="shared" si="77"/>
        <v>-1.9967445538075674</v>
      </c>
      <c r="X239" s="9">
        <f t="shared" si="78"/>
        <v>-5.0049646715319112</v>
      </c>
      <c r="Y239">
        <v>1027.5588258160151</v>
      </c>
      <c r="Z239">
        <v>5.4120972424946144E-2</v>
      </c>
      <c r="AA239">
        <v>-3.7373476903532268</v>
      </c>
      <c r="AB239">
        <v>4.5735418791518562E-5</v>
      </c>
      <c r="AC239">
        <v>3.0105349620135731</v>
      </c>
      <c r="AD239">
        <v>-1.2710004921372273</v>
      </c>
      <c r="AE239">
        <v>-2.0184255316740498</v>
      </c>
      <c r="AF239">
        <v>-5.0303086974673636</v>
      </c>
      <c r="AG239">
        <v>1001.37</v>
      </c>
      <c r="AH239">
        <v>5.9344000000000001E-2</v>
      </c>
      <c r="AI239">
        <v>8.0668317140098721E-3</v>
      </c>
      <c r="AJ239">
        <v>7.7908249706311503E-6</v>
      </c>
      <c r="AK239">
        <v>3.0005945762484103</v>
      </c>
      <c r="AL239">
        <v>-1.2266231840154651</v>
      </c>
      <c r="AM239">
        <v>-2.0932970029850422</v>
      </c>
      <c r="AN239">
        <v>-5.1084165524400129</v>
      </c>
    </row>
    <row r="240" spans="1:40" x14ac:dyDescent="0.2">
      <c r="A240" s="15">
        <v>224</v>
      </c>
      <c r="B240" s="9" t="str">
        <f t="shared" si="79"/>
        <v>1-3-Butanediol_0.49</v>
      </c>
      <c r="D240" s="22">
        <v>0.49</v>
      </c>
      <c r="H240" s="9">
        <f t="shared" si="80"/>
        <v>1000.47</v>
      </c>
      <c r="I240" s="9">
        <f t="shared" si="81"/>
        <v>6.0156000000000001E-2</v>
      </c>
      <c r="J240" s="9">
        <f t="shared" si="82"/>
        <v>8.9236006638992293E-3</v>
      </c>
      <c r="K240" s="16">
        <f t="shared" si="70"/>
        <v>8.9194085418845439E-6</v>
      </c>
      <c r="L240" s="9">
        <f t="shared" si="66"/>
        <v>3.0002040704536936</v>
      </c>
      <c r="M240" s="9">
        <f t="shared" si="67"/>
        <v>-1.2207210493393215</v>
      </c>
      <c r="N240" s="16">
        <f t="shared" si="68"/>
        <v>-2.0494598728733484</v>
      </c>
      <c r="O240" s="16">
        <f t="shared" si="69"/>
        <v>-5.049663943327042</v>
      </c>
      <c r="Q240" s="9">
        <f t="shared" si="71"/>
        <v>1008.1478114102526</v>
      </c>
      <c r="R240" s="9">
        <f t="shared" si="72"/>
        <v>6.2515166590515925E-2</v>
      </c>
      <c r="S240" s="9">
        <f t="shared" si="73"/>
        <v>5.3670829237308055</v>
      </c>
      <c r="T240" s="9">
        <f t="shared" si="74"/>
        <v>5.1136456894895073E-5</v>
      </c>
      <c r="U240" s="9">
        <f t="shared" si="75"/>
        <v>3.0032282341317784</v>
      </c>
      <c r="V240" s="9">
        <f t="shared" si="76"/>
        <v>-1.2641455258383811</v>
      </c>
      <c r="W240" s="9">
        <f t="shared" si="77"/>
        <v>-1.9794145721430509</v>
      </c>
      <c r="X240" s="9">
        <f t="shared" si="78"/>
        <v>-4.9923029441733489</v>
      </c>
      <c r="Y240">
        <v>1028.1793372920531</v>
      </c>
      <c r="Z240">
        <v>5.4961303663719263E-2</v>
      </c>
      <c r="AA240">
        <v>-2.7247306488445826</v>
      </c>
      <c r="AB240">
        <v>4.633607417239129E-5</v>
      </c>
      <c r="AC240">
        <v>3.0107684120255973</v>
      </c>
      <c r="AD240">
        <v>-1.2702381380224628</v>
      </c>
      <c r="AE240">
        <v>-2.0140870471034726</v>
      </c>
      <c r="AF240">
        <v>-5.0260820038345599</v>
      </c>
      <c r="AG240">
        <v>1001.4</v>
      </c>
      <c r="AH240">
        <v>5.9387999999999996E-2</v>
      </c>
      <c r="AI240">
        <v>8.1222594279884344E-3</v>
      </c>
      <c r="AJ240">
        <v>7.8754519442766109E-6</v>
      </c>
      <c r="AK240">
        <v>3.0006075870628903</v>
      </c>
      <c r="AL240">
        <v>-1.2263013001412189</v>
      </c>
      <c r="AM240">
        <v>-2.0903231430970926</v>
      </c>
      <c r="AN240">
        <v>-5.1037245142020398</v>
      </c>
    </row>
    <row r="241" spans="1:40" x14ac:dyDescent="0.2">
      <c r="A241" s="15">
        <v>225</v>
      </c>
      <c r="B241" s="9" t="str">
        <f t="shared" si="79"/>
        <v>1-3-Butanediol_0.5</v>
      </c>
      <c r="D241" s="22">
        <v>0.5</v>
      </c>
      <c r="H241" s="9">
        <f t="shared" si="80"/>
        <v>1000.5</v>
      </c>
      <c r="I241" s="9">
        <f t="shared" si="81"/>
        <v>5.9900000000000002E-2</v>
      </c>
      <c r="J241" s="9">
        <f t="shared" si="82"/>
        <v>9.3534485618941652E-3</v>
      </c>
      <c r="K241" s="16">
        <f t="shared" si="70"/>
        <v>9.3487741748067615E-6</v>
      </c>
      <c r="L241" s="9">
        <f t="shared" si="66"/>
        <v>3.00021709297223</v>
      </c>
      <c r="M241" s="9">
        <f t="shared" si="67"/>
        <v>-1.2225731776106885</v>
      </c>
      <c r="N241" s="16">
        <f t="shared" si="68"/>
        <v>-2.0290282377614757</v>
      </c>
      <c r="O241" s="16">
        <f t="shared" si="69"/>
        <v>-5.0292453307337057</v>
      </c>
      <c r="Q241" s="9">
        <f t="shared" si="71"/>
        <v>1008.78207074977</v>
      </c>
      <c r="R241" s="9">
        <f t="shared" si="72"/>
        <v>6.0837519232866344E-2</v>
      </c>
      <c r="S241" s="9">
        <f t="shared" si="73"/>
        <v>8.3991601940250025</v>
      </c>
      <c r="T241" s="9">
        <f t="shared" si="74"/>
        <v>5.413481823157287E-5</v>
      </c>
      <c r="U241" s="9">
        <f t="shared" si="75"/>
        <v>3.0034671132689681</v>
      </c>
      <c r="V241" s="9">
        <f t="shared" si="76"/>
        <v>-1.2656679391665444</v>
      </c>
      <c r="W241" s="9">
        <f t="shared" si="77"/>
        <v>-1.9664206607836376</v>
      </c>
      <c r="X241" s="9">
        <f t="shared" si="78"/>
        <v>-4.9712043572659761</v>
      </c>
      <c r="Y241">
        <v>1028.7996877656112</v>
      </c>
      <c r="Z241">
        <v>5.4961303663719263E-2</v>
      </c>
      <c r="AA241">
        <v>-1.7124318970221299</v>
      </c>
      <c r="AB241">
        <v>4.6936555789360341E-5</v>
      </c>
      <c r="AC241">
        <v>3.0110017945027474</v>
      </c>
      <c r="AD241">
        <v>-1.2702381380224628</v>
      </c>
      <c r="AE241">
        <v>-2.0097498282045563</v>
      </c>
      <c r="AF241">
        <v>-5.0218565432605038</v>
      </c>
      <c r="AG241">
        <v>1001.42</v>
      </c>
      <c r="AH241">
        <v>5.9387999999999996E-2</v>
      </c>
      <c r="AI241">
        <v>8.1915725853198736E-3</v>
      </c>
      <c r="AJ241">
        <v>8.1189306664152041E-6</v>
      </c>
      <c r="AK241">
        <v>3.0006162607226683</v>
      </c>
      <c r="AL241">
        <v>-1.2263013001412189</v>
      </c>
      <c r="AM241">
        <v>-2.0866327161191798</v>
      </c>
      <c r="AN241">
        <v>-5.0905011673421958</v>
      </c>
    </row>
    <row r="242" spans="1:40" x14ac:dyDescent="0.2">
      <c r="A242" s="15">
        <v>226</v>
      </c>
      <c r="B242" s="9" t="str">
        <f t="shared" si="79"/>
        <v>1-3-Butanediol_0.51</v>
      </c>
      <c r="D242" s="22">
        <v>0.51</v>
      </c>
      <c r="H242" s="9">
        <f t="shared" si="80"/>
        <v>1000.53</v>
      </c>
      <c r="I242" s="9">
        <f t="shared" si="81"/>
        <v>5.9644000000000003E-2</v>
      </c>
      <c r="J242" s="9">
        <f t="shared" si="82"/>
        <v>9.8040021393978327E-3</v>
      </c>
      <c r="K242" s="16">
        <f t="shared" si="70"/>
        <v>9.7988087707493365E-6</v>
      </c>
      <c r="L242" s="9">
        <f t="shared" si="66"/>
        <v>3.0002301151002921</v>
      </c>
      <c r="M242" s="9">
        <f t="shared" si="67"/>
        <v>-1.2244332384639331</v>
      </c>
      <c r="N242" s="16">
        <f t="shared" si="68"/>
        <v>-2.0085966026496034</v>
      </c>
      <c r="O242" s="16">
        <f t="shared" si="69"/>
        <v>-5.008826717749896</v>
      </c>
      <c r="Q242" s="9">
        <f t="shared" si="71"/>
        <v>1009.4156084580527</v>
      </c>
      <c r="R242" s="9">
        <f t="shared" si="72"/>
        <v>5.8320218405193934E-2</v>
      </c>
      <c r="S242" s="9">
        <f t="shared" si="73"/>
        <v>11.431113422986085</v>
      </c>
      <c r="T242" s="9">
        <f t="shared" si="74"/>
        <v>5.5934197945204265E-5</v>
      </c>
      <c r="U242" s="9">
        <f t="shared" si="75"/>
        <v>3.0037057110721963</v>
      </c>
      <c r="V242" s="9">
        <f t="shared" si="76"/>
        <v>-1.2679523248862745</v>
      </c>
      <c r="W242" s="9">
        <f t="shared" si="77"/>
        <v>-1.9534262088524947</v>
      </c>
      <c r="X242" s="9">
        <f t="shared" si="78"/>
        <v>-4.9585426299074138</v>
      </c>
      <c r="Y242">
        <v>1029.4198942669143</v>
      </c>
      <c r="Z242">
        <v>5.7480805066768607E-2</v>
      </c>
      <c r="AA242">
        <v>-0.7004235537376573</v>
      </c>
      <c r="AB242">
        <v>4.7536880292397102E-5</v>
      </c>
      <c r="AC242">
        <v>3.0112351159161816</v>
      </c>
      <c r="AD242">
        <v>-1.2687140756889685</v>
      </c>
      <c r="AE242">
        <v>-2.0054137536950618</v>
      </c>
      <c r="AF242">
        <v>-5.0176321975880684</v>
      </c>
      <c r="AG242">
        <v>1001.43</v>
      </c>
      <c r="AH242">
        <v>5.9555999999999998E-2</v>
      </c>
      <c r="AI242">
        <v>8.2432069830764704E-3</v>
      </c>
      <c r="AJ242">
        <v>8.1508671543714411E-6</v>
      </c>
      <c r="AK242">
        <v>3.0006205974875972</v>
      </c>
      <c r="AL242">
        <v>-1.2250744787550518</v>
      </c>
      <c r="AM242">
        <v>-2.0839037950878292</v>
      </c>
      <c r="AN242">
        <v>-5.088796185085191</v>
      </c>
    </row>
    <row r="243" spans="1:40" x14ac:dyDescent="0.2">
      <c r="A243" s="15">
        <v>227</v>
      </c>
      <c r="B243" s="9" t="str">
        <f t="shared" si="79"/>
        <v>1-3-Butanediol_0.52</v>
      </c>
      <c r="D243" s="22">
        <v>0.52</v>
      </c>
      <c r="H243" s="9">
        <f t="shared" si="80"/>
        <v>1000.56</v>
      </c>
      <c r="I243" s="9">
        <f t="shared" si="81"/>
        <v>5.9387999999999996E-2</v>
      </c>
      <c r="J243" s="9">
        <f t="shared" si="82"/>
        <v>1.027625878447685E-2</v>
      </c>
      <c r="K243" s="16">
        <f t="shared" si="70"/>
        <v>1.0270507300388632E-5</v>
      </c>
      <c r="L243" s="9">
        <f t="shared" si="66"/>
        <v>3.0002431368379034</v>
      </c>
      <c r="M243" s="9">
        <f t="shared" si="67"/>
        <v>-1.2263013001412189</v>
      </c>
      <c r="N243" s="16">
        <f t="shared" si="68"/>
        <v>-1.9881649675377313</v>
      </c>
      <c r="O243" s="16">
        <f t="shared" si="69"/>
        <v>-4.988408104375635</v>
      </c>
      <c r="Q243" s="9">
        <f t="shared" si="71"/>
        <v>1010.0484441942756</v>
      </c>
      <c r="R243" s="9">
        <f t="shared" si="72"/>
        <v>5.4961303663719263E-2</v>
      </c>
      <c r="S243" s="9">
        <f t="shared" si="73"/>
        <v>15.474811463375353</v>
      </c>
      <c r="T243" s="9">
        <f t="shared" si="74"/>
        <v>5.8334719337107588E-5</v>
      </c>
      <c r="U243" s="9">
        <f t="shared" si="75"/>
        <v>3.0039440350641873</v>
      </c>
      <c r="V243" s="9">
        <f t="shared" si="76"/>
        <v>-1.2702381380224628</v>
      </c>
      <c r="W243" s="9">
        <f t="shared" si="77"/>
        <v>-1.9360938227409932</v>
      </c>
      <c r="X243" s="9">
        <f t="shared" si="78"/>
        <v>-4.9416507581788212</v>
      </c>
      <c r="Y243">
        <v>1030.0399737986006</v>
      </c>
      <c r="Z243">
        <v>5.8320218405193934E-2</v>
      </c>
      <c r="AA243">
        <v>0.31132220640519748</v>
      </c>
      <c r="AB243">
        <v>4.8137064301087224E-5</v>
      </c>
      <c r="AC243">
        <v>3.0114683827252491</v>
      </c>
      <c r="AD243">
        <v>-1.2679523248862745</v>
      </c>
      <c r="AE243">
        <v>-2.0010787025159464</v>
      </c>
      <c r="AF243">
        <v>-5.0134088488775737</v>
      </c>
      <c r="AG243">
        <v>1001.46</v>
      </c>
      <c r="AH243">
        <v>5.9644000000000003E-2</v>
      </c>
      <c r="AI243">
        <v>8.4380092438915925E-3</v>
      </c>
      <c r="AJ243">
        <v>8.1511785303905057E-6</v>
      </c>
      <c r="AK243">
        <v>3.000633607522555</v>
      </c>
      <c r="AL243">
        <v>-1.2244332384639331</v>
      </c>
      <c r="AM243">
        <v>-2.0737600031815719</v>
      </c>
      <c r="AN243">
        <v>-5.0887795946658647</v>
      </c>
    </row>
    <row r="244" spans="1:40" x14ac:dyDescent="0.2">
      <c r="A244" s="15">
        <v>228</v>
      </c>
      <c r="B244" s="9" t="str">
        <f t="shared" si="79"/>
        <v>1-3-Butanediol_0.53</v>
      </c>
      <c r="D244" s="22">
        <v>0.53</v>
      </c>
      <c r="H244" s="9">
        <f t="shared" si="80"/>
        <v>1000.59</v>
      </c>
      <c r="I244" s="9">
        <f t="shared" si="81"/>
        <v>5.9132000000000004E-2</v>
      </c>
      <c r="J244" s="9">
        <f t="shared" si="82"/>
        <v>1.0771263929163496E-2</v>
      </c>
      <c r="K244" s="16">
        <f t="shared" si="70"/>
        <v>1.0764912630711375E-5</v>
      </c>
      <c r="L244" s="9">
        <f t="shared" si="66"/>
        <v>3.0002561581850871</v>
      </c>
      <c r="M244" s="9">
        <f t="shared" si="67"/>
        <v>-1.2281774317691228</v>
      </c>
      <c r="N244" s="16">
        <f t="shared" si="68"/>
        <v>-1.9677333324258592</v>
      </c>
      <c r="O244" s="16">
        <f t="shared" si="69"/>
        <v>-4.9679894906109459</v>
      </c>
      <c r="Q244" s="9">
        <f t="shared" si="71"/>
        <v>1010.6805974725119</v>
      </c>
      <c r="R244" s="9">
        <f t="shared" si="72"/>
        <v>5.3280353861785271E-2</v>
      </c>
      <c r="S244" s="9">
        <f t="shared" si="73"/>
        <v>18.509372049537234</v>
      </c>
      <c r="T244" s="9">
        <f t="shared" si="74"/>
        <v>6.0136702163337194E-5</v>
      </c>
      <c r="U244" s="9">
        <f t="shared" si="75"/>
        <v>3.0041820927103173</v>
      </c>
      <c r="V244" s="9">
        <f t="shared" si="76"/>
        <v>-1.2725259530420809</v>
      </c>
      <c r="W244" s="9">
        <f t="shared" si="77"/>
        <v>-1.9230854781534668</v>
      </c>
      <c r="X244" s="9">
        <f t="shared" si="78"/>
        <v>-4.9289705588825461</v>
      </c>
      <c r="Y244">
        <v>1030.6599433389999</v>
      </c>
      <c r="Z244">
        <v>5.9159459897645941E-2</v>
      </c>
      <c r="AA244">
        <v>1.3228331584437676</v>
      </c>
      <c r="AB244">
        <v>4.8737124407869956E-5</v>
      </c>
      <c r="AC244">
        <v>3.0117016013787477</v>
      </c>
      <c r="AD244">
        <v>-1.267190732664824</v>
      </c>
      <c r="AE244">
        <v>-1.9967445538075674</v>
      </c>
      <c r="AF244">
        <v>-5.0091863793836016</v>
      </c>
      <c r="AG244">
        <v>1001.49</v>
      </c>
      <c r="AH244">
        <v>5.9768000000000002E-2</v>
      </c>
      <c r="AI244">
        <v>8.5135068933994158E-3</v>
      </c>
      <c r="AJ244">
        <v>8.3969745204151268E-6</v>
      </c>
      <c r="AK244">
        <v>3.0006466171677864</v>
      </c>
      <c r="AL244">
        <v>-1.2235312765989153</v>
      </c>
      <c r="AM244">
        <v>-2.0698915079852203</v>
      </c>
      <c r="AN244">
        <v>-5.075877164625286</v>
      </c>
    </row>
    <row r="245" spans="1:40" x14ac:dyDescent="0.2">
      <c r="A245" s="15">
        <v>229</v>
      </c>
      <c r="B245" s="9" t="str">
        <f t="shared" si="79"/>
        <v>1-3-Butanediol_0.54</v>
      </c>
      <c r="D245" s="22">
        <v>0.54</v>
      </c>
      <c r="H245" s="9">
        <f t="shared" si="80"/>
        <v>1000.62</v>
      </c>
      <c r="I245" s="9">
        <f t="shared" si="81"/>
        <v>5.8875999999999998E-2</v>
      </c>
      <c r="J245" s="9">
        <f t="shared" si="82"/>
        <v>1.1290113363723066E-2</v>
      </c>
      <c r="K245" s="16">
        <f t="shared" si="70"/>
        <v>1.1283117830668052E-5</v>
      </c>
      <c r="L245" s="9">
        <f t="shared" si="66"/>
        <v>3.0002691791418661</v>
      </c>
      <c r="M245" s="9">
        <f t="shared" si="67"/>
        <v>-1.2300617033739829</v>
      </c>
      <c r="N245" s="16">
        <f t="shared" si="68"/>
        <v>-1.9473016973139869</v>
      </c>
      <c r="O245" s="16">
        <f t="shared" si="69"/>
        <v>-4.9475708764558526</v>
      </c>
      <c r="Q245" s="9">
        <f t="shared" si="71"/>
        <v>1011.3120876663299</v>
      </c>
      <c r="R245" s="9">
        <f t="shared" si="72"/>
        <v>4.9914540569603434E-2</v>
      </c>
      <c r="S245" s="9">
        <f t="shared" si="73"/>
        <v>21.546296186152777</v>
      </c>
      <c r="T245" s="9">
        <f t="shared" si="74"/>
        <v>6.1940549743138347E-5</v>
      </c>
      <c r="U245" s="9">
        <f t="shared" si="75"/>
        <v>3.0044198914204081</v>
      </c>
      <c r="V245" s="9">
        <f t="shared" si="76"/>
        <v>-1.2748163479315853</v>
      </c>
      <c r="W245" s="9">
        <f t="shared" si="77"/>
        <v>-1.910065741038238</v>
      </c>
      <c r="X245" s="9">
        <f t="shared" si="78"/>
        <v>-4.9162771267922665</v>
      </c>
      <c r="Y245">
        <v>1031.2798198453986</v>
      </c>
      <c r="Z245">
        <v>5.9998552523303911E-2</v>
      </c>
      <c r="AA245">
        <v>2.3341370324242243</v>
      </c>
      <c r="AB245">
        <v>4.9337077181263664E-5</v>
      </c>
      <c r="AC245">
        <v>3.0119347783161774</v>
      </c>
      <c r="AD245">
        <v>-1.2664292778181581</v>
      </c>
      <c r="AE245">
        <v>-1.9924111868859877</v>
      </c>
      <c r="AF245">
        <v>-5.0049646715319112</v>
      </c>
      <c r="AG245">
        <v>1001.52</v>
      </c>
      <c r="AH245">
        <v>5.9803999999999996E-2</v>
      </c>
      <c r="AI245">
        <v>8.7441894168342922E-3</v>
      </c>
      <c r="AJ245">
        <v>8.5097625978563579E-6</v>
      </c>
      <c r="AK245">
        <v>3.0006596264233147</v>
      </c>
      <c r="AL245">
        <v>-1.2232697671849904</v>
      </c>
      <c r="AM245">
        <v>-2.0582804432593007</v>
      </c>
      <c r="AN245">
        <v>-5.0700825555298801</v>
      </c>
    </row>
    <row r="246" spans="1:40" x14ac:dyDescent="0.2">
      <c r="A246" s="15">
        <v>230</v>
      </c>
      <c r="B246" s="9" t="str">
        <f t="shared" si="79"/>
        <v>1-3-Butanediol_0.55</v>
      </c>
      <c r="D246" s="22">
        <v>0.55000000000000004</v>
      </c>
      <c r="H246" s="9">
        <f t="shared" si="80"/>
        <v>1000.65</v>
      </c>
      <c r="I246" s="9">
        <f t="shared" si="81"/>
        <v>5.8619999999999998E-2</v>
      </c>
      <c r="J246" s="9">
        <f t="shared" si="82"/>
        <v>1.1833955662398974E-2</v>
      </c>
      <c r="K246" s="16">
        <f t="shared" si="70"/>
        <v>1.1826268587816894E-5</v>
      </c>
      <c r="L246" s="9">
        <f t="shared" si="66"/>
        <v>3.0002821997082645</v>
      </c>
      <c r="M246" s="9">
        <f t="shared" si="67"/>
        <v>-1.2319541858975833</v>
      </c>
      <c r="N246" s="16">
        <f t="shared" si="68"/>
        <v>-1.9268700622021147</v>
      </c>
      <c r="O246" s="16">
        <f t="shared" si="69"/>
        <v>-4.9271522619103791</v>
      </c>
      <c r="Q246" s="9">
        <f t="shared" si="71"/>
        <v>1011.9429340133121</v>
      </c>
      <c r="R246" s="9">
        <f t="shared" si="72"/>
        <v>4.8229302586872039E-2</v>
      </c>
      <c r="S246" s="9">
        <f t="shared" si="73"/>
        <v>25.600507127772502</v>
      </c>
      <c r="T246" s="9">
        <f t="shared" si="74"/>
        <v>6.4349365500794103E-5</v>
      </c>
      <c r="U246" s="9">
        <f t="shared" si="75"/>
        <v>3.0046574385504909</v>
      </c>
      <c r="V246" s="9">
        <f t="shared" si="76"/>
        <v>-1.2763449985735478</v>
      </c>
      <c r="W246" s="9">
        <f t="shared" si="77"/>
        <v>-1.8926826810735855</v>
      </c>
      <c r="X246" s="9">
        <f t="shared" si="78"/>
        <v>-4.8993263956122437</v>
      </c>
      <c r="Y246">
        <v>1031.8996202572948</v>
      </c>
      <c r="Z246">
        <v>6.0837519232866344E-2</v>
      </c>
      <c r="AA246">
        <v>3.3452615187470487</v>
      </c>
      <c r="AB246">
        <v>4.9936939169079363E-5</v>
      </c>
      <c r="AC246">
        <v>3.0121679199689915</v>
      </c>
      <c r="AD246">
        <v>-1.2656679391665444</v>
      </c>
      <c r="AE246">
        <v>-1.9880784812193697</v>
      </c>
      <c r="AF246">
        <v>-5.0007436078964425</v>
      </c>
      <c r="AG246">
        <v>1001.55</v>
      </c>
      <c r="AH246">
        <v>5.9900000000000002E-2</v>
      </c>
      <c r="AI246">
        <v>8.8262656919376545E-3</v>
      </c>
      <c r="AJ246">
        <v>8.5275485031749288E-6</v>
      </c>
      <c r="AK246">
        <v>3.0006726352891637</v>
      </c>
      <c r="AL246">
        <v>-1.2225731776106885</v>
      </c>
      <c r="AM246">
        <v>-2.0542230033781017</v>
      </c>
      <c r="AN246">
        <v>-5.0691758017239872</v>
      </c>
    </row>
    <row r="247" spans="1:40" x14ac:dyDescent="0.2">
      <c r="A247" s="15">
        <v>231</v>
      </c>
      <c r="B247" s="9" t="str">
        <f t="shared" si="79"/>
        <v>1-3-Butanediol_0.56</v>
      </c>
      <c r="D247" s="22">
        <v>0.56000000000000005</v>
      </c>
      <c r="H247" s="9">
        <f t="shared" si="80"/>
        <v>1000.68</v>
      </c>
      <c r="I247" s="9">
        <f t="shared" si="81"/>
        <v>5.8363999999999999E-2</v>
      </c>
      <c r="J247" s="9">
        <f t="shared" si="82"/>
        <v>1.2403994726005466E-2</v>
      </c>
      <c r="K247" s="16">
        <f t="shared" si="70"/>
        <v>1.2395565741301382E-5</v>
      </c>
      <c r="L247" s="9">
        <f t="shared" si="66"/>
        <v>3.0002952198843054</v>
      </c>
      <c r="M247" s="9">
        <f t="shared" si="67"/>
        <v>-1.2338549512131789</v>
      </c>
      <c r="N247" s="16">
        <f t="shared" si="68"/>
        <v>-1.9064384270902426</v>
      </c>
      <c r="O247" s="16">
        <f t="shared" si="69"/>
        <v>-4.9067336469745477</v>
      </c>
      <c r="Q247" s="9">
        <f t="shared" si="71"/>
        <v>1012.5731556194996</v>
      </c>
      <c r="R247" s="9">
        <f t="shared" si="72"/>
        <v>4.5698000134291608E-2</v>
      </c>
      <c r="S247" s="9">
        <f t="shared" si="73"/>
        <v>28.645883831718216</v>
      </c>
      <c r="T247" s="9">
        <f t="shared" si="74"/>
        <v>6.6763390926316896E-5</v>
      </c>
      <c r="U247" s="9">
        <f t="shared" si="75"/>
        <v>3.0048947414045384</v>
      </c>
      <c r="V247" s="9">
        <f t="shared" si="76"/>
        <v>-1.2786409905017688</v>
      </c>
      <c r="W247" s="9">
        <f t="shared" si="77"/>
        <v>-1.8796235241640376</v>
      </c>
      <c r="X247" s="9">
        <f t="shared" si="78"/>
        <v>-4.8823386929283084</v>
      </c>
      <c r="Y247">
        <v>1032.5193614996449</v>
      </c>
      <c r="Z247">
        <v>6.1676382952956521E-2</v>
      </c>
      <c r="AA247">
        <v>4.3562342734927872</v>
      </c>
      <c r="AB247">
        <v>5.0536726901624056E-5</v>
      </c>
      <c r="AC247">
        <v>3.0124010327618391</v>
      </c>
      <c r="AD247">
        <v>-1.2649066955528425</v>
      </c>
      <c r="AE247">
        <v>-1.9837463164044449</v>
      </c>
      <c r="AF247">
        <v>-4.9965230711763899</v>
      </c>
      <c r="AG247">
        <v>1001.58</v>
      </c>
      <c r="AH247">
        <v>5.9979999999999999E-2</v>
      </c>
      <c r="AI247">
        <v>8.8370186919375614E-3</v>
      </c>
      <c r="AJ247">
        <v>8.7176149448351281E-6</v>
      </c>
      <c r="AK247">
        <v>3.0006856437653568</v>
      </c>
      <c r="AL247">
        <v>-1.2219935385764917</v>
      </c>
      <c r="AM247">
        <v>-2.0536942263919777</v>
      </c>
      <c r="AN247">
        <v>-5.059602317587947</v>
      </c>
    </row>
    <row r="248" spans="1:40" x14ac:dyDescent="0.2">
      <c r="A248" s="15">
        <v>232</v>
      </c>
      <c r="B248" s="9" t="str">
        <f t="shared" si="79"/>
        <v>1-3-Butanediol_0.57</v>
      </c>
      <c r="D248" s="22">
        <v>0.56999999999999995</v>
      </c>
      <c r="H248" s="9">
        <f t="shared" si="80"/>
        <v>1000.71</v>
      </c>
      <c r="I248" s="9">
        <f t="shared" si="81"/>
        <v>5.8108000000000007E-2</v>
      </c>
      <c r="J248" s="9">
        <f t="shared" si="82"/>
        <v>1.3001492446996473E-2</v>
      </c>
      <c r="K248" s="16">
        <f t="shared" si="70"/>
        <v>1.2992267936761372E-5</v>
      </c>
      <c r="L248" s="9">
        <f t="shared" si="66"/>
        <v>3.0003082396700127</v>
      </c>
      <c r="M248" s="9">
        <f t="shared" si="67"/>
        <v>-1.235764072141875</v>
      </c>
      <c r="N248" s="16">
        <f t="shared" si="68"/>
        <v>-1.8860067919783703</v>
      </c>
      <c r="O248" s="16">
        <f t="shared" si="69"/>
        <v>-4.8863150316483832</v>
      </c>
      <c r="Q248" s="9">
        <f t="shared" si="71"/>
        <v>1013.2027714637651</v>
      </c>
      <c r="R248" s="9">
        <f t="shared" si="72"/>
        <v>4.3161989980087363E-2</v>
      </c>
      <c r="S248" s="9">
        <f t="shared" si="73"/>
        <v>33.732776074020236</v>
      </c>
      <c r="T248" s="9">
        <f t="shared" si="74"/>
        <v>6.8577992065080629E-5</v>
      </c>
      <c r="U248" s="9">
        <f t="shared" si="75"/>
        <v>3.0051318072361686</v>
      </c>
      <c r="V248" s="9">
        <f t="shared" si="76"/>
        <v>-1.280941128728065</v>
      </c>
      <c r="W248" s="9">
        <f t="shared" si="77"/>
        <v>-1.8578066572290357</v>
      </c>
      <c r="X248" s="9">
        <f t="shared" si="78"/>
        <v>-4.8695689454190996</v>
      </c>
      <c r="Y248">
        <v>1032.5193614996449</v>
      </c>
      <c r="Z248">
        <v>6.2515166590515925E-2</v>
      </c>
      <c r="AA248">
        <v>5.3670829237308055</v>
      </c>
      <c r="AB248">
        <v>5.1136456894895073E-5</v>
      </c>
      <c r="AC248">
        <v>3.0124010327618391</v>
      </c>
      <c r="AD248">
        <v>-1.2641455258383811</v>
      </c>
      <c r="AE248">
        <v>-1.9794145721430509</v>
      </c>
      <c r="AF248">
        <v>-4.9923029441733489</v>
      </c>
      <c r="AG248">
        <v>1001.58</v>
      </c>
      <c r="AH248">
        <v>6.0156000000000001E-2</v>
      </c>
      <c r="AI248">
        <v>8.9236006638992293E-3</v>
      </c>
      <c r="AJ248">
        <v>8.9194085418845439E-6</v>
      </c>
      <c r="AK248">
        <v>3.0006856437653568</v>
      </c>
      <c r="AL248">
        <v>-1.2207210493393215</v>
      </c>
      <c r="AM248">
        <v>-2.0494598728733484</v>
      </c>
      <c r="AN248">
        <v>-5.049663943327042</v>
      </c>
    </row>
    <row r="249" spans="1:40" x14ac:dyDescent="0.2">
      <c r="A249" s="15">
        <v>233</v>
      </c>
      <c r="B249" s="9" t="str">
        <f t="shared" si="79"/>
        <v>1-3-Butanediol_0.58</v>
      </c>
      <c r="D249" s="22">
        <v>0.57999999999999996</v>
      </c>
      <c r="H249" s="9">
        <f t="shared" si="80"/>
        <v>1000.74</v>
      </c>
      <c r="I249" s="9">
        <f t="shared" si="81"/>
        <v>5.7852000000000001E-2</v>
      </c>
      <c r="J249" s="9">
        <f t="shared" si="82"/>
        <v>1.362777150291025E-2</v>
      </c>
      <c r="K249" s="16">
        <f t="shared" si="70"/>
        <v>1.3617694409047555E-5</v>
      </c>
      <c r="L249" s="9">
        <f t="shared" si="66"/>
        <v>3.0003212590654087</v>
      </c>
      <c r="M249" s="9">
        <f t="shared" si="67"/>
        <v>-1.2376816224693683</v>
      </c>
      <c r="N249" s="16">
        <f t="shared" si="68"/>
        <v>-1.8655751568664982</v>
      </c>
      <c r="O249" s="16">
        <f t="shared" si="69"/>
        <v>-4.8658964159319069</v>
      </c>
      <c r="Q249" s="9">
        <f t="shared" si="71"/>
        <v>1013.8318004021162</v>
      </c>
      <c r="R249" s="9">
        <f t="shared" si="72"/>
        <v>4.0620619671420666E-2</v>
      </c>
      <c r="S249" s="9">
        <f t="shared" si="73"/>
        <v>36.792940357548986</v>
      </c>
      <c r="T249" s="9">
        <f t="shared" si="74"/>
        <v>7.1003802084962017E-5</v>
      </c>
      <c r="U249" s="9">
        <f t="shared" si="75"/>
        <v>3.0053686432503217</v>
      </c>
      <c r="V249" s="9">
        <f t="shared" si="76"/>
        <v>-1.2832460131570151</v>
      </c>
      <c r="W249" s="9">
        <f t="shared" si="77"/>
        <v>-1.8446800094430924</v>
      </c>
      <c r="X249" s="9">
        <f t="shared" si="78"/>
        <v>-4.8524976050476765</v>
      </c>
      <c r="Y249">
        <v>1033.7587341222509</v>
      </c>
      <c r="Z249">
        <v>6.3353893037188247E-2</v>
      </c>
      <c r="AA249">
        <v>6.3778350728135189</v>
      </c>
      <c r="AB249">
        <v>5.1736145653767504E-5</v>
      </c>
      <c r="AC249">
        <v>3.0128671974396664</v>
      </c>
      <c r="AD249">
        <v>-1.263384408898844</v>
      </c>
      <c r="AE249">
        <v>-1.9750831282187185</v>
      </c>
      <c r="AF249">
        <v>-4.9880831097685014</v>
      </c>
      <c r="AG249">
        <v>1001.61</v>
      </c>
      <c r="AH249">
        <v>6.0191999999999996E-2</v>
      </c>
      <c r="AI249">
        <v>9.2323869070267822E-3</v>
      </c>
      <c r="AJ249">
        <v>8.9216380021809693E-6</v>
      </c>
      <c r="AK249">
        <v>3.0006986518519168</v>
      </c>
      <c r="AL249">
        <v>-1.2204612261297152</v>
      </c>
      <c r="AM249">
        <v>-2.0346860035746315</v>
      </c>
      <c r="AN249">
        <v>-5.0495554023502542</v>
      </c>
    </row>
    <row r="250" spans="1:40" x14ac:dyDescent="0.2">
      <c r="A250" s="15">
        <v>234</v>
      </c>
      <c r="B250" s="9" t="str">
        <f t="shared" si="79"/>
        <v>1-3-Butanediol_0.59</v>
      </c>
      <c r="D250" s="22">
        <v>0.59</v>
      </c>
      <c r="H250" s="9">
        <f t="shared" si="80"/>
        <v>1000.77</v>
      </c>
      <c r="I250" s="9">
        <f t="shared" si="81"/>
        <v>5.7596000000000008E-2</v>
      </c>
      <c r="J250" s="9">
        <f t="shared" si="82"/>
        <v>1.4284218284373634E-2</v>
      </c>
      <c r="K250" s="16">
        <f t="shared" si="70"/>
        <v>1.4273227898891487E-5</v>
      </c>
      <c r="L250" s="9">
        <f t="shared" si="66"/>
        <v>3.0003342780705182</v>
      </c>
      <c r="M250" s="9">
        <f t="shared" si="67"/>
        <v>-1.2396076769630566</v>
      </c>
      <c r="N250" s="16">
        <f t="shared" si="68"/>
        <v>-1.8451435217546259</v>
      </c>
      <c r="O250" s="16">
        <f t="shared" si="69"/>
        <v>-4.8454777998251437</v>
      </c>
      <c r="Q250" s="9">
        <f t="shared" si="71"/>
        <v>1014.4602611719332</v>
      </c>
      <c r="R250" s="9">
        <f t="shared" si="72"/>
        <v>3.8073227231298398E-2</v>
      </c>
      <c r="S250" s="9">
        <f t="shared" si="73"/>
        <v>39.860094170853614</v>
      </c>
      <c r="T250" s="9">
        <f t="shared" si="74"/>
        <v>7.3437907410457966E-5</v>
      </c>
      <c r="U250" s="9">
        <f t="shared" si="75"/>
        <v>3.0056052566049107</v>
      </c>
      <c r="V250" s="9">
        <f t="shared" si="76"/>
        <v>-1.2855562522514816</v>
      </c>
      <c r="W250" s="9">
        <f t="shared" si="77"/>
        <v>-1.831521722559436</v>
      </c>
      <c r="X250" s="9">
        <f t="shared" si="78"/>
        <v>-4.8353673863302502</v>
      </c>
      <c r="Y250">
        <v>1034.3783993088339</v>
      </c>
      <c r="Z250">
        <v>6.4192585173695443E-2</v>
      </c>
      <c r="AA250">
        <v>7.3885183056591339</v>
      </c>
      <c r="AB250">
        <v>5.2335809675175897E-5</v>
      </c>
      <c r="AC250">
        <v>3.0131002621510903</v>
      </c>
      <c r="AD250">
        <v>-1.2626233236201634</v>
      </c>
      <c r="AE250">
        <v>-1.970751864473302</v>
      </c>
      <c r="AF250">
        <v>-4.9838634508998494</v>
      </c>
      <c r="AG250">
        <v>1001.64</v>
      </c>
      <c r="AH250">
        <v>6.0219999999999996E-2</v>
      </c>
      <c r="AI250">
        <v>9.3340866800719832E-3</v>
      </c>
      <c r="AJ250">
        <v>8.9530450814072899E-6</v>
      </c>
      <c r="AK250">
        <v>3.0007116595488674</v>
      </c>
      <c r="AL250">
        <v>-1.2202592488232595</v>
      </c>
      <c r="AM250">
        <v>-2.0299281703994208</v>
      </c>
      <c r="AN250">
        <v>-5.0480292286918171</v>
      </c>
    </row>
    <row r="251" spans="1:40" x14ac:dyDescent="0.2">
      <c r="A251" s="15">
        <v>235</v>
      </c>
      <c r="B251" s="9" t="str">
        <f t="shared" si="79"/>
        <v>1-3-Butanediol_0.6</v>
      </c>
      <c r="D251" s="22">
        <v>0.6</v>
      </c>
      <c r="H251" s="9">
        <f t="shared" si="80"/>
        <v>1000.8</v>
      </c>
      <c r="I251" s="9">
        <f t="shared" si="81"/>
        <v>5.7340000000000002E-2</v>
      </c>
      <c r="J251" s="9">
        <f t="shared" si="82"/>
        <v>1.4972285964147618E-2</v>
      </c>
      <c r="K251" s="16">
        <f t="shared" si="70"/>
        <v>1.4960317709979635E-5</v>
      </c>
      <c r="L251" s="9">
        <f t="shared" si="66"/>
        <v>3.0003472966853635</v>
      </c>
      <c r="M251" s="9">
        <f t="shared" si="67"/>
        <v>-1.2415423113895343</v>
      </c>
      <c r="N251" s="16">
        <f t="shared" si="68"/>
        <v>-1.8247118866427539</v>
      </c>
      <c r="O251" s="16">
        <f t="shared" si="69"/>
        <v>-4.8250591833281176</v>
      </c>
      <c r="Q251" s="9">
        <f t="shared" si="71"/>
        <v>1015.088172396143</v>
      </c>
      <c r="R251" s="9">
        <f t="shared" si="72"/>
        <v>3.637128822912554E-2</v>
      </c>
      <c r="S251" s="9">
        <f t="shared" si="73"/>
        <v>43.961900599503608</v>
      </c>
      <c r="T251" s="9">
        <f t="shared" si="74"/>
        <v>7.6493986697692736E-5</v>
      </c>
      <c r="U251" s="9">
        <f t="shared" si="75"/>
        <v>3.005841654412444</v>
      </c>
      <c r="V251" s="9">
        <f t="shared" si="76"/>
        <v>-1.2870996913071704</v>
      </c>
      <c r="W251" s="9">
        <f t="shared" si="77"/>
        <v>-1.8139219992641549</v>
      </c>
      <c r="X251" s="9">
        <f t="shared" si="78"/>
        <v>-4.8138591568032325</v>
      </c>
      <c r="Y251">
        <v>1034.9980729449824</v>
      </c>
      <c r="Z251">
        <v>6.5031265874208724E-2</v>
      </c>
      <c r="AA251">
        <v>8.3991601940250025</v>
      </c>
      <c r="AB251">
        <v>5.2935465451292032E-5</v>
      </c>
      <c r="AC251">
        <v>3.0133333236579083</v>
      </c>
      <c r="AD251">
        <v>-1.2618622488944189</v>
      </c>
      <c r="AE251">
        <v>-1.9664206607836376</v>
      </c>
      <c r="AF251">
        <v>-4.9796438505394756</v>
      </c>
      <c r="AG251">
        <v>1001.67</v>
      </c>
      <c r="AH251">
        <v>6.0403999999999999E-2</v>
      </c>
      <c r="AI251">
        <v>9.3534485618941652E-3</v>
      </c>
      <c r="AJ251">
        <v>9.3234663424630524E-6</v>
      </c>
      <c r="AK251">
        <v>3.0007246668562315</v>
      </c>
      <c r="AL251">
        <v>-1.2189343011072173</v>
      </c>
      <c r="AM251">
        <v>-2.0290282377614757</v>
      </c>
      <c r="AN251">
        <v>-5.0304225926328288</v>
      </c>
    </row>
    <row r="252" spans="1:40" x14ac:dyDescent="0.2">
      <c r="A252" s="15">
        <v>236</v>
      </c>
      <c r="B252" s="9" t="str">
        <f t="shared" si="79"/>
        <v>1-3-Butanediol_0.61</v>
      </c>
      <c r="D252" s="22">
        <v>0.61</v>
      </c>
      <c r="H252" s="9">
        <f t="shared" si="80"/>
        <v>1000.83</v>
      </c>
      <c r="I252" s="9">
        <f t="shared" si="81"/>
        <v>5.7083999999999996E-2</v>
      </c>
      <c r="J252" s="9">
        <f t="shared" si="82"/>
        <v>1.56934977140082E-2</v>
      </c>
      <c r="K252" s="16">
        <f t="shared" si="70"/>
        <v>1.5680482913190253E-5</v>
      </c>
      <c r="L252" s="9">
        <f t="shared" si="66"/>
        <v>3.0003603149099685</v>
      </c>
      <c r="M252" s="9">
        <f t="shared" si="67"/>
        <v>-1.2434856025324734</v>
      </c>
      <c r="N252" s="16">
        <f t="shared" si="68"/>
        <v>-1.8042802515308816</v>
      </c>
      <c r="O252" s="16">
        <f t="shared" si="69"/>
        <v>-4.8046405664408498</v>
      </c>
      <c r="Q252" s="9">
        <f t="shared" si="71"/>
        <v>1015.7155525873312</v>
      </c>
      <c r="R252" s="9">
        <f t="shared" si="72"/>
        <v>3.3812357945458268E-2</v>
      </c>
      <c r="S252" s="9">
        <f t="shared" si="73"/>
        <v>47.048523021270938</v>
      </c>
      <c r="T252" s="9">
        <f t="shared" si="74"/>
        <v>7.7721082982975672E-5</v>
      </c>
      <c r="U252" s="9">
        <f t="shared" si="75"/>
        <v>3.0060778437416258</v>
      </c>
      <c r="V252" s="9">
        <f t="shared" si="76"/>
        <v>-1.2894202339731258</v>
      </c>
      <c r="W252" s="9">
        <f t="shared" si="77"/>
        <v>-1.800676015621554</v>
      </c>
      <c r="X252" s="9">
        <f t="shared" si="78"/>
        <v>-4.8052227516999029</v>
      </c>
      <c r="Y252">
        <v>1035.6177719314398</v>
      </c>
      <c r="Z252">
        <v>6.5869958010715934E-2</v>
      </c>
      <c r="AA252">
        <v>9.4097883017746025</v>
      </c>
      <c r="AB252">
        <v>5.3535129472700412E-5</v>
      </c>
      <c r="AC252">
        <v>3.0135663883693318</v>
      </c>
      <c r="AD252">
        <v>-1.2611011636157383</v>
      </c>
      <c r="AE252">
        <v>-1.9620893970382212</v>
      </c>
      <c r="AF252">
        <v>-4.9754241916708235</v>
      </c>
      <c r="AG252">
        <v>1001.7</v>
      </c>
      <c r="AH252">
        <v>6.0412000000000007E-2</v>
      </c>
      <c r="AI252">
        <v>9.473606512851231E-3</v>
      </c>
      <c r="AJ252">
        <v>9.3339401761432203E-6</v>
      </c>
      <c r="AK252">
        <v>3.000737673774033</v>
      </c>
      <c r="AL252">
        <v>-1.2188767862770573</v>
      </c>
      <c r="AM252">
        <v>-2.0234846576961254</v>
      </c>
      <c r="AN252">
        <v>-5.0299349869578425</v>
      </c>
    </row>
    <row r="253" spans="1:40" x14ac:dyDescent="0.2">
      <c r="A253" s="15">
        <v>237</v>
      </c>
      <c r="B253" s="9" t="str">
        <f t="shared" si="79"/>
        <v>1-3-Butanediol_0.62</v>
      </c>
      <c r="D253" s="22">
        <v>0.62</v>
      </c>
      <c r="H253" s="9">
        <f t="shared" si="80"/>
        <v>1000.86</v>
      </c>
      <c r="I253" s="9">
        <f t="shared" si="81"/>
        <v>5.6828000000000004E-2</v>
      </c>
      <c r="J253" s="9">
        <f t="shared" si="82"/>
        <v>1.6449450076583685E-2</v>
      </c>
      <c r="K253" s="16">
        <f t="shared" si="70"/>
        <v>1.6435315705077319E-5</v>
      </c>
      <c r="L253" s="9">
        <f t="shared" si="66"/>
        <v>3.0003733327443567</v>
      </c>
      <c r="M253" s="9">
        <f t="shared" si="67"/>
        <v>-1.2454376282109119</v>
      </c>
      <c r="N253" s="16">
        <f t="shared" si="68"/>
        <v>-1.783848616419009</v>
      </c>
      <c r="O253" s="16">
        <f t="shared" si="69"/>
        <v>-4.7842219491633653</v>
      </c>
      <c r="Q253" s="9">
        <f t="shared" si="71"/>
        <v>1016.3424201517964</v>
      </c>
      <c r="R253" s="9">
        <f t="shared" si="72"/>
        <v>3.0388127561319964E-2</v>
      </c>
      <c r="S253" s="9">
        <f t="shared" si="73"/>
        <v>51.179309841085129</v>
      </c>
      <c r="T253" s="9">
        <f t="shared" si="74"/>
        <v>8.0801835371529452E-5</v>
      </c>
      <c r="U253" s="9">
        <f t="shared" si="75"/>
        <v>3.0063138316189311</v>
      </c>
      <c r="V253" s="9">
        <f t="shared" si="76"/>
        <v>-1.2925253355506958</v>
      </c>
      <c r="W253" s="9">
        <f t="shared" si="77"/>
        <v>-1.7829460792120022</v>
      </c>
      <c r="X253" s="9">
        <f t="shared" si="78"/>
        <v>-4.7835393618405888</v>
      </c>
      <c r="Y253">
        <v>1036.2375131737899</v>
      </c>
      <c r="Z253">
        <v>6.6708684457388243E-2</v>
      </c>
      <c r="AA253">
        <v>10.42043019014047</v>
      </c>
      <c r="AB253">
        <v>5.413481823157287E-5</v>
      </c>
      <c r="AC253">
        <v>3.0137994626951894</v>
      </c>
      <c r="AD253">
        <v>-1.2603400466762011</v>
      </c>
      <c r="AE253">
        <v>-1.9577579531138887</v>
      </c>
      <c r="AF253">
        <v>-4.9712043572659761</v>
      </c>
      <c r="AG253">
        <v>1001.73</v>
      </c>
      <c r="AH253">
        <v>6.0616000000000003E-2</v>
      </c>
      <c r="AI253">
        <v>9.6571948971465003E-3</v>
      </c>
      <c r="AJ253">
        <v>9.3487741748067615E-6</v>
      </c>
      <c r="AK253">
        <v>3.0007506803022954</v>
      </c>
      <c r="AL253">
        <v>-1.2174127257586278</v>
      </c>
      <c r="AM253">
        <v>-2.0151490037711612</v>
      </c>
      <c r="AN253">
        <v>-5.0292453307337057</v>
      </c>
    </row>
    <row r="254" spans="1:40" x14ac:dyDescent="0.2">
      <c r="A254" s="15">
        <v>238</v>
      </c>
      <c r="B254" s="9" t="str">
        <f t="shared" si="79"/>
        <v>1-3-Butanediol_0.63</v>
      </c>
      <c r="D254" s="22">
        <v>0.63</v>
      </c>
      <c r="H254" s="9">
        <f t="shared" si="80"/>
        <v>1000.89</v>
      </c>
      <c r="I254" s="9">
        <f t="shared" si="81"/>
        <v>5.6571999999999997E-2</v>
      </c>
      <c r="J254" s="9">
        <f t="shared" si="82"/>
        <v>1.7241816499612567E-2</v>
      </c>
      <c r="K254" s="16">
        <f t="shared" si="70"/>
        <v>1.7226484928026622E-5</v>
      </c>
      <c r="L254" s="9">
        <f t="shared" si="66"/>
        <v>3.0003863501885508</v>
      </c>
      <c r="M254" s="9">
        <f t="shared" si="67"/>
        <v>-1.2473984672979515</v>
      </c>
      <c r="N254" s="16">
        <f t="shared" si="68"/>
        <v>-1.763416981307137</v>
      </c>
      <c r="O254" s="16">
        <f t="shared" si="69"/>
        <v>-4.763803331495688</v>
      </c>
      <c r="Q254" s="9">
        <f t="shared" si="71"/>
        <v>1016.9687933935472</v>
      </c>
      <c r="R254" s="9">
        <f t="shared" si="72"/>
        <v>2.7809790946909115E-2</v>
      </c>
      <c r="S254" s="9">
        <f t="shared" si="73"/>
        <v>56.370253941534969</v>
      </c>
      <c r="T254" s="9">
        <f t="shared" si="74"/>
        <v>8.3281135326756356E-5</v>
      </c>
      <c r="U254" s="9">
        <f t="shared" si="75"/>
        <v>3.0065496250301602</v>
      </c>
      <c r="V254" s="9">
        <f t="shared" si="76"/>
        <v>-1.2948632912725633</v>
      </c>
      <c r="W254" s="9">
        <f t="shared" si="77"/>
        <v>-1.7606606576618893</v>
      </c>
      <c r="X254" s="9">
        <f t="shared" si="78"/>
        <v>-4.7660882904027462</v>
      </c>
      <c r="Y254">
        <v>1036.8573135856861</v>
      </c>
      <c r="Z254">
        <v>6.754746809494766E-2</v>
      </c>
      <c r="AA254">
        <v>11.431113422986085</v>
      </c>
      <c r="AB254">
        <v>5.4734548224843893E-5</v>
      </c>
      <c r="AC254">
        <v>3.0140325530471594</v>
      </c>
      <c r="AD254">
        <v>-1.2595788769617398</v>
      </c>
      <c r="AE254">
        <v>-1.9534262088524947</v>
      </c>
      <c r="AF254">
        <v>-4.966984230262935</v>
      </c>
      <c r="AG254">
        <v>1001.76</v>
      </c>
      <c r="AH254">
        <v>6.0635999999999995E-2</v>
      </c>
      <c r="AI254">
        <v>9.8040021393978327E-3</v>
      </c>
      <c r="AJ254">
        <v>9.5459530104243256E-6</v>
      </c>
      <c r="AK254">
        <v>3.0007636864410414</v>
      </c>
      <c r="AL254">
        <v>-1.2172694557141448</v>
      </c>
      <c r="AM254">
        <v>-2.0085966026496034</v>
      </c>
      <c r="AN254">
        <v>-5.0201807077619023</v>
      </c>
    </row>
    <row r="255" spans="1:40" x14ac:dyDescent="0.2">
      <c r="A255" s="15">
        <v>239</v>
      </c>
      <c r="B255" s="9" t="str">
        <f t="shared" si="79"/>
        <v>1-3-Butanediol_0.64</v>
      </c>
      <c r="D255" s="22">
        <v>0.64</v>
      </c>
      <c r="H255" s="9">
        <f t="shared" si="80"/>
        <v>1000.92</v>
      </c>
      <c r="I255" s="9">
        <f t="shared" si="81"/>
        <v>5.6316000000000005E-2</v>
      </c>
      <c r="J255" s="9">
        <f t="shared" si="82"/>
        <v>1.8072351040446032E-2</v>
      </c>
      <c r="K255" s="16">
        <f t="shared" si="70"/>
        <v>1.8055739759866956E-5</v>
      </c>
      <c r="L255" s="9">
        <f t="shared" si="66"/>
        <v>3.0003993672425753</v>
      </c>
      <c r="M255" s="9">
        <f t="shared" si="67"/>
        <v>-1.2493681997398804</v>
      </c>
      <c r="N255" s="16">
        <f t="shared" si="68"/>
        <v>-1.7429853461952647</v>
      </c>
      <c r="O255" s="16">
        <f t="shared" si="69"/>
        <v>-4.7433847134378402</v>
      </c>
      <c r="Q255" s="9">
        <f t="shared" si="71"/>
        <v>1017.5946905182464</v>
      </c>
      <c r="R255" s="9">
        <f t="shared" si="72"/>
        <v>2.5221933242310403E-2</v>
      </c>
      <c r="S255" s="9">
        <f t="shared" si="73"/>
        <v>60.547559935232542</v>
      </c>
      <c r="T255" s="9">
        <f t="shared" si="74"/>
        <v>8.4526135383277421E-5</v>
      </c>
      <c r="U255" s="9">
        <f t="shared" si="75"/>
        <v>3.0067852309219703</v>
      </c>
      <c r="V255" s="9">
        <f t="shared" si="76"/>
        <v>-1.2972098152681113</v>
      </c>
      <c r="W255" s="9">
        <f t="shared" si="77"/>
        <v>-1.7427225357529621</v>
      </c>
      <c r="X255" s="9">
        <f t="shared" si="78"/>
        <v>-4.7573247640108454</v>
      </c>
      <c r="Y255">
        <v>1037.4771900920848</v>
      </c>
      <c r="Z255">
        <v>6.838633181503781E-2</v>
      </c>
      <c r="AA255">
        <v>12.441865572068798</v>
      </c>
      <c r="AB255">
        <v>5.5334335957388566E-5</v>
      </c>
      <c r="AC255">
        <v>3.0142656658400071</v>
      </c>
      <c r="AD255">
        <v>-1.2588176333480379</v>
      </c>
      <c r="AE255">
        <v>-1.9490940440375701</v>
      </c>
      <c r="AF255">
        <v>-4.9627636935428834</v>
      </c>
      <c r="AG255">
        <v>1001.79</v>
      </c>
      <c r="AH255">
        <v>6.0668E-2</v>
      </c>
      <c r="AI255">
        <v>9.9637793736905983E-3</v>
      </c>
      <c r="AJ255">
        <v>9.7652967319694017E-6</v>
      </c>
      <c r="AK255">
        <v>3.0007766921902945</v>
      </c>
      <c r="AL255">
        <v>-1.2170403219058072</v>
      </c>
      <c r="AM255">
        <v>-2.0015758975395412</v>
      </c>
      <c r="AN255">
        <v>-5.010314555540595</v>
      </c>
    </row>
    <row r="256" spans="1:40" x14ac:dyDescent="0.2">
      <c r="A256" s="15">
        <v>240</v>
      </c>
      <c r="B256" s="9" t="str">
        <f t="shared" ref="B256:B290" si="83">CONCATENATE($B$90,"_",D256)</f>
        <v>1-3-Butanediol_0.65</v>
      </c>
      <c r="D256" s="22">
        <v>0.65</v>
      </c>
      <c r="H256" s="9">
        <f t="shared" ref="H256:H290" si="84">D256*$H$90+(1-D256)*$H$46</f>
        <v>1000.95</v>
      </c>
      <c r="I256" s="9">
        <f t="shared" ref="I256:I290" si="85">D256*$I$90+(1-D256)*$I$46</f>
        <v>5.6059999999999999E-2</v>
      </c>
      <c r="J256" s="9">
        <f t="shared" ref="J256:J290" si="86">EXP(D256*LN($J$90)+(1-D256)*LN($J$46)+D256*(1-D256)*$P$90)</f>
        <v>1.8942892248995341E-2</v>
      </c>
      <c r="K256" s="16">
        <f t="shared" si="70"/>
        <v>1.8924913581093301E-5</v>
      </c>
      <c r="L256" s="9">
        <f t="shared" ref="L256:L319" si="87">LOG(H256)</f>
        <v>3.0004123839064527</v>
      </c>
      <c r="M256" s="9">
        <f t="shared" ref="M256:M319" si="88">LOG(I256)</f>
        <v>-1.2513469065757328</v>
      </c>
      <c r="N256" s="16">
        <f t="shared" ref="N256:N319" si="89">LOG(J256)</f>
        <v>-1.7225537110833924</v>
      </c>
      <c r="O256" s="16">
        <f t="shared" ref="O256:O319" si="90">LOG(K256)</f>
        <v>-4.7229660949898449</v>
      </c>
      <c r="Q256" s="9">
        <f t="shared" si="71"/>
        <v>1018.2201296371026</v>
      </c>
      <c r="R256" s="9">
        <f t="shared" si="72"/>
        <v>2.2623806717793758E-2</v>
      </c>
      <c r="S256" s="9">
        <f t="shared" si="73"/>
        <v>62.645148479732157</v>
      </c>
      <c r="T256" s="9">
        <f t="shared" si="74"/>
        <v>8.7027684184305719E-5</v>
      </c>
      <c r="U256" s="9">
        <f t="shared" si="75"/>
        <v>3.0070206562033843</v>
      </c>
      <c r="V256" s="9">
        <f t="shared" si="76"/>
        <v>-1.2995655939110324</v>
      </c>
      <c r="W256" s="9">
        <f t="shared" si="77"/>
        <v>-1.7337135608076637</v>
      </c>
      <c r="X256" s="9">
        <f t="shared" si="78"/>
        <v>-4.7397156961161215</v>
      </c>
      <c r="Y256">
        <v>1038.0971596324841</v>
      </c>
      <c r="Z256">
        <v>6.9225298524600243E-2</v>
      </c>
      <c r="AA256">
        <v>13.452714222306788</v>
      </c>
      <c r="AB256">
        <v>5.5934197945204265E-5</v>
      </c>
      <c r="AC256">
        <v>3.0144988074928212</v>
      </c>
      <c r="AD256">
        <v>-1.2580562946964242</v>
      </c>
      <c r="AE256">
        <v>-1.9447613383709519</v>
      </c>
      <c r="AF256">
        <v>-4.9585426299074138</v>
      </c>
      <c r="AG256">
        <v>1001.82</v>
      </c>
      <c r="AH256">
        <v>6.0827999999999993E-2</v>
      </c>
      <c r="AI256">
        <v>1.0101549493175054E-2</v>
      </c>
      <c r="AJ256">
        <v>9.7988087707493365E-6</v>
      </c>
      <c r="AK256">
        <v>3.0007896975500783</v>
      </c>
      <c r="AL256">
        <v>-1.2158964627289734</v>
      </c>
      <c r="AM256">
        <v>-1.995612003967691</v>
      </c>
      <c r="AN256">
        <v>-5.008826717749896</v>
      </c>
    </row>
    <row r="257" spans="1:40" x14ac:dyDescent="0.2">
      <c r="A257" s="15">
        <v>241</v>
      </c>
      <c r="B257" s="9" t="str">
        <f t="shared" si="83"/>
        <v>1-3-Butanediol_0.66</v>
      </c>
      <c r="D257" s="22">
        <v>0.66</v>
      </c>
      <c r="H257" s="9">
        <f t="shared" si="84"/>
        <v>1000.98</v>
      </c>
      <c r="I257" s="9">
        <f t="shared" si="85"/>
        <v>5.5803999999999999E-2</v>
      </c>
      <c r="J257" s="9">
        <f t="shared" si="86"/>
        <v>1.985536723772002E-2</v>
      </c>
      <c r="K257" s="16">
        <f t="shared" ref="K257:K290" si="91">J257/H257</f>
        <v>1.9835928028252331E-5</v>
      </c>
      <c r="L257" s="9">
        <f t="shared" si="87"/>
        <v>3.0004254001802062</v>
      </c>
      <c r="M257" s="9">
        <f t="shared" si="88"/>
        <v>-1.2533346699572931</v>
      </c>
      <c r="N257" s="16">
        <f t="shared" si="89"/>
        <v>-1.7021220759715203</v>
      </c>
      <c r="O257" s="16">
        <f t="shared" si="90"/>
        <v>-4.702547476151727</v>
      </c>
      <c r="Q257" s="9">
        <f t="shared" si="71"/>
        <v>1018.8451287707124</v>
      </c>
      <c r="R257" s="9">
        <f t="shared" si="72"/>
        <v>2.0885639347130537E-2</v>
      </c>
      <c r="S257" s="9">
        <f t="shared" si="73"/>
        <v>67.917457760099566</v>
      </c>
      <c r="T257" s="9">
        <f t="shared" si="74"/>
        <v>8.9545802817009971E-5</v>
      </c>
      <c r="U257" s="9">
        <f t="shared" si="75"/>
        <v>3.0072559077472834</v>
      </c>
      <c r="V257" s="9">
        <f t="shared" si="76"/>
        <v>-1.3011416015330779</v>
      </c>
      <c r="W257" s="9">
        <f t="shared" si="77"/>
        <v>-1.7110646487251049</v>
      </c>
      <c r="X257" s="9">
        <f t="shared" si="78"/>
        <v>-4.721988941410447</v>
      </c>
      <c r="Y257">
        <v>1038.7172391641705</v>
      </c>
      <c r="Z257">
        <v>7.0064391150258212E-2</v>
      </c>
      <c r="AA257">
        <v>14.463686977052529</v>
      </c>
      <c r="AB257">
        <v>5.6534150718597953E-5</v>
      </c>
      <c r="AC257">
        <v>3.0147319844302509</v>
      </c>
      <c r="AD257">
        <v>-1.2572948398497583</v>
      </c>
      <c r="AE257">
        <v>-1.9404279714493724</v>
      </c>
      <c r="AF257">
        <v>-4.9543209220557234</v>
      </c>
      <c r="AG257">
        <v>1001.85</v>
      </c>
      <c r="AH257">
        <v>6.0924000000000006E-2</v>
      </c>
      <c r="AI257">
        <v>1.0156051886845003E-2</v>
      </c>
      <c r="AJ257">
        <v>9.9714787624524138E-6</v>
      </c>
      <c r="AK257">
        <v>3.0008027025204154</v>
      </c>
      <c r="AL257">
        <v>-1.2152115905477701</v>
      </c>
      <c r="AM257">
        <v>-1.9932750890002744</v>
      </c>
      <c r="AN257">
        <v>-5.0012404313823726</v>
      </c>
    </row>
    <row r="258" spans="1:40" x14ac:dyDescent="0.2">
      <c r="A258" s="15">
        <v>242</v>
      </c>
      <c r="B258" s="9" t="str">
        <f t="shared" si="83"/>
        <v>1-3-Butanediol_0.67</v>
      </c>
      <c r="D258" s="22">
        <v>0.67</v>
      </c>
      <c r="H258" s="9">
        <f t="shared" si="84"/>
        <v>1001.01</v>
      </c>
      <c r="I258" s="9">
        <f t="shared" si="85"/>
        <v>5.5548E-2</v>
      </c>
      <c r="J258" s="9">
        <f t="shared" si="86"/>
        <v>2.0811795947666589E-2</v>
      </c>
      <c r="K258" s="16">
        <f t="shared" si="91"/>
        <v>2.0790797242451712E-5</v>
      </c>
      <c r="L258" s="9">
        <f t="shared" si="87"/>
        <v>3.0004384160638602</v>
      </c>
      <c r="M258" s="9">
        <f t="shared" si="88"/>
        <v>-1.2553315731695645</v>
      </c>
      <c r="N258" s="16">
        <f t="shared" si="89"/>
        <v>-1.6816904408596478</v>
      </c>
      <c r="O258" s="16">
        <f t="shared" si="90"/>
        <v>-4.6821288569235078</v>
      </c>
      <c r="Q258" s="9">
        <f t="shared" si="71"/>
        <v>1020.0938787342501</v>
      </c>
      <c r="R258" s="9">
        <f t="shared" si="72"/>
        <v>1.8268682143208224E-2</v>
      </c>
      <c r="S258" s="9">
        <f t="shared" si="73"/>
        <v>72.166882875174551</v>
      </c>
      <c r="T258" s="9">
        <f t="shared" si="74"/>
        <v>9.1446141090527504E-5</v>
      </c>
      <c r="U258" s="9">
        <f t="shared" si="75"/>
        <v>3.0077259169421589</v>
      </c>
      <c r="V258" s="9">
        <f t="shared" si="76"/>
        <v>-1.303514379544332</v>
      </c>
      <c r="W258" s="9">
        <f t="shared" si="77"/>
        <v>-1.6928046763555762</v>
      </c>
      <c r="X258" s="9">
        <f t="shared" si="78"/>
        <v>-4.7086104153953299</v>
      </c>
      <c r="Y258">
        <v>1039.3374456654735</v>
      </c>
      <c r="Z258">
        <v>7.0903632642710226E-2</v>
      </c>
      <c r="AA258">
        <v>15.474811463375353</v>
      </c>
      <c r="AB258">
        <v>5.7134210825380718E-5</v>
      </c>
      <c r="AC258">
        <v>3.0149652030837495</v>
      </c>
      <c r="AD258">
        <v>-1.2565332476283078</v>
      </c>
      <c r="AE258">
        <v>-1.9360938227409932</v>
      </c>
      <c r="AF258">
        <v>-4.9500984525617504</v>
      </c>
      <c r="AG258">
        <v>1001.88</v>
      </c>
      <c r="AH258">
        <v>6.1039999999999997E-2</v>
      </c>
      <c r="AI258">
        <v>1.027625878447685E-2</v>
      </c>
      <c r="AJ258">
        <v>1.0178139449802354E-5</v>
      </c>
      <c r="AK258">
        <v>3.0008157071013302</v>
      </c>
      <c r="AL258">
        <v>-1.214385475053176</v>
      </c>
      <c r="AM258">
        <v>-1.9881649675377313</v>
      </c>
      <c r="AN258">
        <v>-4.9923316031910812</v>
      </c>
    </row>
    <row r="259" spans="1:40" x14ac:dyDescent="0.2">
      <c r="A259" s="15">
        <v>243</v>
      </c>
      <c r="B259" s="9" t="str">
        <f t="shared" si="83"/>
        <v>1-3-Butanediol_0.68</v>
      </c>
      <c r="D259" s="22">
        <v>0.68</v>
      </c>
      <c r="H259" s="9">
        <f t="shared" si="84"/>
        <v>1001.04</v>
      </c>
      <c r="I259" s="9">
        <f t="shared" si="85"/>
        <v>5.5291999999999994E-2</v>
      </c>
      <c r="J259" s="9">
        <f t="shared" si="86"/>
        <v>2.1814295620001187E-2</v>
      </c>
      <c r="K259" s="16">
        <f t="shared" si="91"/>
        <v>2.1791632322385907E-5</v>
      </c>
      <c r="L259" s="9">
        <f t="shared" si="87"/>
        <v>3.0004514315574373</v>
      </c>
      <c r="M259" s="9">
        <f t="shared" si="88"/>
        <v>-1.2573377006517052</v>
      </c>
      <c r="N259" s="16">
        <f t="shared" si="89"/>
        <v>-1.6612588057477757</v>
      </c>
      <c r="O259" s="16">
        <f t="shared" si="90"/>
        <v>-4.6617102373052131</v>
      </c>
      <c r="Q259" s="9">
        <f t="shared" si="71"/>
        <v>1020.7176651862483</v>
      </c>
      <c r="R259" s="9">
        <f t="shared" si="72"/>
        <v>1.5639360866515274E-2</v>
      </c>
      <c r="S259" s="9">
        <f t="shared" si="73"/>
        <v>76.447033934725098</v>
      </c>
      <c r="T259" s="9">
        <f t="shared" si="74"/>
        <v>9.3996808309227195E-5</v>
      </c>
      <c r="U259" s="9">
        <f t="shared" si="75"/>
        <v>3.0079606881713401</v>
      </c>
      <c r="V259" s="9">
        <f t="shared" si="76"/>
        <v>-1.3058983351688884</v>
      </c>
      <c r="W259" s="9">
        <f t="shared" si="77"/>
        <v>-1.6744077367626564</v>
      </c>
      <c r="X259" s="9">
        <f t="shared" si="78"/>
        <v>-4.690652438018919</v>
      </c>
      <c r="Y259">
        <v>1039.9577961390316</v>
      </c>
      <c r="Z259">
        <v>7.1743045981135539E-2</v>
      </c>
      <c r="AA259">
        <v>16.486115337355809</v>
      </c>
      <c r="AB259">
        <v>5.773439483407084E-5</v>
      </c>
      <c r="AC259">
        <v>3.0151984698928169</v>
      </c>
      <c r="AD259">
        <v>-1.2557714968256135</v>
      </c>
      <c r="AE259">
        <v>-1.9317587715618776</v>
      </c>
      <c r="AF259">
        <v>-4.9458751038512565</v>
      </c>
      <c r="AG259">
        <v>1001.91</v>
      </c>
      <c r="AH259">
        <v>6.1052000000000002E-2</v>
      </c>
      <c r="AI259">
        <v>1.0566350089218596E-2</v>
      </c>
      <c r="AJ259">
        <v>1.0216588277176057E-5</v>
      </c>
      <c r="AK259">
        <v>3.0008287112928453</v>
      </c>
      <c r="AL259">
        <v>-1.2143001044506856</v>
      </c>
      <c r="AM259">
        <v>-1.9760750041642203</v>
      </c>
      <c r="AN259">
        <v>-4.9906941080923559</v>
      </c>
    </row>
    <row r="260" spans="1:40" x14ac:dyDescent="0.2">
      <c r="A260" s="15">
        <v>244</v>
      </c>
      <c r="B260" s="9" t="str">
        <f t="shared" si="83"/>
        <v>1-3-Butanediol_0.69</v>
      </c>
      <c r="D260" s="22">
        <v>0.69</v>
      </c>
      <c r="H260" s="9">
        <f t="shared" si="84"/>
        <v>1001.07</v>
      </c>
      <c r="I260" s="9">
        <f t="shared" si="85"/>
        <v>5.5036000000000002E-2</v>
      </c>
      <c r="J260" s="9">
        <f t="shared" si="86"/>
        <v>2.2865085482935296E-2</v>
      </c>
      <c r="K260" s="16">
        <f t="shared" si="91"/>
        <v>2.2840645991724151E-5</v>
      </c>
      <c r="L260" s="9">
        <f t="shared" si="87"/>
        <v>3.0004644466609611</v>
      </c>
      <c r="M260" s="9">
        <f t="shared" si="88"/>
        <v>-1.2593531380184548</v>
      </c>
      <c r="N260" s="16">
        <f t="shared" si="89"/>
        <v>-1.6408271706359037</v>
      </c>
      <c r="O260" s="16">
        <f t="shared" si="90"/>
        <v>-4.641291617296865</v>
      </c>
      <c r="Q260" s="9">
        <f t="shared" si="71"/>
        <v>1021.3410829045149</v>
      </c>
      <c r="R260" s="9">
        <f t="shared" si="72"/>
        <v>1.211292932858226E-2</v>
      </c>
      <c r="S260" s="9">
        <f t="shared" si="73"/>
        <v>79.67885440679629</v>
      </c>
      <c r="T260" s="9">
        <f t="shared" si="74"/>
        <v>9.6568224513257907E-5</v>
      </c>
      <c r="U260" s="9">
        <f t="shared" si="75"/>
        <v>3.0081953128222696</v>
      </c>
      <c r="V260" s="9">
        <f t="shared" si="76"/>
        <v>-1.3090956486165461</v>
      </c>
      <c r="W260" s="9">
        <f t="shared" si="77"/>
        <v>-1.660513298488774</v>
      </c>
      <c r="X260" s="9">
        <f t="shared" si="78"/>
        <v>-4.672547028726882</v>
      </c>
      <c r="Y260">
        <v>1040.5783076150697</v>
      </c>
      <c r="Z260">
        <v>7.2582654177613878E-2</v>
      </c>
      <c r="AA260">
        <v>17.497626289394379</v>
      </c>
      <c r="AB260">
        <v>5.8334719337107588E-5</v>
      </c>
      <c r="AC260">
        <v>3.0154317913062512</v>
      </c>
      <c r="AD260">
        <v>-1.2550095662043417</v>
      </c>
      <c r="AE260">
        <v>-1.9274226970523831</v>
      </c>
      <c r="AF260">
        <v>-4.9416507581788212</v>
      </c>
      <c r="AG260">
        <v>1001.94</v>
      </c>
      <c r="AH260">
        <v>6.1180000000000012E-2</v>
      </c>
      <c r="AI260">
        <v>1.0635952162254464E-2</v>
      </c>
      <c r="AJ260">
        <v>1.0270507300388632E-5</v>
      </c>
      <c r="AK260">
        <v>3.0008417150949844</v>
      </c>
      <c r="AL260">
        <v>-1.2133905273513401</v>
      </c>
      <c r="AM260">
        <v>-1.9732236246796615</v>
      </c>
      <c r="AN260">
        <v>-4.988408104375635</v>
      </c>
    </row>
    <row r="261" spans="1:40" x14ac:dyDescent="0.2">
      <c r="A261" s="15">
        <v>245</v>
      </c>
      <c r="B261" s="9" t="str">
        <f t="shared" si="83"/>
        <v>1-3-Butanediol_0.7</v>
      </c>
      <c r="D261" s="22">
        <v>0.7</v>
      </c>
      <c r="H261" s="9">
        <f t="shared" si="84"/>
        <v>1001.1</v>
      </c>
      <c r="I261" s="9">
        <f t="shared" si="85"/>
        <v>5.4780000000000002E-2</v>
      </c>
      <c r="J261" s="9">
        <f t="shared" si="86"/>
        <v>2.3966491664419391E-2</v>
      </c>
      <c r="K261" s="16">
        <f t="shared" si="91"/>
        <v>2.3940157491179092E-5</v>
      </c>
      <c r="L261" s="9">
        <f t="shared" si="87"/>
        <v>3.0004774613744551</v>
      </c>
      <c r="M261" s="9">
        <f t="shared" si="88"/>
        <v>-1.2613779720820575</v>
      </c>
      <c r="N261" s="16">
        <f t="shared" si="89"/>
        <v>-1.6203955355240314</v>
      </c>
      <c r="O261" s="16">
        <f t="shared" si="90"/>
        <v>-4.6208729968984867</v>
      </c>
      <c r="Q261" s="9">
        <f t="shared" si="71"/>
        <v>1021.9641495126486</v>
      </c>
      <c r="R261" s="9">
        <f t="shared" si="72"/>
        <v>9.4514875055019126E-3</v>
      </c>
      <c r="S261" s="9">
        <f t="shared" si="73"/>
        <v>84.019043480990334</v>
      </c>
      <c r="T261" s="9">
        <f t="shared" si="74"/>
        <v>9.9162052659145297E-5</v>
      </c>
      <c r="U261" s="9">
        <f t="shared" si="75"/>
        <v>3.0084297976088394</v>
      </c>
      <c r="V261" s="9">
        <f t="shared" si="76"/>
        <v>-1.3115086870913371</v>
      </c>
      <c r="W261" s="9">
        <f t="shared" si="77"/>
        <v>-1.6418488379863183</v>
      </c>
      <c r="X261" s="9">
        <f t="shared" si="78"/>
        <v>-4.6542823426915438</v>
      </c>
      <c r="Y261">
        <v>1041.1989971546896</v>
      </c>
      <c r="Z261">
        <v>7.34224802815613E-2</v>
      </c>
      <c r="AA261">
        <v>18.509372049537234</v>
      </c>
      <c r="AB261">
        <v>5.8935200954076639E-5</v>
      </c>
      <c r="AC261">
        <v>3.0156651737834013</v>
      </c>
      <c r="AD261">
        <v>-1.2542474344921195</v>
      </c>
      <c r="AE261">
        <v>-1.9230854781534668</v>
      </c>
      <c r="AF261">
        <v>-4.937425297604765</v>
      </c>
      <c r="AG261">
        <v>1001.97</v>
      </c>
      <c r="AH261">
        <v>6.1252000000000001E-2</v>
      </c>
      <c r="AI261">
        <v>1.0771263929163496E-2</v>
      </c>
      <c r="AJ261">
        <v>1.0664589779041807E-5</v>
      </c>
      <c r="AK261">
        <v>3.0008547185077705</v>
      </c>
      <c r="AL261">
        <v>-1.212879726150645</v>
      </c>
      <c r="AM261">
        <v>-1.9677333324258592</v>
      </c>
      <c r="AN261">
        <v>-4.9720558453364392</v>
      </c>
    </row>
    <row r="262" spans="1:40" x14ac:dyDescent="0.2">
      <c r="A262" s="15">
        <v>246</v>
      </c>
      <c r="B262" s="9" t="str">
        <f t="shared" si="83"/>
        <v>1-3-Butanediol_0.71</v>
      </c>
      <c r="D262" s="22">
        <v>0.71</v>
      </c>
      <c r="H262" s="9">
        <f t="shared" si="84"/>
        <v>1001.13</v>
      </c>
      <c r="I262" s="9">
        <f t="shared" si="85"/>
        <v>5.4524000000000003E-2</v>
      </c>
      <c r="J262" s="9">
        <f t="shared" si="86"/>
        <v>2.5120952341480016E-2</v>
      </c>
      <c r="K262" s="16">
        <f t="shared" si="91"/>
        <v>2.5092597706072156E-5</v>
      </c>
      <c r="L262" s="9">
        <f t="shared" si="87"/>
        <v>3.0004904756979425</v>
      </c>
      <c r="M262" s="9">
        <f t="shared" si="88"/>
        <v>-1.2634122908746996</v>
      </c>
      <c r="N262" s="16">
        <f t="shared" si="89"/>
        <v>-1.5999639004121591</v>
      </c>
      <c r="O262" s="16">
        <f t="shared" si="90"/>
        <v>-4.6004543761101013</v>
      </c>
      <c r="Q262" s="9">
        <f t="shared" si="71"/>
        <v>1022.5868825657741</v>
      </c>
      <c r="R262" s="9">
        <f t="shared" si="72"/>
        <v>7.6687849709943245E-3</v>
      </c>
      <c r="S262" s="9">
        <f t="shared" si="73"/>
        <v>88.397348999835316</v>
      </c>
      <c r="T262" s="9">
        <f t="shared" si="74"/>
        <v>1.0112318260707351E-4</v>
      </c>
      <c r="U262" s="9">
        <f t="shared" si="75"/>
        <v>3.0086641492173714</v>
      </c>
      <c r="V262" s="9">
        <f t="shared" si="76"/>
        <v>-1.3131250015494937</v>
      </c>
      <c r="W262" s="9">
        <f t="shared" si="77"/>
        <v>-1.6230145639309637</v>
      </c>
      <c r="X262" s="9">
        <f t="shared" si="78"/>
        <v>-4.6404718137231216</v>
      </c>
      <c r="Y262">
        <v>1041.8198818531775</v>
      </c>
      <c r="Z262">
        <v>7.4262547384184877E-2</v>
      </c>
      <c r="AA262">
        <v>19.521380392821705</v>
      </c>
      <c r="AB262">
        <v>5.9535856334949347E-5</v>
      </c>
      <c r="AC262">
        <v>3.0158986237954255</v>
      </c>
      <c r="AD262">
        <v>-1.253485080377355</v>
      </c>
      <c r="AE262">
        <v>-1.9187469935828898</v>
      </c>
      <c r="AF262">
        <v>-4.9331986039719613</v>
      </c>
      <c r="AG262">
        <v>1002</v>
      </c>
      <c r="AH262">
        <v>6.1436000000000004E-2</v>
      </c>
      <c r="AI262">
        <v>1.0887658231146543E-2</v>
      </c>
      <c r="AJ262">
        <v>1.0688736117767029E-5</v>
      </c>
      <c r="AK262">
        <v>3.0008677215312267</v>
      </c>
      <c r="AL262">
        <v>-1.2115770682773066</v>
      </c>
      <c r="AM262">
        <v>-1.9630655203044221</v>
      </c>
      <c r="AN262">
        <v>-4.9710736446069612</v>
      </c>
    </row>
    <row r="263" spans="1:40" x14ac:dyDescent="0.2">
      <c r="A263" s="15">
        <v>247</v>
      </c>
      <c r="B263" s="9" t="str">
        <f t="shared" si="83"/>
        <v>1-3-Butanediol_0.72</v>
      </c>
      <c r="D263" s="22">
        <v>0.72</v>
      </c>
      <c r="H263" s="9">
        <f t="shared" si="84"/>
        <v>1001.16</v>
      </c>
      <c r="I263" s="9">
        <f t="shared" si="85"/>
        <v>5.4267999999999997E-2</v>
      </c>
      <c r="J263" s="9">
        <f t="shared" si="86"/>
        <v>2.6331023137599396E-2</v>
      </c>
      <c r="K263" s="16">
        <f t="shared" si="91"/>
        <v>2.6300514540732147E-5</v>
      </c>
      <c r="L263" s="9">
        <f t="shared" si="87"/>
        <v>3.0005034896314466</v>
      </c>
      <c r="M263" s="9">
        <f t="shared" si="88"/>
        <v>-1.2654561836714757</v>
      </c>
      <c r="N263" s="16">
        <f t="shared" si="89"/>
        <v>-1.5795322653002868</v>
      </c>
      <c r="O263" s="16">
        <f t="shared" si="90"/>
        <v>-4.5800357549317336</v>
      </c>
      <c r="Q263" s="9">
        <f t="shared" si="71"/>
        <v>1023.2092995540974</v>
      </c>
      <c r="R263" s="9">
        <f t="shared" si="72"/>
        <v>4.9814361016517136E-3</v>
      </c>
      <c r="S263" s="9">
        <f t="shared" si="73"/>
        <v>90.60171332863915</v>
      </c>
      <c r="T263" s="9">
        <f t="shared" si="74"/>
        <v>1.0309867962043768E-4</v>
      </c>
      <c r="U263" s="9">
        <f t="shared" si="75"/>
        <v>3.0088983743079916</v>
      </c>
      <c r="V263" s="9">
        <f t="shared" si="76"/>
        <v>-1.3155615333382662</v>
      </c>
      <c r="W263" s="9">
        <f t="shared" si="77"/>
        <v>-1.6135296562919041</v>
      </c>
      <c r="X263" s="9">
        <f t="shared" si="78"/>
        <v>-4.6265591454964792</v>
      </c>
      <c r="Y263">
        <v>1042.4409788433284</v>
      </c>
      <c r="Z263">
        <v>7.5102878622957989E-2</v>
      </c>
      <c r="AA263">
        <v>20.533679144644132</v>
      </c>
      <c r="AB263">
        <v>6.0136702163337194E-5</v>
      </c>
      <c r="AC263">
        <v>3.0161321478265561</v>
      </c>
      <c r="AD263">
        <v>-1.2527224825050347</v>
      </c>
      <c r="AE263">
        <v>-1.9144071218113079</v>
      </c>
      <c r="AF263">
        <v>-4.9289705588825461</v>
      </c>
      <c r="AG263">
        <v>1002.63</v>
      </c>
      <c r="AH263">
        <v>6.1463999999999998E-2</v>
      </c>
      <c r="AI263">
        <v>1.1052537463026113E-2</v>
      </c>
      <c r="AJ263">
        <v>1.0764912630711375E-5</v>
      </c>
      <c r="AK263">
        <v>3.0011406951299526</v>
      </c>
      <c r="AL263">
        <v>-1.2113791798199642</v>
      </c>
      <c r="AM263">
        <v>-1.9565380043607501</v>
      </c>
      <c r="AN263">
        <v>-4.9679894906109459</v>
      </c>
    </row>
    <row r="264" spans="1:40" x14ac:dyDescent="0.2">
      <c r="A264" s="15">
        <v>248</v>
      </c>
      <c r="B264" s="9" t="str">
        <f t="shared" si="83"/>
        <v>1-3-Butanediol_0.73</v>
      </c>
      <c r="D264" s="22">
        <v>0.73</v>
      </c>
      <c r="H264" s="9">
        <f t="shared" si="84"/>
        <v>1001.19</v>
      </c>
      <c r="I264" s="9">
        <f t="shared" si="85"/>
        <v>5.4012000000000004E-2</v>
      </c>
      <c r="J264" s="9">
        <f t="shared" si="86"/>
        <v>2.7599382780085602E-2</v>
      </c>
      <c r="K264" s="16">
        <f t="shared" si="91"/>
        <v>2.7566578551609185E-5</v>
      </c>
      <c r="L264" s="9">
        <f t="shared" si="87"/>
        <v>3.0005165031749912</v>
      </c>
      <c r="M264" s="9">
        <f t="shared" si="88"/>
        <v>-1.2675097410138962</v>
      </c>
      <c r="N264" s="16">
        <f t="shared" si="89"/>
        <v>-1.5591006301884147</v>
      </c>
      <c r="O264" s="16">
        <f t="shared" si="90"/>
        <v>-4.5596171333634059</v>
      </c>
      <c r="Q264" s="9">
        <f t="shared" si="71"/>
        <v>1023.8314179064288</v>
      </c>
      <c r="R264" s="9">
        <f t="shared" si="72"/>
        <v>2.2772852541109376E-3</v>
      </c>
      <c r="S264" s="9">
        <f t="shared" si="73"/>
        <v>95.042792032035081</v>
      </c>
      <c r="T264" s="9">
        <f t="shared" si="74"/>
        <v>1.0642531997203481E-4</v>
      </c>
      <c r="U264" s="9">
        <f t="shared" si="75"/>
        <v>3.0091324795159924</v>
      </c>
      <c r="V264" s="9">
        <f t="shared" si="76"/>
        <v>-1.3180133154385774</v>
      </c>
      <c r="W264" s="9">
        <f t="shared" si="77"/>
        <v>-1.5944157004090704</v>
      </c>
      <c r="X264" s="9">
        <f t="shared" si="78"/>
        <v>-4.6031285670907414</v>
      </c>
      <c r="Y264">
        <v>1043.0623052987867</v>
      </c>
      <c r="Z264">
        <v>7.5943497186118855E-2</v>
      </c>
      <c r="AA264">
        <v>21.546296186152777</v>
      </c>
      <c r="AB264">
        <v>6.0737755159763062E-5</v>
      </c>
      <c r="AC264">
        <v>3.0163657523753722</v>
      </c>
      <c r="AD264">
        <v>-1.2519596194725013</v>
      </c>
      <c r="AE264">
        <v>-1.910065741038238</v>
      </c>
      <c r="AF264">
        <v>-4.924741043674504</v>
      </c>
      <c r="AG264">
        <v>1003.8399999999999</v>
      </c>
      <c r="AH264">
        <v>6.1468000000000002E-2</v>
      </c>
      <c r="AI264">
        <v>1.1290113363723066E-2</v>
      </c>
      <c r="AJ264">
        <v>1.0852207364028516E-5</v>
      </c>
      <c r="AK264">
        <v>3.0016644970176509</v>
      </c>
      <c r="AL264">
        <v>-1.2113509173996306</v>
      </c>
      <c r="AM264">
        <v>-1.9473016973139869</v>
      </c>
      <c r="AN264">
        <v>-4.964481916330187</v>
      </c>
    </row>
    <row r="265" spans="1:40" x14ac:dyDescent="0.2">
      <c r="A265" s="15">
        <v>249</v>
      </c>
      <c r="B265" s="9" t="str">
        <f t="shared" si="83"/>
        <v>1-3-Butanediol_0.74</v>
      </c>
      <c r="D265" s="22">
        <v>0.74</v>
      </c>
      <c r="H265" s="9">
        <f t="shared" si="84"/>
        <v>1001.22</v>
      </c>
      <c r="I265" s="9">
        <f t="shared" si="85"/>
        <v>5.3756000000000005E-2</v>
      </c>
      <c r="J265" s="9">
        <f t="shared" si="86"/>
        <v>2.8928839029956983E-2</v>
      </c>
      <c r="K265" s="16">
        <f t="shared" si="91"/>
        <v>2.889358885155808E-5</v>
      </c>
      <c r="L265" s="9">
        <f t="shared" si="87"/>
        <v>3.0005295163285992</v>
      </c>
      <c r="M265" s="9">
        <f t="shared" si="88"/>
        <v>-1.2695730547339554</v>
      </c>
      <c r="N265" s="16">
        <f t="shared" si="89"/>
        <v>-1.5386689950765424</v>
      </c>
      <c r="O265" s="16">
        <f t="shared" si="90"/>
        <v>-4.5391985114051421</v>
      </c>
      <c r="Q265" s="9">
        <f t="shared" si="71"/>
        <v>1024.4532549936744</v>
      </c>
      <c r="R265" s="9">
        <f t="shared" si="72"/>
        <v>-4.4465562351060639E-4</v>
      </c>
      <c r="S265" s="9">
        <f t="shared" si="73"/>
        <v>99.529707074208176</v>
      </c>
      <c r="T265" s="9">
        <f t="shared" si="74"/>
        <v>1.0911966913867791E-4</v>
      </c>
      <c r="U265" s="9">
        <f t="shared" si="75"/>
        <v>3.0093664714531809</v>
      </c>
      <c r="V265" s="9">
        <f t="shared" si="76"/>
        <v>-1.3204812547534692</v>
      </c>
      <c r="W265" s="9">
        <f t="shared" si="77"/>
        <v>-1.5750974764508707</v>
      </c>
      <c r="X265" s="9">
        <f t="shared" si="78"/>
        <v>-4.5841491318320804</v>
      </c>
      <c r="Y265">
        <v>1043.6838784374104</v>
      </c>
      <c r="Z265">
        <v>7.6784426317194343E-2</v>
      </c>
      <c r="AA265">
        <v>22.559259459668581</v>
      </c>
      <c r="AB265">
        <v>6.1339032084951398E-5</v>
      </c>
      <c r="AC265">
        <v>3.016599443956077</v>
      </c>
      <c r="AD265">
        <v>-1.2511964698252054</v>
      </c>
      <c r="AE265">
        <v>-1.9057227291678851</v>
      </c>
      <c r="AF265">
        <v>-4.9205099393981158</v>
      </c>
      <c r="AG265">
        <v>1004.16</v>
      </c>
      <c r="AH265">
        <v>6.1675999999999995E-2</v>
      </c>
      <c r="AI265">
        <v>1.1353470822172994E-2</v>
      </c>
      <c r="AJ265">
        <v>1.1182704139206477E-5</v>
      </c>
      <c r="AK265">
        <v>3.0018029175708238</v>
      </c>
      <c r="AL265">
        <v>-1.2098838002336685</v>
      </c>
      <c r="AM265">
        <v>-1.9448713518197822</v>
      </c>
      <c r="AN265">
        <v>-4.9514531650782478</v>
      </c>
    </row>
    <row r="266" spans="1:40" x14ac:dyDescent="0.2">
      <c r="A266" s="15">
        <v>250</v>
      </c>
      <c r="B266" s="9" t="str">
        <f t="shared" si="83"/>
        <v>1-3-Butanediol_0.75</v>
      </c>
      <c r="D266" s="22">
        <v>0.75</v>
      </c>
      <c r="H266" s="9">
        <f t="shared" si="84"/>
        <v>1001.25</v>
      </c>
      <c r="I266" s="9">
        <f t="shared" si="85"/>
        <v>5.3500000000000006E-2</v>
      </c>
      <c r="J266" s="9">
        <f t="shared" si="86"/>
        <v>3.0322334897467832E-2</v>
      </c>
      <c r="K266" s="16">
        <f t="shared" si="91"/>
        <v>3.02844792983449E-5</v>
      </c>
      <c r="L266" s="9">
        <f t="shared" si="87"/>
        <v>3.0005425290922942</v>
      </c>
      <c r="M266" s="9">
        <f t="shared" si="88"/>
        <v>-1.2716462179787715</v>
      </c>
      <c r="N266" s="16">
        <f t="shared" si="89"/>
        <v>-1.5182373599646704</v>
      </c>
      <c r="O266" s="16">
        <f t="shared" si="90"/>
        <v>-4.5187798890569644</v>
      </c>
      <c r="Q266" s="9">
        <f t="shared" si="71"/>
        <v>1025.0748281322981</v>
      </c>
      <c r="R266" s="9">
        <f t="shared" si="72"/>
        <v>-3.1854147408129641E-3</v>
      </c>
      <c r="S266" s="9">
        <f t="shared" si="73"/>
        <v>104.06587882920628</v>
      </c>
      <c r="T266" s="9">
        <f t="shared" si="74"/>
        <v>1.1184575088769101E-4</v>
      </c>
      <c r="U266" s="9">
        <f t="shared" si="75"/>
        <v>3.0096003567092136</v>
      </c>
      <c r="V266" s="9">
        <f t="shared" si="76"/>
        <v>-1.3229662951605805</v>
      </c>
      <c r="W266" s="9">
        <f t="shared" si="77"/>
        <v>-1.5555596737833708</v>
      </c>
      <c r="X266" s="9">
        <f t="shared" si="78"/>
        <v>-4.5649439379659027</v>
      </c>
      <c r="Y266">
        <v>1044.3057155246561</v>
      </c>
      <c r="Z266">
        <v>7.762568931955148E-2</v>
      </c>
      <c r="AA266">
        <v>23.572596974136488</v>
      </c>
      <c r="AB266">
        <v>6.1940549743138347E-5</v>
      </c>
      <c r="AC266">
        <v>3.016833229099785</v>
      </c>
      <c r="AD266">
        <v>-1.2504330120524318</v>
      </c>
      <c r="AE266">
        <v>-1.9013779637848209</v>
      </c>
      <c r="AF266">
        <v>-4.9162771267922665</v>
      </c>
      <c r="AG266">
        <v>1005.05</v>
      </c>
      <c r="AH266">
        <v>6.1692000000000004E-2</v>
      </c>
      <c r="AI266">
        <v>1.156109568016685E-2</v>
      </c>
      <c r="AJ266">
        <v>1.1283117830668052E-5</v>
      </c>
      <c r="AK266">
        <v>3.0021876679096877</v>
      </c>
      <c r="AL266">
        <v>-1.2097711500853412</v>
      </c>
      <c r="AM266">
        <v>-1.9370010045572796</v>
      </c>
      <c r="AN266">
        <v>-4.9475708764558526</v>
      </c>
    </row>
    <row r="267" spans="1:40" x14ac:dyDescent="0.2">
      <c r="A267" s="15">
        <v>251</v>
      </c>
      <c r="B267" s="9" t="str">
        <f t="shared" si="83"/>
        <v>1-3-Butanediol_0.76</v>
      </c>
      <c r="D267" s="22">
        <v>0.76</v>
      </c>
      <c r="H267" s="9">
        <f t="shared" si="84"/>
        <v>1001.28</v>
      </c>
      <c r="I267" s="9">
        <f t="shared" si="85"/>
        <v>5.3244E-2</v>
      </c>
      <c r="J267" s="9">
        <f t="shared" si="86"/>
        <v>3.1782955157034616E-2</v>
      </c>
      <c r="K267" s="16">
        <f t="shared" si="91"/>
        <v>3.1742324981058864E-5</v>
      </c>
      <c r="L267" s="9">
        <f t="shared" si="87"/>
        <v>3.0005555414660994</v>
      </c>
      <c r="M267" s="9">
        <f t="shared" si="88"/>
        <v>-1.2737293252358204</v>
      </c>
      <c r="N267" s="16">
        <f t="shared" si="89"/>
        <v>-1.4978057248527981</v>
      </c>
      <c r="O267" s="16">
        <f t="shared" si="90"/>
        <v>-4.4983612663188977</v>
      </c>
      <c r="Q267" s="9">
        <f t="shared" si="71"/>
        <v>1025.6961545877564</v>
      </c>
      <c r="R267" s="9">
        <f t="shared" si="72"/>
        <v>-5.9460638016679973E-3</v>
      </c>
      <c r="S267" s="9">
        <f t="shared" si="73"/>
        <v>107.50251496010523</v>
      </c>
      <c r="T267" s="9">
        <f t="shared" si="74"/>
        <v>1.1391254068109601E-4</v>
      </c>
      <c r="U267" s="9">
        <f t="shared" si="75"/>
        <v>3.0098341418529215</v>
      </c>
      <c r="V267" s="9">
        <f t="shared" si="76"/>
        <v>-1.3254694206101834</v>
      </c>
      <c r="W267" s="9">
        <f t="shared" si="77"/>
        <v>-1.5407524367712446</v>
      </c>
      <c r="X267" s="9">
        <f t="shared" si="78"/>
        <v>-4.5503818599133403</v>
      </c>
      <c r="Y267">
        <v>1044.9278338769875</v>
      </c>
      <c r="Z267">
        <v>7.8467309560978846E-2</v>
      </c>
      <c r="AA267">
        <v>24.586336810610142</v>
      </c>
      <c r="AB267">
        <v>6.254232498540416E-5</v>
      </c>
      <c r="AC267">
        <v>3.0170671143558176</v>
      </c>
      <c r="AD267">
        <v>-1.249669224582997</v>
      </c>
      <c r="AE267">
        <v>-1.8970313221294972</v>
      </c>
      <c r="AF267">
        <v>-4.912042486260586</v>
      </c>
      <c r="AG267">
        <v>1006.26</v>
      </c>
      <c r="AH267">
        <v>6.1883999999999995E-2</v>
      </c>
      <c r="AI267">
        <v>1.1671966929570097E-2</v>
      </c>
      <c r="AJ267">
        <v>1.1405941875222992E-5</v>
      </c>
      <c r="AK267">
        <v>3.0027102093244857</v>
      </c>
      <c r="AL267">
        <v>-1.2084216225456603</v>
      </c>
      <c r="AM267">
        <v>-1.9328559516085706</v>
      </c>
      <c r="AN267">
        <v>-4.9428688459136554</v>
      </c>
    </row>
    <row r="268" spans="1:40" x14ac:dyDescent="0.2">
      <c r="A268" s="15">
        <v>252</v>
      </c>
      <c r="B268" s="9" t="str">
        <f t="shared" si="83"/>
        <v>1-3-Butanediol_0.77</v>
      </c>
      <c r="D268" s="22">
        <v>0.77</v>
      </c>
      <c r="H268" s="9">
        <f t="shared" si="84"/>
        <v>1001.31</v>
      </c>
      <c r="I268" s="9">
        <f t="shared" si="85"/>
        <v>5.2988E-2</v>
      </c>
      <c r="J268" s="9">
        <f t="shared" si="86"/>
        <v>3.3313933175984752E-2</v>
      </c>
      <c r="K268" s="16">
        <f t="shared" si="91"/>
        <v>3.3270349018770162E-5</v>
      </c>
      <c r="L268" s="9">
        <f t="shared" si="87"/>
        <v>3.0005685534500381</v>
      </c>
      <c r="M268" s="9">
        <f t="shared" si="88"/>
        <v>-1.2758224723587746</v>
      </c>
      <c r="N268" s="16">
        <f t="shared" si="89"/>
        <v>-1.4773740897409258</v>
      </c>
      <c r="O268" s="16">
        <f t="shared" si="90"/>
        <v>-4.4779426431909641</v>
      </c>
      <c r="Q268" s="9">
        <f t="shared" si="71"/>
        <v>1026.3172515779072</v>
      </c>
      <c r="R268" s="9">
        <f t="shared" si="72"/>
        <v>-8.7277216308788014E-3</v>
      </c>
      <c r="S268" s="9">
        <f t="shared" si="73"/>
        <v>112.13380138508384</v>
      </c>
      <c r="T268" s="9">
        <f t="shared" si="74"/>
        <v>1.1599954561969946E-4</v>
      </c>
      <c r="U268" s="9">
        <f t="shared" si="75"/>
        <v>3.0100678334336264</v>
      </c>
      <c r="V268" s="9">
        <f t="shared" si="76"/>
        <v>-1.3279916584939817</v>
      </c>
      <c r="W268" s="9">
        <f t="shared" si="77"/>
        <v>-1.5207903713822259</v>
      </c>
      <c r="X268" s="9">
        <f t="shared" si="78"/>
        <v>-4.535675891145071</v>
      </c>
      <c r="Y268">
        <v>1045.5502508653108</v>
      </c>
      <c r="Z268">
        <v>7.930931047830074E-2</v>
      </c>
      <c r="AA268">
        <v>25.600507127772502</v>
      </c>
      <c r="AB268">
        <v>6.3144374713029096E-5</v>
      </c>
      <c r="AC268">
        <v>3.0173011062930062</v>
      </c>
      <c r="AD268">
        <v>-1.2489050857809159</v>
      </c>
      <c r="AE268">
        <v>-1.8926826810735855</v>
      </c>
      <c r="AF268">
        <v>-4.9078058978474273</v>
      </c>
      <c r="AG268">
        <v>1006.74</v>
      </c>
      <c r="AH268">
        <v>6.1887999999999999E-2</v>
      </c>
      <c r="AI268">
        <v>1.1833955662398974E-2</v>
      </c>
      <c r="AJ268">
        <v>1.1570932270193682E-5</v>
      </c>
      <c r="AK268">
        <v>3.0029173244315541</v>
      </c>
      <c r="AL268">
        <v>-1.2083935519331113</v>
      </c>
      <c r="AM268">
        <v>-1.9268700622021147</v>
      </c>
      <c r="AN268">
        <v>-4.9366316485253696</v>
      </c>
    </row>
    <row r="269" spans="1:40" x14ac:dyDescent="0.2">
      <c r="A269" s="15">
        <v>253</v>
      </c>
      <c r="B269" s="9" t="str">
        <f t="shared" si="83"/>
        <v>1-3-Butanediol_0.78</v>
      </c>
      <c r="D269" s="22">
        <v>0.78</v>
      </c>
      <c r="H269" s="9">
        <f t="shared" si="84"/>
        <v>1001.34</v>
      </c>
      <c r="I269" s="9">
        <f t="shared" si="85"/>
        <v>5.2732000000000001E-2</v>
      </c>
      <c r="J269" s="9">
        <f t="shared" si="86"/>
        <v>3.4918658072244674E-2</v>
      </c>
      <c r="K269" s="16">
        <f t="shared" si="91"/>
        <v>3.4871929686464808E-5</v>
      </c>
      <c r="L269" s="9">
        <f t="shared" si="87"/>
        <v>3.0005815650441341</v>
      </c>
      <c r="M269" s="9">
        <f t="shared" si="88"/>
        <v>-1.2779257565939703</v>
      </c>
      <c r="N269" s="16">
        <f t="shared" si="89"/>
        <v>-1.4569424546290533</v>
      </c>
      <c r="O269" s="16">
        <f t="shared" si="90"/>
        <v>-4.4575240196731878</v>
      </c>
      <c r="Q269" s="9">
        <f t="shared" ref="Q269:Q332" si="92">_xlfn.NORM.INV((RANK(H269, H:H, 1) - 0.5) / COUNT(H:H), AVERAGE(H:H), _xlfn.STDEV.P(H:H))</f>
        <v>1026.9381362763952</v>
      </c>
      <c r="R269" s="9">
        <f t="shared" ref="R269:R332" si="93">_xlfn.NORM.INV((RANK(I269, I:I, 1) - 0.5) / COUNT(I:I), AVERAGE(I:I), _xlfn.STDEV.P(I:I))</f>
        <v>-1.2471308975644968E-2</v>
      </c>
      <c r="S269" s="9">
        <f t="shared" ref="S269:S332" si="94">_xlfn.NORM.INV((RANK(J269, J:J, 1) - 0.5) / COUNT(J:J), AVERAGE(J:J), _xlfn.STDEV.P(J:J))</f>
        <v>115.64633538108738</v>
      </c>
      <c r="T269" s="9">
        <f t="shared" ref="T269:T332" si="95">_xlfn.NORM.INV((RANK(K269, K:K, 1) - 0.5) / COUNT(K:K), AVERAGE(K:K), _xlfn.STDEV.P(K:K))</f>
        <v>1.1881558992506292E-4</v>
      </c>
      <c r="U269" s="9">
        <f t="shared" ref="U269:U332" si="96">_xlfn.NORM.INV((RANK(L269, L:L, 1) - 0.5) / COUNT(L:L), AVERAGE(L:L), _xlfn.STDEV.P(L:L))</f>
        <v>3.0103014379824424</v>
      </c>
      <c r="V269" s="9">
        <f t="shared" ref="V269:V332" si="97">_xlfn.NORM.INV((RANK(M269, M:M, 1) - 0.5) / COUNT(M:M), AVERAGE(M:M), _xlfn.STDEV.P(M:M))</f>
        <v>-1.3313862372425971</v>
      </c>
      <c r="W269" s="9">
        <f t="shared" ref="W269:W332" si="98">_xlfn.NORM.INV((RANK(N269, N:N, 1) - 0.5) / COUNT(N:N), AVERAGE(N:N), _xlfn.STDEV.P(N:N))</f>
        <v>-1.50564442951838</v>
      </c>
      <c r="X269" s="9">
        <f t="shared" ref="X269:X332" si="99">_xlfn.NORM.INV((RANK(O269, O:O, 1) - 0.5) / COUNT(O:O), AVERAGE(O:O), _xlfn.STDEV.P(O:O))</f>
        <v>-4.5158303360024492</v>
      </c>
      <c r="Y269">
        <v>1046.1729839184361</v>
      </c>
      <c r="Z269">
        <v>8.0151715582025634E-2</v>
      </c>
      <c r="AA269">
        <v>26.61513616749604</v>
      </c>
      <c r="AB269">
        <v>6.3746715880874975E-5</v>
      </c>
      <c r="AC269">
        <v>3.017535211501007</v>
      </c>
      <c r="AD269">
        <v>-1.2481405739410345</v>
      </c>
      <c r="AE269">
        <v>-1.8883319170951258</v>
      </c>
      <c r="AF269">
        <v>-4.9035672412136568</v>
      </c>
      <c r="AG269">
        <v>1007.4699999999999</v>
      </c>
      <c r="AH269">
        <v>6.194800000000001E-2</v>
      </c>
      <c r="AI269">
        <v>1.2093054085824164E-2</v>
      </c>
      <c r="AJ269">
        <v>1.1699500774327141E-5</v>
      </c>
      <c r="AK269">
        <v>3.0032321227749947</v>
      </c>
      <c r="AL269">
        <v>-1.2079727103207654</v>
      </c>
      <c r="AM269">
        <v>-1.9174640047538094</v>
      </c>
      <c r="AN269">
        <v>-4.9318326695000447</v>
      </c>
    </row>
    <row r="270" spans="1:40" x14ac:dyDescent="0.2">
      <c r="A270" s="15">
        <v>254</v>
      </c>
      <c r="B270" s="9" t="str">
        <f t="shared" si="83"/>
        <v>1-3-Butanediol_0.79</v>
      </c>
      <c r="D270" s="22">
        <v>0.79</v>
      </c>
      <c r="H270" s="9">
        <f t="shared" si="84"/>
        <v>1001.37</v>
      </c>
      <c r="I270" s="9">
        <f t="shared" si="85"/>
        <v>5.2476000000000002E-2</v>
      </c>
      <c r="J270" s="9">
        <f t="shared" si="86"/>
        <v>3.6600682216812279E-2</v>
      </c>
      <c r="K270" s="16">
        <f t="shared" si="91"/>
        <v>3.6550607884011181E-5</v>
      </c>
      <c r="L270" s="9">
        <f t="shared" si="87"/>
        <v>3.0005945762484103</v>
      </c>
      <c r="M270" s="9">
        <f t="shared" si="88"/>
        <v>-1.2800392766075182</v>
      </c>
      <c r="N270" s="16">
        <f t="shared" si="89"/>
        <v>-1.4365108195171812</v>
      </c>
      <c r="O270" s="16">
        <f t="shared" si="90"/>
        <v>-4.4371053957655917</v>
      </c>
      <c r="Q270" s="9">
        <f t="shared" si="92"/>
        <v>1027.5588258160151</v>
      </c>
      <c r="R270" s="9">
        <f t="shared" si="93"/>
        <v>-1.4358798567418507E-2</v>
      </c>
      <c r="S270" s="9">
        <f t="shared" si="94"/>
        <v>119.19439169028651</v>
      </c>
      <c r="T270" s="9">
        <f t="shared" si="95"/>
        <v>1.2095418567674801E-4</v>
      </c>
      <c r="U270" s="9">
        <f t="shared" si="96"/>
        <v>3.0105349620135731</v>
      </c>
      <c r="V270" s="9">
        <f t="shared" si="97"/>
        <v>-1.3330978207080908</v>
      </c>
      <c r="W270" s="9">
        <f t="shared" si="98"/>
        <v>-1.4903398393995828</v>
      </c>
      <c r="X270" s="9">
        <f t="shared" si="99"/>
        <v>-4.5007569956173246</v>
      </c>
      <c r="Y270">
        <v>1046.7960505265698</v>
      </c>
      <c r="Z270">
        <v>8.0994548461032115E-2</v>
      </c>
      <c r="AA270">
        <v>27.630252260444237</v>
      </c>
      <c r="AB270">
        <v>6.4349365500794103E-5</v>
      </c>
      <c r="AC270">
        <v>3.0177694365916272</v>
      </c>
      <c r="AD270">
        <v>-1.247375667284629</v>
      </c>
      <c r="AE270">
        <v>-1.8839789062534749</v>
      </c>
      <c r="AF270">
        <v>-4.8993263956122437</v>
      </c>
      <c r="AG270">
        <v>1008.6800000000001</v>
      </c>
      <c r="AH270">
        <v>6.2100000000000002E-2</v>
      </c>
      <c r="AI270">
        <v>1.2119394459800863E-2</v>
      </c>
      <c r="AJ270">
        <v>1.1826268587816894E-5</v>
      </c>
      <c r="AK270">
        <v>3.0037534097687151</v>
      </c>
      <c r="AL270">
        <v>-1.2069083998234198</v>
      </c>
      <c r="AM270">
        <v>-1.9165190789599023</v>
      </c>
      <c r="AN270">
        <v>-4.9271522619103791</v>
      </c>
    </row>
    <row r="271" spans="1:40" x14ac:dyDescent="0.2">
      <c r="A271" s="15">
        <v>255</v>
      </c>
      <c r="B271" s="9" t="str">
        <f t="shared" si="83"/>
        <v>1-3-Butanediol_0.8</v>
      </c>
      <c r="D271" s="22">
        <v>0.8</v>
      </c>
      <c r="H271" s="9">
        <f t="shared" si="84"/>
        <v>1001.4</v>
      </c>
      <c r="I271" s="9">
        <f t="shared" si="85"/>
        <v>5.2220000000000003E-2</v>
      </c>
      <c r="J271" s="9">
        <f t="shared" si="86"/>
        <v>3.8363729097621778E-2</v>
      </c>
      <c r="K271" s="16">
        <f t="shared" si="91"/>
        <v>3.8310094964671242E-5</v>
      </c>
      <c r="L271" s="9">
        <f t="shared" si="87"/>
        <v>3.0006075870628903</v>
      </c>
      <c r="M271" s="9">
        <f t="shared" si="88"/>
        <v>-1.2821631325130745</v>
      </c>
      <c r="N271" s="16">
        <f t="shared" si="89"/>
        <v>-1.4160791844053089</v>
      </c>
      <c r="O271" s="16">
        <f t="shared" si="90"/>
        <v>-4.416686771468199</v>
      </c>
      <c r="Q271" s="9">
        <f t="shared" si="92"/>
        <v>1028.1793372920531</v>
      </c>
      <c r="R271" s="9">
        <f t="shared" si="93"/>
        <v>-1.7210728348086859E-2</v>
      </c>
      <c r="S271" s="9">
        <f t="shared" si="94"/>
        <v>123.98376573642507</v>
      </c>
      <c r="T271" s="9">
        <f t="shared" si="95"/>
        <v>1.238434712848557E-4</v>
      </c>
      <c r="U271" s="9">
        <f t="shared" si="96"/>
        <v>3.0107684120255973</v>
      </c>
      <c r="V271" s="9">
        <f t="shared" si="97"/>
        <v>-1.3356840518136761</v>
      </c>
      <c r="W271" s="9">
        <f t="shared" si="98"/>
        <v>-1.4696716933797656</v>
      </c>
      <c r="X271" s="9">
        <f t="shared" si="99"/>
        <v>-4.4803897390426197</v>
      </c>
      <c r="Y271">
        <v>1047.4194682448365</v>
      </c>
      <c r="Z271">
        <v>8.1837832787294409E-2</v>
      </c>
      <c r="AA271">
        <v>28.645883831718216</v>
      </c>
      <c r="AB271">
        <v>6.4952340645067097E-5</v>
      </c>
      <c r="AC271">
        <v>3.0180037882001591</v>
      </c>
      <c r="AD271">
        <v>-1.2466103439549641</v>
      </c>
      <c r="AE271">
        <v>-1.8796235241640376</v>
      </c>
      <c r="AF271">
        <v>-4.8950832398636441</v>
      </c>
      <c r="AG271">
        <v>1009.3199999999999</v>
      </c>
      <c r="AH271">
        <v>6.2204000000000009E-2</v>
      </c>
      <c r="AI271">
        <v>1.2403994726005466E-2</v>
      </c>
      <c r="AJ271">
        <v>1.2198896751160617E-5</v>
      </c>
      <c r="AK271">
        <v>3.0040288790231617</v>
      </c>
      <c r="AL271">
        <v>-1.2061816873015896</v>
      </c>
      <c r="AM271">
        <v>-1.9064384270902426</v>
      </c>
      <c r="AN271">
        <v>-4.9136794444521827</v>
      </c>
    </row>
    <row r="272" spans="1:40" x14ac:dyDescent="0.2">
      <c r="A272" s="15">
        <v>256</v>
      </c>
      <c r="B272" s="9" t="str">
        <f t="shared" si="83"/>
        <v>1-3-Butanediol_0.81</v>
      </c>
      <c r="D272" s="22">
        <v>0.81</v>
      </c>
      <c r="H272" s="9">
        <f t="shared" si="84"/>
        <v>1001.43</v>
      </c>
      <c r="I272" s="9">
        <f t="shared" si="85"/>
        <v>5.1963999999999996E-2</v>
      </c>
      <c r="J272" s="9">
        <f t="shared" si="86"/>
        <v>4.0211701562209178E-2</v>
      </c>
      <c r="K272" s="16">
        <f t="shared" si="91"/>
        <v>4.0154280940464315E-5</v>
      </c>
      <c r="L272" s="9">
        <f t="shared" si="87"/>
        <v>3.0006205974875972</v>
      </c>
      <c r="M272" s="9">
        <f t="shared" si="88"/>
        <v>-1.2842974259002977</v>
      </c>
      <c r="N272" s="16">
        <f t="shared" si="89"/>
        <v>-1.3956475492934368</v>
      </c>
      <c r="O272" s="16">
        <f t="shared" si="90"/>
        <v>-4.3962681467810345</v>
      </c>
      <c r="Q272" s="9">
        <f t="shared" si="92"/>
        <v>1029.4198942669143</v>
      </c>
      <c r="R272" s="9">
        <f t="shared" si="93"/>
        <v>-1.9126395314037883E-2</v>
      </c>
      <c r="S272" s="9">
        <f t="shared" si="94"/>
        <v>127.62246408862659</v>
      </c>
      <c r="T272" s="9">
        <f t="shared" si="95"/>
        <v>1.2677895222261502E-4</v>
      </c>
      <c r="U272" s="9">
        <f t="shared" si="96"/>
        <v>3.0112351159161816</v>
      </c>
      <c r="V272" s="9">
        <f t="shared" si="97"/>
        <v>-1.337421312830761</v>
      </c>
      <c r="W272" s="9">
        <f t="shared" si="98"/>
        <v>-1.4539618814872974</v>
      </c>
      <c r="X272" s="9">
        <f t="shared" si="99"/>
        <v>-4.4596932619105445</v>
      </c>
      <c r="Y272">
        <v>1048.0432546968345</v>
      </c>
      <c r="Z272">
        <v>8.2681592320650102E-2</v>
      </c>
      <c r="AA272">
        <v>29.662059406551144</v>
      </c>
      <c r="AB272">
        <v>6.5555658449871672E-5</v>
      </c>
      <c r="AC272">
        <v>3.018238272986729</v>
      </c>
      <c r="AD272">
        <v>-1.2458445820128135</v>
      </c>
      <c r="AE272">
        <v>-1.8752656459727701</v>
      </c>
      <c r="AF272">
        <v>-4.8908376523309647</v>
      </c>
      <c r="AG272">
        <v>1009.89</v>
      </c>
      <c r="AH272">
        <v>6.2300000000000001E-2</v>
      </c>
      <c r="AI272">
        <v>1.2512774474794632E-2</v>
      </c>
      <c r="AJ272">
        <v>1.2240181062191708E-5</v>
      </c>
      <c r="AK272">
        <v>3.0042740718077265</v>
      </c>
      <c r="AL272">
        <v>-1.2055119533408303</v>
      </c>
      <c r="AM272">
        <v>-1.9026463829127185</v>
      </c>
      <c r="AN272">
        <v>-4.9122121578661817</v>
      </c>
    </row>
    <row r="273" spans="1:40" x14ac:dyDescent="0.2">
      <c r="A273" s="15">
        <v>257</v>
      </c>
      <c r="B273" s="9" t="str">
        <f t="shared" si="83"/>
        <v>1-3-Butanediol_0.82</v>
      </c>
      <c r="D273" s="22">
        <v>0.82</v>
      </c>
      <c r="H273" s="9">
        <f t="shared" si="84"/>
        <v>1001.46</v>
      </c>
      <c r="I273" s="9">
        <f t="shared" si="85"/>
        <v>5.1708000000000004E-2</v>
      </c>
      <c r="J273" s="9">
        <f t="shared" si="86"/>
        <v>4.2148690457425184E-2</v>
      </c>
      <c r="K273" s="16">
        <f t="shared" si="91"/>
        <v>4.2087243082524696E-5</v>
      </c>
      <c r="L273" s="9">
        <f t="shared" si="87"/>
        <v>3.000633607522555</v>
      </c>
      <c r="M273" s="9">
        <f t="shared" si="88"/>
        <v>-1.2864422598640073</v>
      </c>
      <c r="N273" s="16">
        <f t="shared" si="89"/>
        <v>-1.3752159141815645</v>
      </c>
      <c r="O273" s="16">
        <f t="shared" si="90"/>
        <v>-4.3758495217041196</v>
      </c>
      <c r="Q273" s="9">
        <f t="shared" si="92"/>
        <v>1030.0399737986006</v>
      </c>
      <c r="R273" s="9">
        <f t="shared" si="93"/>
        <v>-2.299412961604072E-2</v>
      </c>
      <c r="S273" s="9">
        <f t="shared" si="94"/>
        <v>133.7824854338356</v>
      </c>
      <c r="T273" s="9">
        <f t="shared" si="95"/>
        <v>1.2976412961363887E-4</v>
      </c>
      <c r="U273" s="9">
        <f t="shared" si="96"/>
        <v>3.0114683827252491</v>
      </c>
      <c r="V273" s="9">
        <f t="shared" si="97"/>
        <v>-1.3409290267435232</v>
      </c>
      <c r="W273" s="9">
        <f t="shared" si="98"/>
        <v>-1.427351268362858</v>
      </c>
      <c r="X273" s="9">
        <f t="shared" si="99"/>
        <v>-4.4386424660417729</v>
      </c>
      <c r="Y273">
        <v>1048.6674275782279</v>
      </c>
      <c r="Z273">
        <v>8.3525850913612545E-2</v>
      </c>
      <c r="AA273">
        <v>30.678807616053373</v>
      </c>
      <c r="AB273">
        <v>6.6159336118784404E-5</v>
      </c>
      <c r="AC273">
        <v>3.0184728976376585</v>
      </c>
      <c r="AD273">
        <v>-1.2450783594319368</v>
      </c>
      <c r="AE273">
        <v>-1.8709051463304389</v>
      </c>
      <c r="AF273">
        <v>-4.88658951089488</v>
      </c>
      <c r="AG273">
        <v>1011.1</v>
      </c>
      <c r="AH273">
        <v>6.2311999999999992E-2</v>
      </c>
      <c r="AI273">
        <v>1.2649489388237463E-2</v>
      </c>
      <c r="AJ273">
        <v>1.2337273680196592E-5</v>
      </c>
      <c r="AK273">
        <v>3.0047941103887119</v>
      </c>
      <c r="AL273">
        <v>-1.2054283091685365</v>
      </c>
      <c r="AM273">
        <v>-1.8979270049503392</v>
      </c>
      <c r="AN273">
        <v>-4.908780801118116</v>
      </c>
    </row>
    <row r="274" spans="1:40" x14ac:dyDescent="0.2">
      <c r="A274" s="15">
        <v>258</v>
      </c>
      <c r="B274" s="9" t="str">
        <f t="shared" si="83"/>
        <v>1-3-Butanediol_0.83</v>
      </c>
      <c r="D274" s="22">
        <v>0.83</v>
      </c>
      <c r="H274" s="9">
        <f t="shared" si="84"/>
        <v>1001.49</v>
      </c>
      <c r="I274" s="9">
        <f t="shared" si="85"/>
        <v>5.1452000000000005E-2</v>
      </c>
      <c r="J274" s="9">
        <f t="shared" si="86"/>
        <v>4.4178983685321215E-2</v>
      </c>
      <c r="K274" s="16">
        <f t="shared" si="91"/>
        <v>4.4113254935467365E-5</v>
      </c>
      <c r="L274" s="9">
        <f t="shared" si="87"/>
        <v>3.0006466171677864</v>
      </c>
      <c r="M274" s="9">
        <f t="shared" si="88"/>
        <v>-1.2885977390340644</v>
      </c>
      <c r="N274" s="16">
        <f t="shared" si="89"/>
        <v>-1.3547842790696925</v>
      </c>
      <c r="O274" s="16">
        <f t="shared" si="90"/>
        <v>-4.355430896237479</v>
      </c>
      <c r="Q274" s="9">
        <f t="shared" si="92"/>
        <v>1030.6599433389999</v>
      </c>
      <c r="R274" s="9">
        <f t="shared" si="93"/>
        <v>-2.6913359109285606E-2</v>
      </c>
      <c r="S274" s="9">
        <f t="shared" si="94"/>
        <v>137.53975327496326</v>
      </c>
      <c r="T274" s="9">
        <f t="shared" si="95"/>
        <v>1.3203791019047187E-4</v>
      </c>
      <c r="U274" s="9">
        <f t="shared" si="96"/>
        <v>3.0117016013787477</v>
      </c>
      <c r="V274" s="9">
        <f t="shared" si="97"/>
        <v>-1.3444837201899875</v>
      </c>
      <c r="W274" s="9">
        <f t="shared" si="98"/>
        <v>-1.4111104435756046</v>
      </c>
      <c r="X274" s="9">
        <f t="shared" si="99"/>
        <v>-4.4226054603804901</v>
      </c>
      <c r="Y274">
        <v>1049.2920046603724</v>
      </c>
      <c r="Z274">
        <v>8.4370632516230587E-2</v>
      </c>
      <c r="AA274">
        <v>31.696157203011538</v>
      </c>
      <c r="AB274">
        <v>6.6763390926316896E-5</v>
      </c>
      <c r="AC274">
        <v>3.0187076688668397</v>
      </c>
      <c r="AD274">
        <v>-1.2443116540945118</v>
      </c>
      <c r="AE274">
        <v>-1.8665418993666252</v>
      </c>
      <c r="AF274">
        <v>-4.8823386929283084</v>
      </c>
      <c r="AG274">
        <v>1011.9</v>
      </c>
      <c r="AH274">
        <v>6.2460000000000002E-2</v>
      </c>
      <c r="AI274">
        <v>1.29E-2</v>
      </c>
      <c r="AJ274">
        <v>1.2395565741301382E-5</v>
      </c>
      <c r="AK274">
        <v>3.005137595908864</v>
      </c>
      <c r="AL274">
        <v>-1.2043980201058202</v>
      </c>
      <c r="AM274">
        <v>-1.889410289700751</v>
      </c>
      <c r="AN274">
        <v>-4.9067336469745477</v>
      </c>
    </row>
    <row r="275" spans="1:40" x14ac:dyDescent="0.2">
      <c r="A275" s="15">
        <v>259</v>
      </c>
      <c r="B275" s="9" t="str">
        <f t="shared" si="83"/>
        <v>1-3-Butanediol_0.84</v>
      </c>
      <c r="D275" s="22">
        <v>0.84</v>
      </c>
      <c r="H275" s="9">
        <f t="shared" si="84"/>
        <v>1001.52</v>
      </c>
      <c r="I275" s="9">
        <f t="shared" si="85"/>
        <v>5.1196000000000005E-2</v>
      </c>
      <c r="J275" s="9">
        <f t="shared" si="86"/>
        <v>4.6307075695255419E-2</v>
      </c>
      <c r="K275" s="16">
        <f t="shared" si="91"/>
        <v>4.6236795765691571E-5</v>
      </c>
      <c r="L275" s="9">
        <f t="shared" si="87"/>
        <v>3.0006596264233147</v>
      </c>
      <c r="M275" s="9">
        <f t="shared" si="88"/>
        <v>-1.2907639696059985</v>
      </c>
      <c r="N275" s="16">
        <f t="shared" si="89"/>
        <v>-1.3343526439578202</v>
      </c>
      <c r="O275" s="16">
        <f t="shared" si="90"/>
        <v>-4.3350122703811351</v>
      </c>
      <c r="Q275" s="9">
        <f t="shared" si="92"/>
        <v>1031.2798198453986</v>
      </c>
      <c r="R275" s="9">
        <f t="shared" si="93"/>
        <v>-2.790165036337508E-2</v>
      </c>
      <c r="S275" s="9">
        <f t="shared" si="94"/>
        <v>141.34614686036991</v>
      </c>
      <c r="T275" s="9">
        <f t="shared" si="95"/>
        <v>1.3434352837512863E-4</v>
      </c>
      <c r="U275" s="9">
        <f t="shared" si="96"/>
        <v>3.0119347783161774</v>
      </c>
      <c r="V275" s="9">
        <f t="shared" si="97"/>
        <v>-1.3453801368593794</v>
      </c>
      <c r="W275" s="9">
        <f t="shared" si="98"/>
        <v>-1.3946492784985471</v>
      </c>
      <c r="X275" s="9">
        <f t="shared" si="99"/>
        <v>-4.406341281070917</v>
      </c>
      <c r="Y275">
        <v>1049.9170037939823</v>
      </c>
      <c r="Z275">
        <v>8.5215961180998195E-2</v>
      </c>
      <c r="AA275">
        <v>32.714137027744641</v>
      </c>
      <c r="AB275">
        <v>6.7367840221488882E-5</v>
      </c>
      <c r="AC275">
        <v>3.0189425934171212</v>
      </c>
      <c r="AD275">
        <v>-1.2435444437865173</v>
      </c>
      <c r="AE275">
        <v>-1.8621757786634527</v>
      </c>
      <c r="AF275">
        <v>-4.8780850752708185</v>
      </c>
      <c r="AG275">
        <v>1012.3100000000001</v>
      </c>
      <c r="AH275">
        <v>6.2523999999999996E-2</v>
      </c>
      <c r="AI275">
        <v>1.2936988553790951E-2</v>
      </c>
      <c r="AJ275">
        <v>1.2524271844660195E-5</v>
      </c>
      <c r="AK275">
        <v>3.0053135270029849</v>
      </c>
      <c r="AL275">
        <v>-1.2039532455863429</v>
      </c>
      <c r="AM275">
        <v>-1.888166806100023</v>
      </c>
      <c r="AN275">
        <v>-4.9022475144059232</v>
      </c>
    </row>
    <row r="276" spans="1:40" x14ac:dyDescent="0.2">
      <c r="A276" s="15">
        <v>260</v>
      </c>
      <c r="B276" s="9" t="str">
        <f t="shared" si="83"/>
        <v>1-3-Butanediol_0.85</v>
      </c>
      <c r="D276" s="22">
        <v>0.85</v>
      </c>
      <c r="H276" s="9">
        <f t="shared" si="84"/>
        <v>1001.55</v>
      </c>
      <c r="I276" s="9">
        <f t="shared" si="85"/>
        <v>5.0939999999999999E-2</v>
      </c>
      <c r="J276" s="9">
        <f t="shared" si="86"/>
        <v>4.8537677433231438E-2</v>
      </c>
      <c r="K276" s="16">
        <f t="shared" si="91"/>
        <v>4.8462560464511448E-5</v>
      </c>
      <c r="L276" s="9">
        <f t="shared" si="87"/>
        <v>3.0006726352891637</v>
      </c>
      <c r="M276" s="9">
        <f t="shared" si="88"/>
        <v>-1.2929410593724038</v>
      </c>
      <c r="N276" s="16">
        <f t="shared" si="89"/>
        <v>-1.3139210088459481</v>
      </c>
      <c r="O276" s="16">
        <f t="shared" si="90"/>
        <v>-4.3145936441351118</v>
      </c>
      <c r="Q276" s="9">
        <f t="shared" si="92"/>
        <v>1031.8996202572948</v>
      </c>
      <c r="R276" s="9">
        <f t="shared" si="93"/>
        <v>-2.9888843550205851E-2</v>
      </c>
      <c r="S276" s="9">
        <f t="shared" si="94"/>
        <v>146.50264892269146</v>
      </c>
      <c r="T276" s="9">
        <f t="shared" si="95"/>
        <v>1.3747046143137076E-4</v>
      </c>
      <c r="U276" s="9">
        <f t="shared" si="96"/>
        <v>3.0121679199689915</v>
      </c>
      <c r="V276" s="9">
        <f t="shared" si="97"/>
        <v>-1.3471826579431785</v>
      </c>
      <c r="W276" s="9">
        <f t="shared" si="98"/>
        <v>-1.3723359773984807</v>
      </c>
      <c r="X276" s="9">
        <f t="shared" si="99"/>
        <v>-4.3842789741123038</v>
      </c>
      <c r="Y276">
        <v>1050.5424429128384</v>
      </c>
      <c r="Z276">
        <v>8.6061861067816797E-2</v>
      </c>
      <c r="AA276">
        <v>33.732776074020236</v>
      </c>
      <c r="AB276">
        <v>6.7972701431439738E-5</v>
      </c>
      <c r="AC276">
        <v>3.0191776780617152</v>
      </c>
      <c r="AD276">
        <v>-1.2427767061930675</v>
      </c>
      <c r="AE276">
        <v>-1.8578066572290357</v>
      </c>
      <c r="AF276">
        <v>-4.8738285342027607</v>
      </c>
      <c r="AG276">
        <v>1013.52</v>
      </c>
      <c r="AH276">
        <v>6.2715999999999994E-2</v>
      </c>
      <c r="AI276">
        <v>1.3001492446996473E-2</v>
      </c>
      <c r="AJ276">
        <v>1.2805848802111241E-5</v>
      </c>
      <c r="AK276">
        <v>3.0058323231365138</v>
      </c>
      <c r="AL276">
        <v>-1.2026216485590242</v>
      </c>
      <c r="AM276">
        <v>-1.8860067919783703</v>
      </c>
      <c r="AN276">
        <v>-4.8925916301704806</v>
      </c>
    </row>
    <row r="277" spans="1:40" x14ac:dyDescent="0.2">
      <c r="A277" s="15">
        <v>261</v>
      </c>
      <c r="B277" s="9" t="str">
        <f t="shared" si="83"/>
        <v>1-3-Butanediol_0.86</v>
      </c>
      <c r="D277" s="22">
        <v>0.86</v>
      </c>
      <c r="H277" s="9">
        <f t="shared" si="84"/>
        <v>1001.58</v>
      </c>
      <c r="I277" s="9">
        <f t="shared" si="85"/>
        <v>5.0684E-2</v>
      </c>
      <c r="J277" s="9">
        <f t="shared" si="86"/>
        <v>5.0875726770494567E-2</v>
      </c>
      <c r="K277" s="16">
        <f t="shared" si="91"/>
        <v>5.0795469928008315E-5</v>
      </c>
      <c r="L277" s="9">
        <f t="shared" si="87"/>
        <v>3.0006856437653568</v>
      </c>
      <c r="M277" s="9">
        <f t="shared" si="88"/>
        <v>-1.2951291177551225</v>
      </c>
      <c r="N277" s="16">
        <f t="shared" si="89"/>
        <v>-1.2934893737340758</v>
      </c>
      <c r="O277" s="16">
        <f t="shared" si="90"/>
        <v>-4.2941750174994322</v>
      </c>
      <c r="Q277" s="9">
        <f t="shared" si="92"/>
        <v>1032.5193614996449</v>
      </c>
      <c r="R277" s="9">
        <f t="shared" si="93"/>
        <v>-3.0887873126098253E-2</v>
      </c>
      <c r="S277" s="9">
        <f t="shared" si="94"/>
        <v>150.43496293368403</v>
      </c>
      <c r="T277" s="9">
        <f t="shared" si="95"/>
        <v>1.4066215846495264E-4</v>
      </c>
      <c r="U277" s="9">
        <f t="shared" si="96"/>
        <v>3.0124010327618391</v>
      </c>
      <c r="V277" s="9">
        <f t="shared" si="97"/>
        <v>-1.3480888798668438</v>
      </c>
      <c r="W277" s="9">
        <f t="shared" si="98"/>
        <v>-1.3553091029938802</v>
      </c>
      <c r="X277" s="9">
        <f t="shared" si="99"/>
        <v>-4.361754119628432</v>
      </c>
      <c r="Y277">
        <v>1051.1683400375375</v>
      </c>
      <c r="Z277">
        <v>8.6908356449012791E-2</v>
      </c>
      <c r="AA277">
        <v>34.752103455034103</v>
      </c>
      <c r="AB277">
        <v>6.8577992065080629E-5</v>
      </c>
      <c r="AC277">
        <v>3.0194129296056142</v>
      </c>
      <c r="AD277">
        <v>-1.2420084188936933</v>
      </c>
      <c r="AE277">
        <v>-1.8534344074706217</v>
      </c>
      <c r="AF277">
        <v>-4.8695689454190996</v>
      </c>
      <c r="AG277">
        <v>1014</v>
      </c>
      <c r="AH277">
        <v>6.2716000000000008E-2</v>
      </c>
      <c r="AI277">
        <v>1.3231527838009103E-2</v>
      </c>
      <c r="AJ277">
        <v>1.2992267936761372E-5</v>
      </c>
      <c r="AK277">
        <v>3.0060379549973173</v>
      </c>
      <c r="AL277">
        <v>-1.202621648559024</v>
      </c>
      <c r="AM277">
        <v>-1.8783900051468689</v>
      </c>
      <c r="AN277">
        <v>-4.8863150316483832</v>
      </c>
    </row>
    <row r="278" spans="1:40" x14ac:dyDescent="0.2">
      <c r="A278" s="15">
        <v>262</v>
      </c>
      <c r="B278" s="9" t="str">
        <f t="shared" si="83"/>
        <v>1-3-Butanediol_0.87</v>
      </c>
      <c r="D278" s="22">
        <v>0.87</v>
      </c>
      <c r="H278" s="9">
        <f t="shared" si="84"/>
        <v>1001.61</v>
      </c>
      <c r="I278" s="9">
        <f t="shared" si="85"/>
        <v>5.0428000000000001E-2</v>
      </c>
      <c r="J278" s="9">
        <f t="shared" si="86"/>
        <v>5.3326399434471206E-2</v>
      </c>
      <c r="K278" s="16">
        <f t="shared" si="91"/>
        <v>5.3240681936553354E-5</v>
      </c>
      <c r="L278" s="9">
        <f t="shared" si="87"/>
        <v>3.0006986518519168</v>
      </c>
      <c r="M278" s="9">
        <f t="shared" si="88"/>
        <v>-1.2973282558382475</v>
      </c>
      <c r="N278" s="16">
        <f t="shared" si="89"/>
        <v>-1.2730577386222035</v>
      </c>
      <c r="O278" s="16">
        <f t="shared" si="90"/>
        <v>-4.2737563904741203</v>
      </c>
      <c r="Q278" s="9">
        <f t="shared" si="92"/>
        <v>1033.7587341222509</v>
      </c>
      <c r="R278" s="9">
        <f t="shared" si="93"/>
        <v>-3.2897126860434389E-2</v>
      </c>
      <c r="S278" s="9">
        <f t="shared" si="94"/>
        <v>154.42659930472141</v>
      </c>
      <c r="T278" s="9">
        <f t="shared" si="95"/>
        <v>1.4228393886410912E-4</v>
      </c>
      <c r="U278" s="9">
        <f t="shared" si="96"/>
        <v>3.0128671974396664</v>
      </c>
      <c r="V278" s="9">
        <f t="shared" si="97"/>
        <v>-1.3499115490695888</v>
      </c>
      <c r="W278" s="9">
        <f t="shared" si="98"/>
        <v>-1.3380152419929403</v>
      </c>
      <c r="X278" s="9">
        <f t="shared" si="99"/>
        <v>-4.3503063954191861</v>
      </c>
      <c r="Y278">
        <v>1051.7947132792883</v>
      </c>
      <c r="Z278">
        <v>8.7755471714413419E-2</v>
      </c>
      <c r="AA278">
        <v>35.772148419456585</v>
      </c>
      <c r="AB278">
        <v>6.9183729716789413E-5</v>
      </c>
      <c r="AC278">
        <v>3.0196483548870283</v>
      </c>
      <c r="AD278">
        <v>-1.2412395593575671</v>
      </c>
      <c r="AE278">
        <v>-1.8490589011674188</v>
      </c>
      <c r="AF278">
        <v>-4.8653061840029439</v>
      </c>
      <c r="AG278">
        <v>1014.4799999999999</v>
      </c>
      <c r="AH278">
        <v>6.2736E-2</v>
      </c>
      <c r="AI278">
        <v>1.3414150845511237E-2</v>
      </c>
      <c r="AJ278">
        <v>1.3047050632730893E-5</v>
      </c>
      <c r="AK278">
        <v>3.0062434895406249</v>
      </c>
      <c r="AL278">
        <v>-1.2024831750438685</v>
      </c>
      <c r="AM278">
        <v>-1.872436814216867</v>
      </c>
      <c r="AN278">
        <v>-4.884487652210467</v>
      </c>
    </row>
    <row r="279" spans="1:40" x14ac:dyDescent="0.2">
      <c r="A279" s="15">
        <v>263</v>
      </c>
      <c r="B279" s="9" t="str">
        <f t="shared" si="83"/>
        <v>1-3-Butanediol_0.88</v>
      </c>
      <c r="D279" s="22">
        <v>0.88</v>
      </c>
      <c r="H279" s="9">
        <f t="shared" si="84"/>
        <v>1001.64</v>
      </c>
      <c r="I279" s="9">
        <f t="shared" si="85"/>
        <v>5.0172000000000008E-2</v>
      </c>
      <c r="J279" s="9">
        <f t="shared" si="86"/>
        <v>5.5895120466249129E-2</v>
      </c>
      <c r="K279" s="16">
        <f t="shared" si="91"/>
        <v>5.5803602558053923E-5</v>
      </c>
      <c r="L279" s="9">
        <f t="shared" si="87"/>
        <v>3.0007116595488674</v>
      </c>
      <c r="M279" s="9">
        <f t="shared" si="88"/>
        <v>-1.2995385864019604</v>
      </c>
      <c r="N279" s="16">
        <f t="shared" si="89"/>
        <v>-1.2526261035103312</v>
      </c>
      <c r="O279" s="16">
        <f t="shared" si="90"/>
        <v>-4.2533377630591982</v>
      </c>
      <c r="Q279" s="9">
        <f t="shared" si="92"/>
        <v>1034.3783993088339</v>
      </c>
      <c r="R279" s="9">
        <f t="shared" si="93"/>
        <v>-3.4921760386516384E-2</v>
      </c>
      <c r="S279" s="9">
        <f t="shared" si="94"/>
        <v>161.220975033298</v>
      </c>
      <c r="T279" s="9">
        <f t="shared" si="95"/>
        <v>1.4558296766138305E-4</v>
      </c>
      <c r="U279" s="9">
        <f t="shared" si="96"/>
        <v>3.0131002621510903</v>
      </c>
      <c r="V279" s="9">
        <f t="shared" si="97"/>
        <v>-1.3517482699376295</v>
      </c>
      <c r="W279" s="9">
        <f t="shared" si="98"/>
        <v>-1.3085536801247186</v>
      </c>
      <c r="X279" s="9">
        <f t="shared" si="99"/>
        <v>-4.3270143896428825</v>
      </c>
      <c r="Y279">
        <v>1052.4215808437534</v>
      </c>
      <c r="Z279">
        <v>8.8603231376483474E-2</v>
      </c>
      <c r="AA279">
        <v>36.792940357548986</v>
      </c>
      <c r="AB279">
        <v>6.978993207015003E-5</v>
      </c>
      <c r="AC279">
        <v>3.0198839607788384</v>
      </c>
      <c r="AD279">
        <v>-1.2404701049386697</v>
      </c>
      <c r="AE279">
        <v>-1.8446800094430924</v>
      </c>
      <c r="AF279">
        <v>-4.8610401243987527</v>
      </c>
      <c r="AG279">
        <v>1014.73</v>
      </c>
      <c r="AH279">
        <v>6.2948000000000004E-2</v>
      </c>
      <c r="AI279">
        <v>1.362777150291025E-2</v>
      </c>
      <c r="AJ279">
        <v>1.3154387301924095E-5</v>
      </c>
      <c r="AK279">
        <v>3.0063505002699484</v>
      </c>
      <c r="AL279">
        <v>-1.2010180638525789</v>
      </c>
      <c r="AM279">
        <v>-1.8655751568664982</v>
      </c>
      <c r="AN279">
        <v>-4.8809293754452696</v>
      </c>
    </row>
    <row r="280" spans="1:40" x14ac:dyDescent="0.2">
      <c r="A280" s="15">
        <v>264</v>
      </c>
      <c r="B280" s="9" t="str">
        <f t="shared" si="83"/>
        <v>1-3-Butanediol_0.89</v>
      </c>
      <c r="D280" s="22">
        <v>0.89</v>
      </c>
      <c r="H280" s="9">
        <f t="shared" si="84"/>
        <v>1001.67</v>
      </c>
      <c r="I280" s="9">
        <f t="shared" si="85"/>
        <v>4.9916000000000002E-2</v>
      </c>
      <c r="J280" s="9">
        <f t="shared" si="86"/>
        <v>5.8587576229962364E-2</v>
      </c>
      <c r="K280" s="16">
        <f t="shared" si="91"/>
        <v>5.8489898100135142E-5</v>
      </c>
      <c r="L280" s="9">
        <f t="shared" si="87"/>
        <v>3.0007246668562315</v>
      </c>
      <c r="M280" s="9">
        <f t="shared" si="88"/>
        <v>-1.301760223957239</v>
      </c>
      <c r="N280" s="16">
        <f t="shared" si="89"/>
        <v>-1.2321944683984589</v>
      </c>
      <c r="O280" s="16">
        <f t="shared" si="90"/>
        <v>-4.2329191352546909</v>
      </c>
      <c r="Q280" s="9">
        <f t="shared" si="92"/>
        <v>1034.9980729449824</v>
      </c>
      <c r="R280" s="9">
        <f t="shared" si="93"/>
        <v>-3.5940019940735785E-2</v>
      </c>
      <c r="S280" s="9">
        <f t="shared" si="94"/>
        <v>168.20850393016076</v>
      </c>
      <c r="T280" s="9">
        <f t="shared" si="95"/>
        <v>1.4896123771384516E-4</v>
      </c>
      <c r="U280" s="9">
        <f t="shared" si="96"/>
        <v>3.0133333236579083</v>
      </c>
      <c r="V280" s="9">
        <f t="shared" si="97"/>
        <v>-1.3526720613045804</v>
      </c>
      <c r="W280" s="9">
        <f t="shared" si="98"/>
        <v>-1.2782198038324382</v>
      </c>
      <c r="X280" s="9">
        <f t="shared" si="99"/>
        <v>-4.3031555392710548</v>
      </c>
      <c r="Y280">
        <v>1053.0489610349418</v>
      </c>
      <c r="Z280">
        <v>8.9451660075525907E-2</v>
      </c>
      <c r="AA280">
        <v>37.814508807353477</v>
      </c>
      <c r="AB280">
        <v>7.0396616901739255E-5</v>
      </c>
      <c r="AC280">
        <v>3.0201197541900675</v>
      </c>
      <c r="AD280">
        <v>-1.2397000328708967</v>
      </c>
      <c r="AE280">
        <v>-1.8402976027379137</v>
      </c>
      <c r="AF280">
        <v>-4.8567706403851973</v>
      </c>
      <c r="AG280">
        <v>1015.94</v>
      </c>
      <c r="AH280">
        <v>6.2972E-2</v>
      </c>
      <c r="AI280">
        <v>1.3809738877305956E-2</v>
      </c>
      <c r="AJ280">
        <v>1.3397658807218613E-5</v>
      </c>
      <c r="AK280">
        <v>3.0068680598786446</v>
      </c>
      <c r="AL280">
        <v>-1.2008525132221486</v>
      </c>
      <c r="AM280">
        <v>-1.859814533240143</v>
      </c>
      <c r="AN280">
        <v>-4.8729710864067632</v>
      </c>
    </row>
    <row r="281" spans="1:40" x14ac:dyDescent="0.2">
      <c r="A281" s="15">
        <v>265</v>
      </c>
      <c r="B281" s="9" t="str">
        <f t="shared" si="83"/>
        <v>1-3-Butanediol_0.9</v>
      </c>
      <c r="D281" s="22">
        <v>0.9</v>
      </c>
      <c r="H281" s="9">
        <f t="shared" si="84"/>
        <v>1001.7</v>
      </c>
      <c r="I281" s="9">
        <f t="shared" si="85"/>
        <v>4.9660000000000003E-2</v>
      </c>
      <c r="J281" s="9">
        <f t="shared" si="86"/>
        <v>6.1409727000665132E-2</v>
      </c>
      <c r="K281" s="16">
        <f t="shared" si="91"/>
        <v>6.1305507637681074E-5</v>
      </c>
      <c r="L281" s="9">
        <f t="shared" si="87"/>
        <v>3.000737673774033</v>
      </c>
      <c r="M281" s="9">
        <f t="shared" si="88"/>
        <v>-1.3039932847814544</v>
      </c>
      <c r="N281" s="16">
        <f t="shared" si="89"/>
        <v>-1.2117628332865866</v>
      </c>
      <c r="O281" s="16">
        <f t="shared" si="90"/>
        <v>-4.2125005070606196</v>
      </c>
      <c r="Q281" s="9">
        <f t="shared" si="92"/>
        <v>1035.6177719314398</v>
      </c>
      <c r="R281" s="9">
        <f t="shared" si="93"/>
        <v>-3.7988788210227609E-2</v>
      </c>
      <c r="S281" s="9">
        <f t="shared" si="94"/>
        <v>171.06219648214866</v>
      </c>
      <c r="T281" s="9">
        <f t="shared" si="95"/>
        <v>1.5242574987848261E-4</v>
      </c>
      <c r="U281" s="9">
        <f t="shared" si="96"/>
        <v>3.0135663883693318</v>
      </c>
      <c r="V281" s="9">
        <f t="shared" si="97"/>
        <v>-1.3545308409420163</v>
      </c>
      <c r="W281" s="9">
        <f t="shared" si="98"/>
        <v>-1.2658207237945021</v>
      </c>
      <c r="X281" s="9">
        <f t="shared" si="99"/>
        <v>-4.2786793076837411</v>
      </c>
      <c r="Y281">
        <v>1053.6768722591514</v>
      </c>
      <c r="Z281">
        <v>9.0300782584949432E-2</v>
      </c>
      <c r="AA281">
        <v>38.83688346095996</v>
      </c>
      <c r="AB281">
        <v>7.1003802084962017E-5</v>
      </c>
      <c r="AC281">
        <v>3.0203557420673728</v>
      </c>
      <c r="AD281">
        <v>-1.2389293202631007</v>
      </c>
      <c r="AE281">
        <v>-1.835911550780543</v>
      </c>
      <c r="AF281">
        <v>-4.8524976050476765</v>
      </c>
      <c r="AG281">
        <v>1017.06</v>
      </c>
      <c r="AH281">
        <v>6.3132000000000008E-2</v>
      </c>
      <c r="AI281">
        <v>1.3840347507687343E-2</v>
      </c>
      <c r="AJ281">
        <v>1.3617694409047555E-5</v>
      </c>
      <c r="AK281">
        <v>3.0073465742602878</v>
      </c>
      <c r="AL281">
        <v>-1.199750452155216</v>
      </c>
      <c r="AM281">
        <v>-1.8588530053433987</v>
      </c>
      <c r="AN281">
        <v>-4.8658964159319069</v>
      </c>
    </row>
    <row r="282" spans="1:40" x14ac:dyDescent="0.2">
      <c r="A282" s="15">
        <v>266</v>
      </c>
      <c r="B282" s="9" t="str">
        <f t="shared" si="83"/>
        <v>1-3-Butanediol_0.91</v>
      </c>
      <c r="D282" s="22">
        <v>0.91</v>
      </c>
      <c r="H282" s="9">
        <f t="shared" si="84"/>
        <v>1001.73</v>
      </c>
      <c r="I282" s="9">
        <f t="shared" si="85"/>
        <v>4.9404000000000003E-2</v>
      </c>
      <c r="J282" s="9">
        <f t="shared" si="86"/>
        <v>6.4367820158561337E-2</v>
      </c>
      <c r="K282" s="16">
        <f t="shared" si="91"/>
        <v>6.4256656143433195E-5</v>
      </c>
      <c r="L282" s="9">
        <f t="shared" si="87"/>
        <v>3.0007506803022954</v>
      </c>
      <c r="M282" s="9">
        <f t="shared" si="88"/>
        <v>-1.3062378869548892</v>
      </c>
      <c r="N282" s="16">
        <f t="shared" si="89"/>
        <v>-1.1913311981747146</v>
      </c>
      <c r="O282" s="16">
        <f t="shared" si="90"/>
        <v>-4.1920818784770102</v>
      </c>
      <c r="Q282" s="9">
        <f t="shared" si="92"/>
        <v>1036.2375131737899</v>
      </c>
      <c r="R282" s="9">
        <f t="shared" si="93"/>
        <v>-3.9019446982931499E-2</v>
      </c>
      <c r="S282" s="9">
        <f t="shared" si="94"/>
        <v>176.87825408182402</v>
      </c>
      <c r="T282" s="9">
        <f t="shared" si="95"/>
        <v>1.5598437763132889E-4</v>
      </c>
      <c r="U282" s="9">
        <f t="shared" si="96"/>
        <v>3.0137994626951894</v>
      </c>
      <c r="V282" s="9">
        <f t="shared" si="97"/>
        <v>-1.3564050133170737</v>
      </c>
      <c r="W282" s="9">
        <f t="shared" si="98"/>
        <v>-1.2405298504683375</v>
      </c>
      <c r="X282" s="9">
        <f t="shared" si="99"/>
        <v>-4.2535287841305118</v>
      </c>
      <c r="Y282">
        <v>1054.3053330289686</v>
      </c>
      <c r="Z282">
        <v>9.1150623816605769E-2</v>
      </c>
      <c r="AA282">
        <v>39.860094170853614</v>
      </c>
      <c r="AB282">
        <v>7.1611505593938341E-5</v>
      </c>
      <c r="AC282">
        <v>3.0205919313965546</v>
      </c>
      <c r="AD282">
        <v>-1.2381579440940653</v>
      </c>
      <c r="AE282">
        <v>-1.831521722559436</v>
      </c>
      <c r="AF282">
        <v>-4.848220890750456</v>
      </c>
      <c r="AG282">
        <v>1017.15</v>
      </c>
      <c r="AH282">
        <v>6.3160000000000008E-2</v>
      </c>
      <c r="AI282">
        <v>1.4284218284373634E-2</v>
      </c>
      <c r="AJ282">
        <v>1.3954250650148968E-5</v>
      </c>
      <c r="AK282">
        <v>3.0073850034326908</v>
      </c>
      <c r="AL282">
        <v>-1.1995578786637433</v>
      </c>
      <c r="AM282">
        <v>-1.8451435217546259</v>
      </c>
      <c r="AN282">
        <v>-4.8552934803679877</v>
      </c>
    </row>
    <row r="283" spans="1:40" x14ac:dyDescent="0.2">
      <c r="A283" s="15">
        <v>267</v>
      </c>
      <c r="B283" s="9" t="str">
        <f t="shared" si="83"/>
        <v>1-3-Butanediol_0.92</v>
      </c>
      <c r="D283" s="22">
        <v>0.92</v>
      </c>
      <c r="H283" s="9">
        <f t="shared" si="84"/>
        <v>1001.76</v>
      </c>
      <c r="I283" s="9">
        <f t="shared" si="85"/>
        <v>4.9147999999999997E-2</v>
      </c>
      <c r="J283" s="9">
        <f t="shared" si="86"/>
        <v>6.7468404018796918E-2</v>
      </c>
      <c r="K283" s="16">
        <f t="shared" si="91"/>
        <v>6.7349868250675724E-5</v>
      </c>
      <c r="L283" s="9">
        <f t="shared" si="87"/>
        <v>3.0007636864410414</v>
      </c>
      <c r="M283" s="9">
        <f t="shared" si="88"/>
        <v>-1.3084941503982035</v>
      </c>
      <c r="N283" s="16">
        <f t="shared" si="89"/>
        <v>-1.170899563062842</v>
      </c>
      <c r="O283" s="16">
        <f t="shared" si="90"/>
        <v>-4.171663249503883</v>
      </c>
      <c r="Q283" s="9">
        <f t="shared" si="92"/>
        <v>1036.8573135856861</v>
      </c>
      <c r="R283" s="9">
        <f t="shared" si="93"/>
        <v>-4.1093701108178421E-2</v>
      </c>
      <c r="S283" s="9">
        <f t="shared" si="94"/>
        <v>182.8501315022497</v>
      </c>
      <c r="T283" s="9">
        <f t="shared" si="95"/>
        <v>1.5964602574124179E-4</v>
      </c>
      <c r="U283" s="9">
        <f t="shared" si="96"/>
        <v>3.0140325530471594</v>
      </c>
      <c r="V283" s="9">
        <f t="shared" si="97"/>
        <v>-1.3573480512918228</v>
      </c>
      <c r="W283" s="9">
        <f t="shared" si="98"/>
        <v>-1.214531089431512</v>
      </c>
      <c r="X283" s="9">
        <f t="shared" si="99"/>
        <v>-4.2276395111565996</v>
      </c>
      <c r="Y283">
        <v>1054.9343619673195</v>
      </c>
      <c r="Z283">
        <v>9.2001208826200317E-2</v>
      </c>
      <c r="AA283">
        <v>40.884170956346352</v>
      </c>
      <c r="AB283">
        <v>7.2219745507443763E-5</v>
      </c>
      <c r="AC283">
        <v>3.0208283292040878</v>
      </c>
      <c r="AD283">
        <v>-1.2373858812074119</v>
      </c>
      <c r="AE283">
        <v>-1.8271279862938481</v>
      </c>
      <c r="AF283">
        <v>-4.8439403691084237</v>
      </c>
      <c r="AG283">
        <v>1018</v>
      </c>
      <c r="AH283">
        <v>6.3228000000000006E-2</v>
      </c>
      <c r="AI283">
        <v>1.4380459207395991E-2</v>
      </c>
      <c r="AJ283">
        <v>1.4016819262198422E-5</v>
      </c>
      <c r="AK283">
        <v>3.00774777800074</v>
      </c>
      <c r="AL283">
        <v>-1.199090555379587</v>
      </c>
      <c r="AM283">
        <v>-1.8422272455210151</v>
      </c>
      <c r="AN283">
        <v>-4.853350526568847</v>
      </c>
    </row>
    <row r="284" spans="1:40" x14ac:dyDescent="0.2">
      <c r="A284" s="15">
        <v>268</v>
      </c>
      <c r="B284" s="9" t="str">
        <f t="shared" si="83"/>
        <v>1-3-Butanediol_0.93</v>
      </c>
      <c r="D284" s="22">
        <v>0.93</v>
      </c>
      <c r="H284" s="9">
        <f t="shared" si="84"/>
        <v>1001.79</v>
      </c>
      <c r="I284" s="9">
        <f t="shared" si="85"/>
        <v>4.8891999999999998E-2</v>
      </c>
      <c r="J284" s="9">
        <f t="shared" si="86"/>
        <v>7.0718342327430295E-2</v>
      </c>
      <c r="K284" s="16">
        <f t="shared" si="91"/>
        <v>7.05919826784359E-5</v>
      </c>
      <c r="L284" s="9">
        <f t="shared" si="87"/>
        <v>3.0007766921902945</v>
      </c>
      <c r="M284" s="9">
        <f t="shared" si="88"/>
        <v>-1.3107621969108811</v>
      </c>
      <c r="N284" s="16">
        <f t="shared" si="89"/>
        <v>-1.15046792795097</v>
      </c>
      <c r="O284" s="16">
        <f t="shared" si="90"/>
        <v>-4.1512446201412647</v>
      </c>
      <c r="Q284" s="9">
        <f t="shared" si="92"/>
        <v>1037.4771900920848</v>
      </c>
      <c r="R284" s="9">
        <f t="shared" si="93"/>
        <v>-4.3185740315509327E-2</v>
      </c>
      <c r="S284" s="9">
        <f t="shared" si="94"/>
        <v>187.44000436846375</v>
      </c>
      <c r="T284" s="9">
        <f t="shared" si="95"/>
        <v>1.6342082681411251E-4</v>
      </c>
      <c r="U284" s="9">
        <f t="shared" si="96"/>
        <v>3.0142656658400071</v>
      </c>
      <c r="V284" s="9">
        <f t="shared" si="97"/>
        <v>-1.3592464038023289</v>
      </c>
      <c r="W284" s="9">
        <f t="shared" si="98"/>
        <v>-1.1945267155734822</v>
      </c>
      <c r="X284" s="9">
        <f t="shared" si="99"/>
        <v>-4.2009380286762896</v>
      </c>
      <c r="Y284">
        <v>1055.5639778115851</v>
      </c>
      <c r="Z284">
        <v>9.2852562818778628E-2</v>
      </c>
      <c r="AA284">
        <v>41.909144010096867</v>
      </c>
      <c r="AB284">
        <v>7.2828540012905636E-5</v>
      </c>
      <c r="AC284">
        <v>3.0210649425586769</v>
      </c>
      <c r="AD284">
        <v>-1.2366131083064311</v>
      </c>
      <c r="AE284">
        <v>-1.822730209404428</v>
      </c>
      <c r="AF284">
        <v>-4.8396559109584363</v>
      </c>
      <c r="AG284">
        <v>1018.36</v>
      </c>
      <c r="AH284">
        <v>6.3372000000000012E-2</v>
      </c>
      <c r="AI284">
        <v>1.4477180676239274E-2</v>
      </c>
      <c r="AJ284">
        <v>1.4025638049765207E-5</v>
      </c>
      <c r="AK284">
        <v>3.0079013323969312</v>
      </c>
      <c r="AL284">
        <v>-1.1981025864638803</v>
      </c>
      <c r="AM284">
        <v>-1.839316005539928</v>
      </c>
      <c r="AN284">
        <v>-4.853077372839059</v>
      </c>
    </row>
    <row r="285" spans="1:40" x14ac:dyDescent="0.2">
      <c r="A285" s="15">
        <v>269</v>
      </c>
      <c r="B285" s="9" t="str">
        <f t="shared" si="83"/>
        <v>1-3-Butanediol_0.94</v>
      </c>
      <c r="D285" s="22">
        <v>0.94</v>
      </c>
      <c r="H285" s="9">
        <f t="shared" si="84"/>
        <v>1001.82</v>
      </c>
      <c r="I285" s="9">
        <f t="shared" si="85"/>
        <v>4.8636000000000006E-2</v>
      </c>
      <c r="J285" s="9">
        <f t="shared" si="86"/>
        <v>7.4124829455670838E-2</v>
      </c>
      <c r="K285" s="16">
        <f t="shared" si="91"/>
        <v>7.3990167351091848E-5</v>
      </c>
      <c r="L285" s="9">
        <f t="shared" si="87"/>
        <v>3.0007896975500783</v>
      </c>
      <c r="M285" s="9">
        <f t="shared" si="88"/>
        <v>-1.3130421502106822</v>
      </c>
      <c r="N285" s="16">
        <f t="shared" si="89"/>
        <v>-1.1300362928390979</v>
      </c>
      <c r="O285" s="16">
        <f t="shared" si="90"/>
        <v>-4.1308259903891758</v>
      </c>
      <c r="Q285" s="9">
        <f t="shared" si="92"/>
        <v>1038.0971596324841</v>
      </c>
      <c r="R285" s="9">
        <f t="shared" si="93"/>
        <v>-4.4238637175023118E-2</v>
      </c>
      <c r="S285" s="9">
        <f t="shared" si="94"/>
        <v>192.13256797236809</v>
      </c>
      <c r="T285" s="9">
        <f t="shared" si="95"/>
        <v>1.6535422115164625E-4</v>
      </c>
      <c r="U285" s="9">
        <f t="shared" si="96"/>
        <v>3.0144988074928212</v>
      </c>
      <c r="V285" s="9">
        <f t="shared" si="97"/>
        <v>-1.360201872574881</v>
      </c>
      <c r="W285" s="9">
        <f t="shared" si="98"/>
        <v>-1.1740536170514564</v>
      </c>
      <c r="X285" s="9">
        <f t="shared" si="99"/>
        <v>-4.1872568508948955</v>
      </c>
      <c r="Y285">
        <v>1056.1941994177726</v>
      </c>
      <c r="Z285">
        <v>9.3704711154292561E-2</v>
      </c>
      <c r="AA285">
        <v>42.935043704721892</v>
      </c>
      <c r="AB285">
        <v>7.3437907410457966E-5</v>
      </c>
      <c r="AC285">
        <v>3.02130177857283</v>
      </c>
      <c r="AD285">
        <v>-1.2358396019488394</v>
      </c>
      <c r="AE285">
        <v>-1.8183282584833766</v>
      </c>
      <c r="AF285">
        <v>-4.8353673863302502</v>
      </c>
      <c r="AG285">
        <v>1019.5699999999999</v>
      </c>
      <c r="AH285">
        <v>6.3483999999999999E-2</v>
      </c>
      <c r="AI285">
        <v>1.4741366359444726E-2</v>
      </c>
      <c r="AJ285">
        <v>1.4273227898891487E-5</v>
      </c>
      <c r="AK285">
        <v>3.0084170482309918</v>
      </c>
      <c r="AL285">
        <v>-1.1973357170274854</v>
      </c>
      <c r="AM285">
        <v>-1.8314622603802633</v>
      </c>
      <c r="AN285">
        <v>-4.8454777998251437</v>
      </c>
    </row>
    <row r="286" spans="1:40" x14ac:dyDescent="0.2">
      <c r="A286" s="15">
        <v>270</v>
      </c>
      <c r="B286" s="9" t="str">
        <f t="shared" si="83"/>
        <v>1-3-Butanediol_0.95</v>
      </c>
      <c r="D286" s="22">
        <v>0.95</v>
      </c>
      <c r="H286" s="9">
        <f t="shared" si="84"/>
        <v>1001.85</v>
      </c>
      <c r="I286" s="9">
        <f t="shared" si="85"/>
        <v>4.8380000000000006E-2</v>
      </c>
      <c r="J286" s="9">
        <f t="shared" si="86"/>
        <v>7.7695406326020219E-2</v>
      </c>
      <c r="K286" s="16">
        <f t="shared" si="91"/>
        <v>7.7551935245815461E-5</v>
      </c>
      <c r="L286" s="9">
        <f t="shared" si="87"/>
        <v>3.0008027025204154</v>
      </c>
      <c r="M286" s="9">
        <f t="shared" si="88"/>
        <v>-1.3153341359741391</v>
      </c>
      <c r="N286" s="16">
        <f t="shared" si="89"/>
        <v>-1.1096046577272256</v>
      </c>
      <c r="O286" s="16">
        <f t="shared" si="90"/>
        <v>-4.110407360247641</v>
      </c>
      <c r="Q286" s="9">
        <f t="shared" si="92"/>
        <v>1038.7172391641705</v>
      </c>
      <c r="R286" s="9">
        <f t="shared" si="93"/>
        <v>-4.7425880162246289E-2</v>
      </c>
      <c r="S286" s="9">
        <f t="shared" si="94"/>
        <v>198.56229618086053</v>
      </c>
      <c r="T286" s="9">
        <f t="shared" si="95"/>
        <v>1.6932105694595029E-4</v>
      </c>
      <c r="U286" s="9">
        <f t="shared" si="96"/>
        <v>3.0147319844302509</v>
      </c>
      <c r="V286" s="9">
        <f t="shared" si="97"/>
        <v>-1.3630944118305051</v>
      </c>
      <c r="W286" s="9">
        <f t="shared" si="98"/>
        <v>-1.1459645580020235</v>
      </c>
      <c r="X286" s="9">
        <f t="shared" si="99"/>
        <v>-4.1591750112855639</v>
      </c>
      <c r="Y286">
        <v>1056.8250457647548</v>
      </c>
      <c r="Z286">
        <v>9.4557679353249172E-2</v>
      </c>
      <c r="AA286">
        <v>43.961900599503608</v>
      </c>
      <c r="AB286">
        <v>7.4047866117056823E-5</v>
      </c>
      <c r="AC286">
        <v>3.0215388444044602</v>
      </c>
      <c r="AD286">
        <v>-1.2350653385414565</v>
      </c>
      <c r="AE286">
        <v>-1.8139219992641549</v>
      </c>
      <c r="AF286">
        <v>-4.8310746644170113</v>
      </c>
      <c r="AG286">
        <v>1019.6400000000001</v>
      </c>
      <c r="AH286">
        <v>6.3547999999999993E-2</v>
      </c>
      <c r="AI286">
        <v>1.4972285964147618E-2</v>
      </c>
      <c r="AJ286">
        <v>1.4491449144914492E-5</v>
      </c>
      <c r="AK286">
        <v>3.0084468643006903</v>
      </c>
      <c r="AL286">
        <v>-1.1968981131293577</v>
      </c>
      <c r="AM286">
        <v>-1.8247118866427539</v>
      </c>
      <c r="AN286">
        <v>-4.8388881829090176</v>
      </c>
    </row>
    <row r="287" spans="1:40" x14ac:dyDescent="0.2">
      <c r="A287" s="15">
        <v>271</v>
      </c>
      <c r="B287" s="9" t="str">
        <f t="shared" si="83"/>
        <v>1-3-Butanediol_0.96</v>
      </c>
      <c r="D287" s="22">
        <v>0.96</v>
      </c>
      <c r="H287" s="9">
        <f t="shared" si="84"/>
        <v>1001.88</v>
      </c>
      <c r="I287" s="9">
        <f t="shared" si="85"/>
        <v>4.8124E-2</v>
      </c>
      <c r="J287" s="9">
        <f t="shared" si="86"/>
        <v>8.1437977105572351E-2</v>
      </c>
      <c r="K287" s="16">
        <f t="shared" si="91"/>
        <v>8.1285161002886918E-5</v>
      </c>
      <c r="L287" s="9">
        <f t="shared" si="87"/>
        <v>3.0008157071013302</v>
      </c>
      <c r="M287" s="9">
        <f t="shared" si="88"/>
        <v>-1.3176382818781258</v>
      </c>
      <c r="N287" s="16">
        <f t="shared" si="89"/>
        <v>-1.0891730226153535</v>
      </c>
      <c r="O287" s="16">
        <f t="shared" si="90"/>
        <v>-4.0899887297166835</v>
      </c>
      <c r="Q287" s="9">
        <f t="shared" si="92"/>
        <v>1039.3374456654735</v>
      </c>
      <c r="R287" s="9">
        <f t="shared" si="93"/>
        <v>-5.0657874468082523E-2</v>
      </c>
      <c r="S287" s="9">
        <f t="shared" si="94"/>
        <v>203.52543199623551</v>
      </c>
      <c r="T287" s="9">
        <f t="shared" si="95"/>
        <v>1.7343352822977971E-4</v>
      </c>
      <c r="U287" s="9">
        <f t="shared" si="96"/>
        <v>3.0149652030837495</v>
      </c>
      <c r="V287" s="9">
        <f t="shared" si="97"/>
        <v>-1.3660279256115113</v>
      </c>
      <c r="W287" s="9">
        <f t="shared" si="98"/>
        <v>-1.1242514124340577</v>
      </c>
      <c r="X287" s="9">
        <f t="shared" si="99"/>
        <v>-4.1300446932710697</v>
      </c>
      <c r="Y287">
        <v>1057.4565359585729</v>
      </c>
      <c r="Z287">
        <v>9.5411493102445885E-2</v>
      </c>
      <c r="AA287">
        <v>44.989745447196569</v>
      </c>
      <c r="AB287">
        <v>7.465843467065921E-5</v>
      </c>
      <c r="AC287">
        <v>3.0217761472585076</v>
      </c>
      <c r="AD287">
        <v>-1.2342902943348</v>
      </c>
      <c r="AE287">
        <v>-1.809511296590723</v>
      </c>
      <c r="AF287">
        <v>-4.8267776135452811</v>
      </c>
      <c r="AG287">
        <v>1020.7800000000001</v>
      </c>
      <c r="AH287">
        <v>6.3584000000000002E-2</v>
      </c>
      <c r="AI287">
        <v>1.5143316323239991E-2</v>
      </c>
      <c r="AJ287">
        <v>1.4664594189987312E-5</v>
      </c>
      <c r="AK287">
        <v>3.0089321523893049</v>
      </c>
      <c r="AL287">
        <v>-1.1966521545702788</v>
      </c>
      <c r="AM287">
        <v>-1.8197790057364578</v>
      </c>
      <c r="AN287">
        <v>-4.8337299506505431</v>
      </c>
    </row>
    <row r="288" spans="1:40" x14ac:dyDescent="0.2">
      <c r="A288" s="15">
        <v>272</v>
      </c>
      <c r="B288" s="9" t="str">
        <f t="shared" si="83"/>
        <v>1-3-Butanediol_0.97</v>
      </c>
      <c r="D288" s="22">
        <v>0.97</v>
      </c>
      <c r="H288" s="9">
        <f t="shared" si="84"/>
        <v>1001.91</v>
      </c>
      <c r="I288" s="9">
        <f t="shared" si="85"/>
        <v>4.7868000000000001E-2</v>
      </c>
      <c r="J288" s="9">
        <f t="shared" si="86"/>
        <v>8.5360826703426679E-2</v>
      </c>
      <c r="K288" s="16">
        <f t="shared" si="91"/>
        <v>8.519809833560567E-5</v>
      </c>
      <c r="L288" s="9">
        <f t="shared" si="87"/>
        <v>3.0008287112928453</v>
      </c>
      <c r="M288" s="9">
        <f t="shared" si="88"/>
        <v>-1.3199547176425357</v>
      </c>
      <c r="N288" s="16">
        <f t="shared" si="89"/>
        <v>-1.0687413875034812</v>
      </c>
      <c r="O288" s="16">
        <f t="shared" si="90"/>
        <v>-4.0695700987963264</v>
      </c>
      <c r="Q288" s="9">
        <f t="shared" si="92"/>
        <v>1039.9577961390316</v>
      </c>
      <c r="R288" s="9">
        <f t="shared" si="93"/>
        <v>-5.1745598351197519E-2</v>
      </c>
      <c r="S288" s="9">
        <f t="shared" si="94"/>
        <v>206.90655540151889</v>
      </c>
      <c r="T288" s="9">
        <f t="shared" si="95"/>
        <v>1.7662348466621988E-4</v>
      </c>
      <c r="U288" s="9">
        <f t="shared" si="96"/>
        <v>3.0151984698928169</v>
      </c>
      <c r="V288" s="9">
        <f t="shared" si="97"/>
        <v>-1.3670152825011028</v>
      </c>
      <c r="W288" s="9">
        <f t="shared" si="98"/>
        <v>-1.1094429610627339</v>
      </c>
      <c r="X288" s="9">
        <f t="shared" si="99"/>
        <v>-4.1074356896659605</v>
      </c>
      <c r="Y288">
        <v>1058.0886892368092</v>
      </c>
      <c r="Z288">
        <v>9.6266178260795407E-2</v>
      </c>
      <c r="AA288">
        <v>46.018609200938812</v>
      </c>
      <c r="AB288">
        <v>7.5269631734467744E-5</v>
      </c>
      <c r="AC288">
        <v>3.0220136943885905</v>
      </c>
      <c r="AD288">
        <v>-1.2335144454175941</v>
      </c>
      <c r="AE288">
        <v>-1.8050960143862897</v>
      </c>
      <c r="AF288">
        <v>-4.8224761011445976</v>
      </c>
      <c r="AG288">
        <v>1021.99</v>
      </c>
      <c r="AH288">
        <v>6.3740000000000005E-2</v>
      </c>
      <c r="AI288">
        <v>1.5416377033271578E-2</v>
      </c>
      <c r="AJ288">
        <v>1.4924612361554915E-5</v>
      </c>
      <c r="AK288">
        <v>3.009446646321134</v>
      </c>
      <c r="AL288">
        <v>-1.195587940862286</v>
      </c>
      <c r="AM288">
        <v>-1.8120176768251635</v>
      </c>
      <c r="AN288">
        <v>-4.8260969400259928</v>
      </c>
    </row>
    <row r="289" spans="1:40" x14ac:dyDescent="0.2">
      <c r="A289" s="15">
        <v>273</v>
      </c>
      <c r="B289" s="9" t="str">
        <f t="shared" si="83"/>
        <v>1-3-Butanediol_0.98</v>
      </c>
      <c r="D289" s="22">
        <v>0.98</v>
      </c>
      <c r="H289" s="9">
        <f t="shared" si="84"/>
        <v>1001.94</v>
      </c>
      <c r="I289" s="9">
        <f t="shared" si="85"/>
        <v>4.7612000000000008E-2</v>
      </c>
      <c r="J289" s="9">
        <f t="shared" si="86"/>
        <v>8.9472639110947036E-2</v>
      </c>
      <c r="K289" s="16">
        <f t="shared" si="91"/>
        <v>8.9299398278287154E-5</v>
      </c>
      <c r="L289" s="9">
        <f t="shared" si="87"/>
        <v>3.0008417150949844</v>
      </c>
      <c r="M289" s="9">
        <f t="shared" si="88"/>
        <v>-1.3222835750741033</v>
      </c>
      <c r="N289" s="16">
        <f t="shared" si="89"/>
        <v>-1.0483097523916087</v>
      </c>
      <c r="O289" s="16">
        <f t="shared" si="90"/>
        <v>-4.0491514674865927</v>
      </c>
      <c r="Q289" s="9">
        <f t="shared" si="92"/>
        <v>1040.5783076150697</v>
      </c>
      <c r="R289" s="9">
        <f t="shared" si="93"/>
        <v>-5.3937242068578417E-2</v>
      </c>
      <c r="S289" s="9">
        <f t="shared" si="94"/>
        <v>212.09469172988202</v>
      </c>
      <c r="T289" s="9">
        <f t="shared" si="95"/>
        <v>1.7880486449147853E-4</v>
      </c>
      <c r="U289" s="9">
        <f t="shared" si="96"/>
        <v>3.0154317913062512</v>
      </c>
      <c r="V289" s="9">
        <f t="shared" si="97"/>
        <v>-1.3690048358836089</v>
      </c>
      <c r="W289" s="9">
        <f t="shared" si="98"/>
        <v>-1.0866929486818839</v>
      </c>
      <c r="X289" s="9">
        <f t="shared" si="99"/>
        <v>-4.0919679354503469</v>
      </c>
      <c r="Y289">
        <v>1058.721524973032</v>
      </c>
      <c r="Z289">
        <v>9.7121760865243989E-2</v>
      </c>
      <c r="AA289">
        <v>47.048523021270938</v>
      </c>
      <c r="AB289">
        <v>7.5881476101243893E-5</v>
      </c>
      <c r="AC289">
        <v>3.0222514930986812</v>
      </c>
      <c r="AD289">
        <v>-1.2327377677111888</v>
      </c>
      <c r="AE289">
        <v>-1.800676015621554</v>
      </c>
      <c r="AF289">
        <v>-4.8181699937165323</v>
      </c>
      <c r="AG289">
        <v>1022.22</v>
      </c>
      <c r="AH289">
        <v>6.3796000000000005E-2</v>
      </c>
      <c r="AI289">
        <v>1.56934977140082E-2</v>
      </c>
      <c r="AJ289">
        <v>1.4954613918160235E-5</v>
      </c>
      <c r="AK289">
        <v>3.0095443737867651</v>
      </c>
      <c r="AL289">
        <v>-1.1952065506265943</v>
      </c>
      <c r="AM289">
        <v>-1.8042802515308816</v>
      </c>
      <c r="AN289">
        <v>-4.8252247946271103</v>
      </c>
    </row>
    <row r="290" spans="1:40" x14ac:dyDescent="0.2">
      <c r="A290" s="15">
        <v>274</v>
      </c>
      <c r="B290" s="9" t="str">
        <f t="shared" si="83"/>
        <v>1-3-Butanediol_0.99</v>
      </c>
      <c r="D290" s="22">
        <v>0.99</v>
      </c>
      <c r="H290" s="9">
        <f t="shared" si="84"/>
        <v>1001.97</v>
      </c>
      <c r="I290" s="9">
        <f t="shared" si="85"/>
        <v>4.7356000000000002E-2</v>
      </c>
      <c r="J290" s="9">
        <f t="shared" si="86"/>
        <v>9.378251662546748E-2</v>
      </c>
      <c r="K290" s="16">
        <f t="shared" si="91"/>
        <v>9.359812831269148E-5</v>
      </c>
      <c r="L290" s="9">
        <f t="shared" si="87"/>
        <v>3.0008547185077705</v>
      </c>
      <c r="M290" s="9">
        <f t="shared" si="88"/>
        <v>-1.3246249881114098</v>
      </c>
      <c r="N290" s="16">
        <f t="shared" si="89"/>
        <v>-1.0278781172797369</v>
      </c>
      <c r="O290" s="16">
        <f t="shared" si="90"/>
        <v>-4.0287328357875074</v>
      </c>
      <c r="Q290" s="9">
        <f t="shared" si="92"/>
        <v>1041.1989971546896</v>
      </c>
      <c r="R290" s="9">
        <f t="shared" si="93"/>
        <v>-5.5041373118905265E-2</v>
      </c>
      <c r="S290" s="9">
        <f t="shared" si="94"/>
        <v>215.6361623377741</v>
      </c>
      <c r="T290" s="9">
        <f t="shared" si="95"/>
        <v>1.8216579406676734E-4</v>
      </c>
      <c r="U290" s="9">
        <f t="shared" si="96"/>
        <v>3.0156651737834013</v>
      </c>
      <c r="V290" s="9">
        <f t="shared" si="97"/>
        <v>-1.3700072276268174</v>
      </c>
      <c r="W290" s="9">
        <f t="shared" si="98"/>
        <v>-1.0711436482950547</v>
      </c>
      <c r="X290" s="9">
        <f t="shared" si="99"/>
        <v>-4.0681242449106527</v>
      </c>
      <c r="Y290">
        <v>1059.3550626813148</v>
      </c>
      <c r="Z290">
        <v>9.7978267136786784E-2</v>
      </c>
      <c r="AA290">
        <v>48.079518283267731</v>
      </c>
      <c r="AB290">
        <v>7.6493986697692736E-5</v>
      </c>
      <c r="AC290">
        <v>3.0224895507448113</v>
      </c>
      <c r="AD290">
        <v>-1.2319602369638865</v>
      </c>
      <c r="AE290">
        <v>-1.7962511622824164</v>
      </c>
      <c r="AF290">
        <v>-4.8138591568032325</v>
      </c>
      <c r="AG290">
        <v>1023.2</v>
      </c>
      <c r="AH290">
        <v>6.3964000000000007E-2</v>
      </c>
      <c r="AI290">
        <v>1.5735842949244926E-2</v>
      </c>
      <c r="AJ290">
        <v>1.4960317709979635E-5</v>
      </c>
      <c r="AK290">
        <v>3.0099605314705977</v>
      </c>
      <c r="AL290">
        <v>-1.1940643853947035</v>
      </c>
      <c r="AM290">
        <v>-1.803109987520384</v>
      </c>
      <c r="AN290">
        <v>-4.8250591833281176</v>
      </c>
    </row>
    <row r="291" spans="1:40" x14ac:dyDescent="0.2">
      <c r="A291" s="15">
        <v>275</v>
      </c>
      <c r="B291" s="9" t="str">
        <f t="shared" ref="B291:B322" si="100">CONCATENATE($B$91,"_",D291)</f>
        <v>Triethanolamine_0.01</v>
      </c>
      <c r="C291" s="9"/>
      <c r="D291" s="22">
        <v>0.01</v>
      </c>
      <c r="H291" s="9">
        <f t="shared" ref="H291:H322" si="101">D291*$H$91+(1-D291)*$H$46</f>
        <v>1000.21</v>
      </c>
      <c r="I291" s="9">
        <f t="shared" ref="I291:I322" si="102">D291*$I$91+(1-D291)*$I$46</f>
        <v>7.2487999999999997E-2</v>
      </c>
      <c r="J291" s="9">
        <f t="shared" ref="J291:J322" si="103">EXP(D291*LN($J$91)+(1-D291)*LN($J$46)+D291*(1-D291)*$P$91)</f>
        <v>9.5004084990093986E-4</v>
      </c>
      <c r="K291" s="16">
        <f t="shared" ref="K291" si="104">J291/H291</f>
        <v>9.4984138321046564E-7</v>
      </c>
      <c r="L291" s="9">
        <f t="shared" si="87"/>
        <v>3.0000911922663467</v>
      </c>
      <c r="M291" s="9">
        <f t="shared" si="88"/>
        <v>-1.1397338826032102</v>
      </c>
      <c r="N291" s="16">
        <f t="shared" si="89"/>
        <v>-3.0222577204952077</v>
      </c>
      <c r="O291" s="16">
        <f t="shared" si="90"/>
        <v>-6.0223489127615544</v>
      </c>
      <c r="Q291" s="9">
        <f t="shared" si="92"/>
        <v>1002.4036821919643</v>
      </c>
      <c r="R291" s="9">
        <f t="shared" si="93"/>
        <v>0.18987344174377901</v>
      </c>
      <c r="S291" s="9">
        <f t="shared" si="94"/>
        <v>-260.06373746046569</v>
      </c>
      <c r="T291" s="9">
        <f t="shared" si="95"/>
        <v>-1.044771643234669E-4</v>
      </c>
      <c r="U291" s="9">
        <f t="shared" si="96"/>
        <v>3.0010643898220151</v>
      </c>
      <c r="V291" s="9">
        <f t="shared" si="97"/>
        <v>-1.1483508283450814</v>
      </c>
      <c r="W291" s="9">
        <f t="shared" si="98"/>
        <v>-3.1193676240966068</v>
      </c>
      <c r="X291" s="9">
        <f t="shared" si="99"/>
        <v>-6.0917611021447549</v>
      </c>
      <c r="Y291">
        <v>1059.9893220208321</v>
      </c>
      <c r="Z291">
        <v>9.883572348658419E-2</v>
      </c>
      <c r="AA291">
        <v>49.111626583786872</v>
      </c>
      <c r="AB291">
        <v>7.7107182588921595E-5</v>
      </c>
      <c r="AC291">
        <v>3.0227278747368023</v>
      </c>
      <c r="AD291">
        <v>-1.2311818287451708</v>
      </c>
      <c r="AE291">
        <v>-1.791821315337141</v>
      </c>
      <c r="AF291">
        <v>-4.809543454955433</v>
      </c>
      <c r="AG291">
        <v>1024</v>
      </c>
      <c r="AH291">
        <v>6.3995999999999997E-2</v>
      </c>
      <c r="AI291">
        <v>1.584010273782651E-2</v>
      </c>
      <c r="AJ291">
        <v>1.5342306032481274E-5</v>
      </c>
      <c r="AK291">
        <v>3.0102999566398121</v>
      </c>
      <c r="AL291">
        <v>-1.1938471702694986</v>
      </c>
      <c r="AM291">
        <v>-1.8002420059329876</v>
      </c>
      <c r="AN291">
        <v>-4.8141093586456636</v>
      </c>
    </row>
    <row r="292" spans="1:40" x14ac:dyDescent="0.2">
      <c r="A292" s="15">
        <v>276</v>
      </c>
      <c r="B292" s="9" t="str">
        <f t="shared" si="100"/>
        <v>Triethanolamine_0.02</v>
      </c>
      <c r="C292" s="9"/>
      <c r="D292" s="22">
        <v>0.02</v>
      </c>
      <c r="H292" s="9">
        <f t="shared" si="101"/>
        <v>1001.42</v>
      </c>
      <c r="I292" s="9">
        <f t="shared" si="102"/>
        <v>7.2276000000000007E-2</v>
      </c>
      <c r="J292" s="9">
        <f t="shared" si="103"/>
        <v>1.0141321533488777E-3</v>
      </c>
      <c r="K292" s="16">
        <f t="shared" ref="K292:K355" si="105">J292/H292</f>
        <v>1.0126941276875615E-6</v>
      </c>
      <c r="L292" s="9">
        <f t="shared" si="87"/>
        <v>3.0006162607226683</v>
      </c>
      <c r="M292" s="9">
        <f t="shared" si="88"/>
        <v>-1.1410058907817946</v>
      </c>
      <c r="N292" s="16">
        <f t="shared" si="89"/>
        <v>-2.9939054476353277</v>
      </c>
      <c r="O292" s="16">
        <f t="shared" si="90"/>
        <v>-5.994521708357996</v>
      </c>
      <c r="Q292" s="9">
        <f t="shared" si="92"/>
        <v>1028.7996877656112</v>
      </c>
      <c r="R292" s="9">
        <f t="shared" si="93"/>
        <v>0.18649065275190485</v>
      </c>
      <c r="S292" s="9">
        <f t="shared" si="94"/>
        <v>-249.82527080236471</v>
      </c>
      <c r="T292" s="9">
        <f t="shared" si="95"/>
        <v>-9.8527866732358492E-5</v>
      </c>
      <c r="U292" s="9">
        <f t="shared" si="96"/>
        <v>3.0110017945027474</v>
      </c>
      <c r="V292" s="9">
        <f t="shared" si="97"/>
        <v>-1.151439485147743</v>
      </c>
      <c r="W292" s="9">
        <f t="shared" si="98"/>
        <v>-3.07495835286052</v>
      </c>
      <c r="X292" s="9">
        <f t="shared" si="99"/>
        <v>-6.0492796741008181</v>
      </c>
      <c r="Y292">
        <v>1060.6243228005369</v>
      </c>
      <c r="Z292">
        <v>9.9694156522182872E-2</v>
      </c>
      <c r="AA292">
        <v>50.144879748839173</v>
      </c>
      <c r="AB292">
        <v>7.7721082982975672E-5</v>
      </c>
      <c r="AC292">
        <v>3.0229664725400305</v>
      </c>
      <c r="AD292">
        <v>-1.2304025184398377</v>
      </c>
      <c r="AE292">
        <v>-1.7873863347029464</v>
      </c>
      <c r="AF292">
        <v>-4.8052227516999029</v>
      </c>
      <c r="AG292">
        <v>1024.4100000000001</v>
      </c>
      <c r="AH292">
        <v>6.4008000000000009E-2</v>
      </c>
      <c r="AI292">
        <v>1.61E-2</v>
      </c>
      <c r="AJ292">
        <v>1.5680482913190253E-5</v>
      </c>
      <c r="AK292">
        <v>3.0104738092766943</v>
      </c>
      <c r="AL292">
        <v>-1.1937657425985178</v>
      </c>
      <c r="AM292">
        <v>-1.7931741239681502</v>
      </c>
      <c r="AN292">
        <v>-4.8046405664408498</v>
      </c>
    </row>
    <row r="293" spans="1:40" x14ac:dyDescent="0.2">
      <c r="A293" s="15">
        <v>277</v>
      </c>
      <c r="B293" s="9" t="str">
        <f t="shared" si="100"/>
        <v>Triethanolamine_0.03</v>
      </c>
      <c r="C293" s="9"/>
      <c r="D293" s="22">
        <v>0.03</v>
      </c>
      <c r="H293" s="9">
        <f t="shared" si="101"/>
        <v>1002.63</v>
      </c>
      <c r="I293" s="9">
        <f t="shared" si="102"/>
        <v>7.2064000000000003E-2</v>
      </c>
      <c r="J293" s="9">
        <f t="shared" si="103"/>
        <v>1.082547160538694E-3</v>
      </c>
      <c r="K293" s="16">
        <f t="shared" si="105"/>
        <v>1.0797075297354896E-6</v>
      </c>
      <c r="L293" s="9">
        <f t="shared" si="87"/>
        <v>3.0011406951299526</v>
      </c>
      <c r="M293" s="9">
        <f t="shared" si="88"/>
        <v>-1.1422816355007854</v>
      </c>
      <c r="N293" s="16">
        <f t="shared" si="89"/>
        <v>-2.9655531747754487</v>
      </c>
      <c r="O293" s="16">
        <f t="shared" si="90"/>
        <v>-5.9666938699054013</v>
      </c>
      <c r="Q293" s="9">
        <f t="shared" si="92"/>
        <v>1042.4409788433284</v>
      </c>
      <c r="R293" s="9">
        <f t="shared" si="93"/>
        <v>0.1842652241668094</v>
      </c>
      <c r="S293" s="9">
        <f t="shared" si="94"/>
        <v>-229.10674058791167</v>
      </c>
      <c r="T293" s="9">
        <f t="shared" si="95"/>
        <v>-8.7720759647072981E-5</v>
      </c>
      <c r="U293" s="9">
        <f t="shared" si="96"/>
        <v>3.0161321478265561</v>
      </c>
      <c r="V293" s="9">
        <f t="shared" si="97"/>
        <v>-1.1534707421467205</v>
      </c>
      <c r="W293" s="9">
        <f t="shared" si="98"/>
        <v>-2.9853303778516738</v>
      </c>
      <c r="X293" s="9">
        <f t="shared" si="99"/>
        <v>-5.9722990377309353</v>
      </c>
      <c r="Y293">
        <v>1061.2600849839209</v>
      </c>
      <c r="Z293">
        <v>0.10055359305384576</v>
      </c>
      <c r="AA293">
        <v>51.179309841085129</v>
      </c>
      <c r="AB293">
        <v>7.8335707235453864E-5</v>
      </c>
      <c r="AC293">
        <v>3.0232053516772202</v>
      </c>
      <c r="AD293">
        <v>-1.229622281242019</v>
      </c>
      <c r="AE293">
        <v>-1.7829460792120022</v>
      </c>
      <c r="AF293">
        <v>-4.8008969095063234</v>
      </c>
      <c r="AG293">
        <v>1024.8</v>
      </c>
      <c r="AH293">
        <v>6.4219999999999999E-2</v>
      </c>
      <c r="AI293">
        <v>1.6449450076583685E-2</v>
      </c>
      <c r="AJ293">
        <v>1.591562799616491E-5</v>
      </c>
      <c r="AK293">
        <v>3.01063911673663</v>
      </c>
      <c r="AL293">
        <v>-1.1923296987695162</v>
      </c>
      <c r="AM293">
        <v>-1.783848616419009</v>
      </c>
      <c r="AN293">
        <v>-4.798176220386476</v>
      </c>
    </row>
    <row r="294" spans="1:40" x14ac:dyDescent="0.2">
      <c r="A294" s="15">
        <v>278</v>
      </c>
      <c r="B294" s="9" t="str">
        <f t="shared" si="100"/>
        <v>Triethanolamine_0.04</v>
      </c>
      <c r="C294" s="9"/>
      <c r="D294" s="22">
        <v>0.04</v>
      </c>
      <c r="H294" s="9">
        <f t="shared" si="101"/>
        <v>1003.8399999999999</v>
      </c>
      <c r="I294" s="9">
        <f t="shared" si="102"/>
        <v>7.1851999999999999E-2</v>
      </c>
      <c r="J294" s="9">
        <f t="shared" si="103"/>
        <v>1.1555775555685734E-3</v>
      </c>
      <c r="K294" s="16">
        <f t="shared" si="105"/>
        <v>1.1511571122575047E-6</v>
      </c>
      <c r="L294" s="9">
        <f t="shared" si="87"/>
        <v>3.0016644970176509</v>
      </c>
      <c r="M294" s="9">
        <f t="shared" si="88"/>
        <v>-1.1435611387771445</v>
      </c>
      <c r="N294" s="16">
        <f t="shared" si="89"/>
        <v>-2.9372009019155687</v>
      </c>
      <c r="O294" s="16">
        <f t="shared" si="90"/>
        <v>-5.9388653989332196</v>
      </c>
      <c r="Q294" s="9">
        <f t="shared" si="92"/>
        <v>1043.0623052987867</v>
      </c>
      <c r="R294" s="9">
        <f t="shared" si="93"/>
        <v>0.18096944939910167</v>
      </c>
      <c r="S294" s="9">
        <f t="shared" si="94"/>
        <v>-218.68919185742598</v>
      </c>
      <c r="T294" s="9">
        <f t="shared" si="95"/>
        <v>-8.1557846613280002E-5</v>
      </c>
      <c r="U294" s="9">
        <f t="shared" si="96"/>
        <v>3.0163657523753722</v>
      </c>
      <c r="V294" s="9">
        <f t="shared" si="97"/>
        <v>-1.1564780187269912</v>
      </c>
      <c r="W294" s="9">
        <f t="shared" si="98"/>
        <v>-2.9403649378527801</v>
      </c>
      <c r="X294" s="9">
        <f t="shared" si="99"/>
        <v>-5.9284922347222375</v>
      </c>
      <c r="Y294">
        <v>1061.8966286938621</v>
      </c>
      <c r="Z294">
        <v>0.10141406010099502</v>
      </c>
      <c r="AA294">
        <v>52.214949167462564</v>
      </c>
      <c r="AB294">
        <v>7.8951074854207329E-5</v>
      </c>
      <c r="AC294">
        <v>3.02344451973027</v>
      </c>
      <c r="AD294">
        <v>-1.2288410921490993</v>
      </c>
      <c r="AE294">
        <v>-1.7785004065768097</v>
      </c>
      <c r="AF294">
        <v>-4.796565789753557</v>
      </c>
      <c r="AG294">
        <v>1025</v>
      </c>
      <c r="AH294">
        <v>6.4252000000000004E-2</v>
      </c>
      <c r="AI294">
        <v>1.6526918744691452E-2</v>
      </c>
      <c r="AJ294">
        <v>1.5945140775449289E-5</v>
      </c>
      <c r="AK294">
        <v>3.0107238653917729</v>
      </c>
      <c r="AL294">
        <v>-1.1921133493126959</v>
      </c>
      <c r="AM294">
        <v>-1.7818081081293116</v>
      </c>
      <c r="AN294">
        <v>-4.7973716421324726</v>
      </c>
    </row>
    <row r="295" spans="1:40" x14ac:dyDescent="0.2">
      <c r="A295" s="15">
        <v>279</v>
      </c>
      <c r="B295" s="9" t="str">
        <f t="shared" si="100"/>
        <v>Triethanolamine_0.05</v>
      </c>
      <c r="C295" s="9"/>
      <c r="D295" s="22">
        <v>0.05</v>
      </c>
      <c r="H295" s="9">
        <f t="shared" si="101"/>
        <v>1005.05</v>
      </c>
      <c r="I295" s="9">
        <f t="shared" si="102"/>
        <v>7.1639999999999995E-2</v>
      </c>
      <c r="J295" s="9">
        <f t="shared" si="103"/>
        <v>1.2335347000211453E-3</v>
      </c>
      <c r="K295" s="16">
        <f t="shared" si="105"/>
        <v>1.2273366499389538E-6</v>
      </c>
      <c r="L295" s="9">
        <f t="shared" si="87"/>
        <v>3.0021876679096877</v>
      </c>
      <c r="M295" s="9">
        <f t="shared" si="88"/>
        <v>-1.1448444228230061</v>
      </c>
      <c r="N295" s="16">
        <f t="shared" si="89"/>
        <v>-2.9088486290556888</v>
      </c>
      <c r="O295" s="16">
        <f t="shared" si="90"/>
        <v>-5.911036296965376</v>
      </c>
      <c r="Q295" s="9">
        <f t="shared" si="92"/>
        <v>1044.3057155246561</v>
      </c>
      <c r="R295" s="9">
        <f t="shared" si="93"/>
        <v>0.17879926371561383</v>
      </c>
      <c r="S295" s="9">
        <f t="shared" si="94"/>
        <v>-206.99909998873224</v>
      </c>
      <c r="T295" s="9">
        <f t="shared" si="95"/>
        <v>-7.4641691316179587E-5</v>
      </c>
      <c r="U295" s="9">
        <f t="shared" si="96"/>
        <v>3.016833229099785</v>
      </c>
      <c r="V295" s="9">
        <f t="shared" si="97"/>
        <v>-1.1584576469030707</v>
      </c>
      <c r="W295" s="9">
        <f t="shared" si="98"/>
        <v>-2.8899732618875529</v>
      </c>
      <c r="X295" s="9">
        <f t="shared" si="99"/>
        <v>-5.8793990150775244</v>
      </c>
      <c r="Y295">
        <v>1062.5339742175609</v>
      </c>
      <c r="Z295">
        <v>0.10227558489877234</v>
      </c>
      <c r="AA295">
        <v>53.251830286950749</v>
      </c>
      <c r="AB295">
        <v>7.9567205504124574E-5</v>
      </c>
      <c r="AC295">
        <v>3.0236839843421124</v>
      </c>
      <c r="AD295">
        <v>-1.2280589259555208</v>
      </c>
      <c r="AE295">
        <v>-1.7740491733549433</v>
      </c>
      <c r="AF295">
        <v>-4.7922292526952992</v>
      </c>
      <c r="AG295">
        <v>1025.6200000000001</v>
      </c>
      <c r="AH295">
        <v>6.4380000000000007E-2</v>
      </c>
      <c r="AI295">
        <v>1.6568950247696841E-2</v>
      </c>
      <c r="AJ295">
        <v>1.5962538501670441E-5</v>
      </c>
      <c r="AK295">
        <v>3.0109864811733269</v>
      </c>
      <c r="AL295">
        <v>-1.1912490276504053</v>
      </c>
      <c r="AM295">
        <v>-1.7807050061295173</v>
      </c>
      <c r="AN295">
        <v>-4.7968980422082241</v>
      </c>
    </row>
    <row r="296" spans="1:40" x14ac:dyDescent="0.2">
      <c r="A296" s="15">
        <v>280</v>
      </c>
      <c r="B296" s="9" t="str">
        <f t="shared" si="100"/>
        <v>Triethanolamine_0.06</v>
      </c>
      <c r="C296" s="9"/>
      <c r="D296" s="22">
        <v>0.06</v>
      </c>
      <c r="H296" s="9">
        <f t="shared" si="101"/>
        <v>1006.26</v>
      </c>
      <c r="I296" s="9">
        <f t="shared" si="102"/>
        <v>7.1427999999999991E-2</v>
      </c>
      <c r="J296" s="9">
        <f t="shared" si="103"/>
        <v>1.3167509604386407E-3</v>
      </c>
      <c r="K296" s="16">
        <f t="shared" si="105"/>
        <v>1.3085593787278047E-6</v>
      </c>
      <c r="L296" s="9">
        <f t="shared" si="87"/>
        <v>3.0027102093244857</v>
      </c>
      <c r="M296" s="9">
        <f t="shared" si="88"/>
        <v>-1.1461315100479907</v>
      </c>
      <c r="N296" s="16">
        <f t="shared" si="89"/>
        <v>-2.8804963561958092</v>
      </c>
      <c r="O296" s="16">
        <f t="shared" si="90"/>
        <v>-5.883206565520295</v>
      </c>
      <c r="Q296" s="9">
        <f t="shared" si="92"/>
        <v>1044.9278338769875</v>
      </c>
      <c r="R296" s="9">
        <f t="shared" si="93"/>
        <v>0.17664973121015043</v>
      </c>
      <c r="S296" s="9">
        <f t="shared" si="94"/>
        <v>-194.28574323408242</v>
      </c>
      <c r="T296" s="9">
        <f t="shared" si="95"/>
        <v>-6.711960686616838E-5</v>
      </c>
      <c r="U296" s="9">
        <f t="shared" si="96"/>
        <v>3.0170671143558176</v>
      </c>
      <c r="V296" s="9">
        <f t="shared" si="97"/>
        <v>-1.1604179915184025</v>
      </c>
      <c r="W296" s="9">
        <f t="shared" si="98"/>
        <v>-2.8352392513033671</v>
      </c>
      <c r="X296" s="9">
        <f t="shared" si="99"/>
        <v>-5.8260753509568914</v>
      </c>
      <c r="Y296">
        <v>1063.1721420115712</v>
      </c>
      <c r="Z296">
        <v>0.10313819490472098</v>
      </c>
      <c r="AA296">
        <v>54.289986018475489</v>
      </c>
      <c r="AB296">
        <v>8.0184119012005671E-5</v>
      </c>
      <c r="AC296">
        <v>3.0239237532186074</v>
      </c>
      <c r="AD296">
        <v>-1.227275757246471</v>
      </c>
      <c r="AE296">
        <v>-1.7695922349131259</v>
      </c>
      <c r="AF296">
        <v>-4.7878871574250779</v>
      </c>
      <c r="AG296">
        <v>1026.83</v>
      </c>
      <c r="AH296">
        <v>6.4431999999999989E-2</v>
      </c>
      <c r="AI296">
        <v>1.66E-2</v>
      </c>
      <c r="AJ296">
        <v>1.6051338350519344E-5</v>
      </c>
      <c r="AK296">
        <v>3.0114985485893251</v>
      </c>
      <c r="AL296">
        <v>-1.1908983877366437</v>
      </c>
      <c r="AM296">
        <v>-1.779891911959945</v>
      </c>
      <c r="AN296">
        <v>-4.7944887505480134</v>
      </c>
    </row>
    <row r="297" spans="1:40" x14ac:dyDescent="0.2">
      <c r="A297" s="15">
        <v>281</v>
      </c>
      <c r="B297" s="9" t="str">
        <f t="shared" si="100"/>
        <v>Triethanolamine_0.07</v>
      </c>
      <c r="C297" s="9"/>
      <c r="D297" s="22">
        <v>7.0000000000000007E-2</v>
      </c>
      <c r="H297" s="9">
        <f t="shared" si="101"/>
        <v>1007.4699999999999</v>
      </c>
      <c r="I297" s="9">
        <f t="shared" si="102"/>
        <v>7.1215999999999988E-2</v>
      </c>
      <c r="J297" s="9">
        <f t="shared" si="103"/>
        <v>1.4055811253516903E-3</v>
      </c>
      <c r="K297" s="16">
        <f t="shared" si="105"/>
        <v>1.395159285489087E-6</v>
      </c>
      <c r="L297" s="9">
        <f t="shared" si="87"/>
        <v>3.0032321227749947</v>
      </c>
      <c r="M297" s="9">
        <f t="shared" si="88"/>
        <v>-1.1474224230615528</v>
      </c>
      <c r="N297" s="16">
        <f t="shared" si="89"/>
        <v>-2.8521440833359302</v>
      </c>
      <c r="O297" s="16">
        <f t="shared" si="90"/>
        <v>-5.8553762061109245</v>
      </c>
      <c r="Q297" s="9">
        <f t="shared" si="92"/>
        <v>1046.1729839184361</v>
      </c>
      <c r="R297" s="9">
        <f t="shared" si="93"/>
        <v>0.17452008453123918</v>
      </c>
      <c r="S297" s="9">
        <f t="shared" si="94"/>
        <v>-182.39374571327684</v>
      </c>
      <c r="T297" s="9">
        <f t="shared" si="95"/>
        <v>-6.008294602517821E-5</v>
      </c>
      <c r="U297" s="9">
        <f t="shared" si="96"/>
        <v>3.017535211501007</v>
      </c>
      <c r="V297" s="9">
        <f t="shared" si="97"/>
        <v>-1.1623597784838617</v>
      </c>
      <c r="W297" s="9">
        <f t="shared" si="98"/>
        <v>-2.7840965424984683</v>
      </c>
      <c r="X297" s="9">
        <f t="shared" si="99"/>
        <v>-5.7762504505444294</v>
      </c>
      <c r="Y297">
        <v>1063.811152706927</v>
      </c>
      <c r="Z297">
        <v>0.10400191780559379</v>
      </c>
      <c r="AA297">
        <v>55.329449448961284</v>
      </c>
      <c r="AB297">
        <v>8.0801835371529452E-5</v>
      </c>
      <c r="AC297">
        <v>3.0241638341304751</v>
      </c>
      <c r="AD297">
        <v>-1.2264915603914481</v>
      </c>
      <c r="AE297">
        <v>-1.7651294453906179</v>
      </c>
      <c r="AF297">
        <v>-4.7835393618405888</v>
      </c>
      <c r="AG297">
        <v>1027.3800000000001</v>
      </c>
      <c r="AH297">
        <v>6.4507999999999996E-2</v>
      </c>
      <c r="AI297">
        <v>1.6797408549897055E-2</v>
      </c>
      <c r="AJ297">
        <v>1.6435315705077319E-5</v>
      </c>
      <c r="AK297">
        <v>3.0117311070626598</v>
      </c>
      <c r="AL297">
        <v>-1.1903864227227305</v>
      </c>
      <c r="AM297">
        <v>-1.774757714660504</v>
      </c>
      <c r="AN297">
        <v>-4.7842219491633653</v>
      </c>
    </row>
    <row r="298" spans="1:40" x14ac:dyDescent="0.2">
      <c r="A298" s="15">
        <v>282</v>
      </c>
      <c r="B298" s="9" t="str">
        <f t="shared" si="100"/>
        <v>Triethanolamine_0.08</v>
      </c>
      <c r="C298" s="9"/>
      <c r="D298" s="22">
        <v>0.08</v>
      </c>
      <c r="H298" s="9">
        <f t="shared" si="101"/>
        <v>1008.6800000000001</v>
      </c>
      <c r="I298" s="9">
        <f t="shared" si="102"/>
        <v>7.1003999999999998E-2</v>
      </c>
      <c r="J298" s="9">
        <f t="shared" si="103"/>
        <v>1.5004039179031907E-3</v>
      </c>
      <c r="K298" s="16">
        <f t="shared" si="105"/>
        <v>1.4874924831494533E-6</v>
      </c>
      <c r="L298" s="9">
        <f t="shared" si="87"/>
        <v>3.0037534097687151</v>
      </c>
      <c r="M298" s="9">
        <f t="shared" si="88"/>
        <v>-1.1487171846753632</v>
      </c>
      <c r="N298" s="16">
        <f t="shared" si="89"/>
        <v>-2.8237918104760502</v>
      </c>
      <c r="O298" s="16">
        <f t="shared" si="90"/>
        <v>-5.8275452202447653</v>
      </c>
      <c r="Q298" s="9">
        <f t="shared" si="92"/>
        <v>1046.7960505265698</v>
      </c>
      <c r="R298" s="9">
        <f t="shared" si="93"/>
        <v>0.17136130751508571</v>
      </c>
      <c r="S298" s="9">
        <f t="shared" si="94"/>
        <v>-174.3236194765685</v>
      </c>
      <c r="T298" s="9">
        <f t="shared" si="95"/>
        <v>-5.5307416737933229E-5</v>
      </c>
      <c r="U298" s="9">
        <f t="shared" si="96"/>
        <v>3.0177694365916272</v>
      </c>
      <c r="V298" s="9">
        <f t="shared" si="97"/>
        <v>-1.1652391687122534</v>
      </c>
      <c r="W298" s="9">
        <f t="shared" si="98"/>
        <v>-2.7494164038246329</v>
      </c>
      <c r="X298" s="9">
        <f t="shared" si="99"/>
        <v>-5.7424639246428386</v>
      </c>
      <c r="Y298">
        <v>1064.4510271143704</v>
      </c>
      <c r="Z298">
        <v>0.1048667815242926</v>
      </c>
      <c r="AA298">
        <v>56.370253941534969</v>
      </c>
      <c r="AB298">
        <v>8.1420374748316867E-5</v>
      </c>
      <c r="AC298">
        <v>3.0244042349152624</v>
      </c>
      <c r="AD298">
        <v>-1.225706309537703</v>
      </c>
      <c r="AE298">
        <v>-1.7606606576618893</v>
      </c>
      <c r="AF298">
        <v>-4.7791857226073269</v>
      </c>
      <c r="AG298">
        <v>1028.04</v>
      </c>
      <c r="AH298">
        <v>6.4644000000000007E-2</v>
      </c>
      <c r="AI298">
        <v>1.7241816499612567E-2</v>
      </c>
      <c r="AJ298">
        <v>1.6793138648656405E-5</v>
      </c>
      <c r="AK298">
        <v>3.0120100129484713</v>
      </c>
      <c r="AL298">
        <v>-1.1894717784064202</v>
      </c>
      <c r="AM298">
        <v>-1.763416981307137</v>
      </c>
      <c r="AN298">
        <v>-4.7748681263513948</v>
      </c>
    </row>
    <row r="299" spans="1:40" x14ac:dyDescent="0.2">
      <c r="A299" s="15">
        <v>283</v>
      </c>
      <c r="B299" s="9" t="str">
        <f t="shared" si="100"/>
        <v>Triethanolamine_0.09</v>
      </c>
      <c r="C299" s="9"/>
      <c r="D299" s="22">
        <v>0.09</v>
      </c>
      <c r="H299" s="9">
        <f t="shared" si="101"/>
        <v>1009.89</v>
      </c>
      <c r="I299" s="9">
        <f t="shared" si="102"/>
        <v>7.0792000000000008E-2</v>
      </c>
      <c r="J299" s="9">
        <f t="shared" si="103"/>
        <v>1.6016236105162336E-3</v>
      </c>
      <c r="K299" s="16">
        <f t="shared" si="105"/>
        <v>1.5859386770006968E-6</v>
      </c>
      <c r="L299" s="9">
        <f t="shared" si="87"/>
        <v>3.0042740718077265</v>
      </c>
      <c r="M299" s="9">
        <f t="shared" si="88"/>
        <v>-1.1500158179057296</v>
      </c>
      <c r="N299" s="16">
        <f t="shared" si="89"/>
        <v>-2.7954395376161707</v>
      </c>
      <c r="O299" s="16">
        <f t="shared" si="90"/>
        <v>-5.7997136094238968</v>
      </c>
      <c r="Q299" s="9">
        <f t="shared" si="92"/>
        <v>1048.0432546968345</v>
      </c>
      <c r="R299" s="9">
        <f t="shared" si="93"/>
        <v>0.16927824261880586</v>
      </c>
      <c r="S299" s="9">
        <f t="shared" si="94"/>
        <v>-166.56016852920575</v>
      </c>
      <c r="T299" s="9">
        <f t="shared" si="95"/>
        <v>-5.0713102504861045E-5</v>
      </c>
      <c r="U299" s="9">
        <f t="shared" si="96"/>
        <v>3.018238272986729</v>
      </c>
      <c r="V299" s="9">
        <f t="shared" si="97"/>
        <v>-1.1671375212227595</v>
      </c>
      <c r="W299" s="9">
        <f t="shared" si="98"/>
        <v>-2.7160717967318107</v>
      </c>
      <c r="X299" s="9">
        <f t="shared" si="99"/>
        <v>-5.7099785173088131</v>
      </c>
      <c r="Y299">
        <v>1065.0917862296819</v>
      </c>
      <c r="Z299">
        <v>0.10573281422694311</v>
      </c>
      <c r="AA299">
        <v>57.41243314388808</v>
      </c>
      <c r="AB299">
        <v>8.2039757485094091E-5</v>
      </c>
      <c r="AC299">
        <v>3.0246449634793486</v>
      </c>
      <c r="AD299">
        <v>-1.2249199786035498</v>
      </c>
      <c r="AE299">
        <v>-1.7561857232985525</v>
      </c>
      <c r="AF299">
        <v>-4.7748260951214982</v>
      </c>
      <c r="AG299">
        <v>1029</v>
      </c>
      <c r="AH299">
        <v>6.4764000000000002E-2</v>
      </c>
      <c r="AI299">
        <v>1.7331334073678029E-2</v>
      </c>
      <c r="AJ299">
        <v>1.7001298139085579E-5</v>
      </c>
      <c r="AK299">
        <v>3.0124153747624329</v>
      </c>
      <c r="AL299">
        <v>-1.1886663358871614</v>
      </c>
      <c r="AM299">
        <v>-1.7611680063260469</v>
      </c>
      <c r="AN299">
        <v>-4.7695179166736397</v>
      </c>
    </row>
    <row r="300" spans="1:40" x14ac:dyDescent="0.2">
      <c r="A300" s="15">
        <v>284</v>
      </c>
      <c r="B300" s="9" t="str">
        <f t="shared" si="100"/>
        <v>Triethanolamine_0.1</v>
      </c>
      <c r="C300" s="9"/>
      <c r="D300" s="22">
        <v>0.1</v>
      </c>
      <c r="H300" s="9">
        <f t="shared" si="101"/>
        <v>1011.1</v>
      </c>
      <c r="I300" s="9">
        <f t="shared" si="102"/>
        <v>7.0580000000000004E-2</v>
      </c>
      <c r="J300" s="9">
        <f t="shared" si="103"/>
        <v>1.709671748490174E-3</v>
      </c>
      <c r="K300" s="16">
        <f t="shared" si="105"/>
        <v>1.6909027282070753E-6</v>
      </c>
      <c r="L300" s="9">
        <f t="shared" si="87"/>
        <v>3.0047941103887119</v>
      </c>
      <c r="M300" s="9">
        <f t="shared" si="88"/>
        <v>-1.1513183459760497</v>
      </c>
      <c r="N300" s="16">
        <f t="shared" si="89"/>
        <v>-2.7670872647562912</v>
      </c>
      <c r="O300" s="16">
        <f t="shared" si="90"/>
        <v>-5.7718813751450035</v>
      </c>
      <c r="Q300" s="9">
        <f t="shared" si="92"/>
        <v>1048.6674275782279</v>
      </c>
      <c r="R300" s="9">
        <f t="shared" si="93"/>
        <v>0.16618618885041708</v>
      </c>
      <c r="S300" s="9">
        <f t="shared" si="94"/>
        <v>-154.69338695739489</v>
      </c>
      <c r="T300" s="9">
        <f t="shared" si="95"/>
        <v>-4.4547713890471049E-5</v>
      </c>
      <c r="U300" s="9">
        <f t="shared" si="96"/>
        <v>3.0184728976376585</v>
      </c>
      <c r="V300" s="9">
        <f t="shared" si="97"/>
        <v>-1.169954731572566</v>
      </c>
      <c r="W300" s="9">
        <f t="shared" si="98"/>
        <v>-2.6651324739017741</v>
      </c>
      <c r="X300" s="9">
        <f t="shared" si="99"/>
        <v>-5.6664108345870705</v>
      </c>
      <c r="Y300">
        <v>1065.7334512391203</v>
      </c>
      <c r="Z300">
        <v>0.10660004433011039</v>
      </c>
      <c r="AA300">
        <v>58.456020996801954</v>
      </c>
      <c r="AB300">
        <v>8.2660004106959264E-5</v>
      </c>
      <c r="AC300">
        <v>3.0248860277999943</v>
      </c>
      <c r="AD300">
        <v>-1.2241325412715411</v>
      </c>
      <c r="AE300">
        <v>-1.751704492530525</v>
      </c>
      <c r="AF300">
        <v>-4.7704603334721885</v>
      </c>
      <c r="AG300">
        <v>1029.25</v>
      </c>
      <c r="AH300">
        <v>6.4796000000000006E-2</v>
      </c>
      <c r="AI300">
        <v>1.771745998454409E-2</v>
      </c>
      <c r="AJ300">
        <v>1.7072739041249244E-5</v>
      </c>
      <c r="AK300">
        <v>3.0125208756695239</v>
      </c>
      <c r="AL300">
        <v>-1.1884518032582094</v>
      </c>
      <c r="AM300">
        <v>-1.7515985394334597</v>
      </c>
      <c r="AN300">
        <v>-4.767696797861646</v>
      </c>
    </row>
    <row r="301" spans="1:40" x14ac:dyDescent="0.2">
      <c r="A301" s="15">
        <v>285</v>
      </c>
      <c r="B301" s="9" t="str">
        <f t="shared" si="100"/>
        <v>Triethanolamine_0.11</v>
      </c>
      <c r="C301" s="9"/>
      <c r="D301" s="22">
        <v>0.11</v>
      </c>
      <c r="H301" s="9">
        <f t="shared" si="101"/>
        <v>1012.3100000000001</v>
      </c>
      <c r="I301" s="9">
        <f t="shared" si="102"/>
        <v>7.0368E-2</v>
      </c>
      <c r="J301" s="9">
        <f t="shared" si="103"/>
        <v>1.8250089898732937E-3</v>
      </c>
      <c r="K301" s="16">
        <f t="shared" si="105"/>
        <v>1.8028163209622483E-6</v>
      </c>
      <c r="L301" s="9">
        <f t="shared" si="87"/>
        <v>3.0053135270029849</v>
      </c>
      <c r="M301" s="9">
        <f t="shared" si="88"/>
        <v>-1.1526247923193036</v>
      </c>
      <c r="N301" s="16">
        <f t="shared" si="89"/>
        <v>-2.7387349918964117</v>
      </c>
      <c r="O301" s="16">
        <f t="shared" si="90"/>
        <v>-5.7440485188993966</v>
      </c>
      <c r="Q301" s="9">
        <f t="shared" si="92"/>
        <v>1049.9170037939823</v>
      </c>
      <c r="R301" s="9">
        <f t="shared" si="93"/>
        <v>0.16414561143442052</v>
      </c>
      <c r="S301" s="9">
        <f t="shared" si="94"/>
        <v>-147.58008802377034</v>
      </c>
      <c r="T301" s="9">
        <f t="shared" si="95"/>
        <v>-4.0311692534915117E-5</v>
      </c>
      <c r="U301" s="9">
        <f t="shared" si="96"/>
        <v>3.0189425934171212</v>
      </c>
      <c r="V301" s="9">
        <f t="shared" si="97"/>
        <v>-1.1718135112100019</v>
      </c>
      <c r="W301" s="9">
        <f t="shared" si="98"/>
        <v>-2.6346129230824089</v>
      </c>
      <c r="X301" s="9">
        <f t="shared" si="99"/>
        <v>-5.6364929117964424</v>
      </c>
      <c r="Y301">
        <v>1066.376043524974</v>
      </c>
      <c r="Z301">
        <v>0.10746850050816059</v>
      </c>
      <c r="AA301">
        <v>59.50105174284279</v>
      </c>
      <c r="AB301">
        <v>8.3281135326756356E-5</v>
      </c>
      <c r="AC301">
        <v>3.0251274359274292</v>
      </c>
      <c r="AD301">
        <v>-1.2233439709815044</v>
      </c>
      <c r="AE301">
        <v>-1.7472168142063946</v>
      </c>
      <c r="AF301">
        <v>-4.7660882904027462</v>
      </c>
      <c r="AG301">
        <v>1029.96</v>
      </c>
      <c r="AH301">
        <v>6.4855999999999997E-2</v>
      </c>
      <c r="AI301">
        <v>1.7930589095367998E-2</v>
      </c>
      <c r="AJ301">
        <v>1.7226484928026622E-5</v>
      </c>
      <c r="AK301">
        <v>3.0128203585725499</v>
      </c>
      <c r="AL301">
        <v>-1.18804983999078</v>
      </c>
      <c r="AM301">
        <v>-1.7464054418006245</v>
      </c>
      <c r="AN301">
        <v>-4.763803331495688</v>
      </c>
    </row>
    <row r="302" spans="1:40" x14ac:dyDescent="0.2">
      <c r="A302" s="15">
        <v>286</v>
      </c>
      <c r="B302" s="9" t="str">
        <f t="shared" si="100"/>
        <v>Triethanolamine_0.12</v>
      </c>
      <c r="C302" s="9"/>
      <c r="D302" s="22">
        <v>0.12</v>
      </c>
      <c r="H302" s="9">
        <f t="shared" si="101"/>
        <v>1013.52</v>
      </c>
      <c r="I302" s="9">
        <f t="shared" si="102"/>
        <v>7.015600000000001E-2</v>
      </c>
      <c r="J302" s="9">
        <f t="shared" si="103"/>
        <v>1.94812706945627E-3</v>
      </c>
      <c r="K302" s="16">
        <f t="shared" si="105"/>
        <v>1.9221397401691825E-6</v>
      </c>
      <c r="L302" s="9">
        <f t="shared" si="87"/>
        <v>3.0058323231365138</v>
      </c>
      <c r="M302" s="9">
        <f t="shared" si="88"/>
        <v>-1.1539351805805842</v>
      </c>
      <c r="N302" s="16">
        <f t="shared" si="89"/>
        <v>-2.7103827190365317</v>
      </c>
      <c r="O302" s="16">
        <f t="shared" si="90"/>
        <v>-5.7162150421730455</v>
      </c>
      <c r="Q302" s="9">
        <f t="shared" si="92"/>
        <v>1050.5424429128384</v>
      </c>
      <c r="R302" s="9">
        <f t="shared" si="93"/>
        <v>0.16212097790833854</v>
      </c>
      <c r="S302" s="9">
        <f t="shared" si="94"/>
        <v>-140.67217864078279</v>
      </c>
      <c r="T302" s="9">
        <f t="shared" si="95"/>
        <v>-3.4586605088773558E-5</v>
      </c>
      <c r="U302" s="9">
        <f t="shared" si="96"/>
        <v>3.0191776780617152</v>
      </c>
      <c r="V302" s="9">
        <f t="shared" si="97"/>
        <v>-1.1736574514486775</v>
      </c>
      <c r="W302" s="9">
        <f t="shared" si="98"/>
        <v>-2.6049840319221857</v>
      </c>
      <c r="X302" s="9">
        <f t="shared" si="99"/>
        <v>-5.5960765726048756</v>
      </c>
      <c r="Y302">
        <v>1067.0195846712259</v>
      </c>
      <c r="Z302">
        <v>0.10833821170077362</v>
      </c>
      <c r="AA302">
        <v>60.547559935232542</v>
      </c>
      <c r="AB302">
        <v>8.3903172050560322E-5</v>
      </c>
      <c r="AC302">
        <v>3.0253691959869835</v>
      </c>
      <c r="AD302">
        <v>-1.2225542409234311</v>
      </c>
      <c r="AE302">
        <v>-1.7427225357529621</v>
      </c>
      <c r="AF302">
        <v>-4.7617098172713677</v>
      </c>
      <c r="AG302">
        <v>1030</v>
      </c>
      <c r="AH302">
        <v>6.5019999999999994E-2</v>
      </c>
      <c r="AI302">
        <v>1.8072351040446032E-2</v>
      </c>
      <c r="AJ302">
        <v>1.7569221330492902E-5</v>
      </c>
      <c r="AK302">
        <v>3.012837224705172</v>
      </c>
      <c r="AL302">
        <v>-1.1869530348398922</v>
      </c>
      <c r="AM302">
        <v>-1.7429853461952647</v>
      </c>
      <c r="AN302">
        <v>-4.7552474860496083</v>
      </c>
    </row>
    <row r="303" spans="1:40" x14ac:dyDescent="0.2">
      <c r="A303" s="15">
        <v>287</v>
      </c>
      <c r="B303" s="9" t="str">
        <f t="shared" si="100"/>
        <v>Triethanolamine_0.13</v>
      </c>
      <c r="C303" s="9"/>
      <c r="D303" s="22">
        <v>0.13</v>
      </c>
      <c r="H303" s="9">
        <f t="shared" si="101"/>
        <v>1014.73</v>
      </c>
      <c r="I303" s="9">
        <f t="shared" si="102"/>
        <v>6.9944000000000006E-2</v>
      </c>
      <c r="J303" s="9">
        <f t="shared" si="103"/>
        <v>2.0795508952598457E-3</v>
      </c>
      <c r="K303" s="16">
        <f t="shared" si="105"/>
        <v>2.0493637669723433E-6</v>
      </c>
      <c r="L303" s="9">
        <f t="shared" si="87"/>
        <v>3.0063505002699484</v>
      </c>
      <c r="M303" s="9">
        <f t="shared" si="88"/>
        <v>-1.1552495346196641</v>
      </c>
      <c r="N303" s="16">
        <f t="shared" si="89"/>
        <v>-2.6820304461766522</v>
      </c>
      <c r="O303" s="16">
        <f t="shared" si="90"/>
        <v>-5.6883809464466006</v>
      </c>
      <c r="Q303" s="9">
        <f t="shared" si="92"/>
        <v>1052.4215808437534</v>
      </c>
      <c r="R303" s="9">
        <f t="shared" si="93"/>
        <v>0.16011172417400238</v>
      </c>
      <c r="S303" s="9">
        <f t="shared" si="94"/>
        <v>-127.39553207557155</v>
      </c>
      <c r="T303" s="9">
        <f t="shared" si="95"/>
        <v>-3.0627936967629382E-5</v>
      </c>
      <c r="U303" s="9">
        <f t="shared" si="96"/>
        <v>3.0198839607788384</v>
      </c>
      <c r="V303" s="9">
        <f t="shared" si="97"/>
        <v>-1.1754870828489976</v>
      </c>
      <c r="W303" s="9">
        <f t="shared" si="98"/>
        <v>-2.5480614596808011</v>
      </c>
      <c r="X303" s="9">
        <f t="shared" si="99"/>
        <v>-5.568141604608206</v>
      </c>
      <c r="Y303">
        <v>1067.6640964693415</v>
      </c>
      <c r="Z303">
        <v>0.10920920712061258</v>
      </c>
      <c r="AA303">
        <v>61.595580446901906</v>
      </c>
      <c r="AB303">
        <v>8.4526135383277421E-5</v>
      </c>
      <c r="AC303">
        <v>3.0256113161812652</v>
      </c>
      <c r="AD303">
        <v>-1.2217633240302179</v>
      </c>
      <c r="AE303">
        <v>-1.7382215031339228</v>
      </c>
      <c r="AF303">
        <v>-4.7573247640108454</v>
      </c>
      <c r="AG303">
        <v>1030.46</v>
      </c>
      <c r="AH303">
        <v>6.5068000000000001E-2</v>
      </c>
      <c r="AI303">
        <v>1.8128797315640835E-2</v>
      </c>
      <c r="AJ303">
        <v>1.8055739759866956E-5</v>
      </c>
      <c r="AK303">
        <v>3.0130311381662387</v>
      </c>
      <c r="AL303">
        <v>-1.1866325420030832</v>
      </c>
      <c r="AM303">
        <v>-1.7416310065225766</v>
      </c>
      <c r="AN303">
        <v>-4.7433847134378402</v>
      </c>
    </row>
    <row r="304" spans="1:40" x14ac:dyDescent="0.2">
      <c r="A304" s="15">
        <v>288</v>
      </c>
      <c r="B304" s="9" t="str">
        <f t="shared" si="100"/>
        <v>Triethanolamine_0.14</v>
      </c>
      <c r="C304" s="9"/>
      <c r="D304" s="22">
        <v>0.14000000000000001</v>
      </c>
      <c r="H304" s="9">
        <f t="shared" si="101"/>
        <v>1015.94</v>
      </c>
      <c r="I304" s="9">
        <f t="shared" si="102"/>
        <v>6.9731999999999988E-2</v>
      </c>
      <c r="J304" s="9">
        <f t="shared" si="103"/>
        <v>2.2198407864549717E-3</v>
      </c>
      <c r="K304" s="16">
        <f t="shared" si="105"/>
        <v>2.1850116999576466E-6</v>
      </c>
      <c r="L304" s="9">
        <f t="shared" si="87"/>
        <v>3.0068680598786446</v>
      </c>
      <c r="M304" s="9">
        <f t="shared" si="88"/>
        <v>-1.156567878513602</v>
      </c>
      <c r="N304" s="16">
        <f t="shared" si="89"/>
        <v>-2.6536781733167727</v>
      </c>
      <c r="O304" s="16">
        <f t="shared" si="90"/>
        <v>-5.6605462331954177</v>
      </c>
      <c r="Q304" s="9">
        <f t="shared" si="92"/>
        <v>1053.0489610349418</v>
      </c>
      <c r="R304" s="9">
        <f t="shared" si="93"/>
        <v>0.15712550141127921</v>
      </c>
      <c r="S304" s="9">
        <f t="shared" si="94"/>
        <v>-119.73080477916376</v>
      </c>
      <c r="T304" s="9">
        <f t="shared" si="95"/>
        <v>-2.5247353862563381E-5</v>
      </c>
      <c r="U304" s="9">
        <f t="shared" si="96"/>
        <v>3.0201197541900675</v>
      </c>
      <c r="V304" s="9">
        <f t="shared" si="97"/>
        <v>-1.1782058091310876</v>
      </c>
      <c r="W304" s="9">
        <f t="shared" si="98"/>
        <v>-2.5152111396729508</v>
      </c>
      <c r="X304" s="9">
        <f t="shared" si="99"/>
        <v>-5.5301860525706266</v>
      </c>
      <c r="Y304">
        <v>1068.3096009241799</v>
      </c>
      <c r="Z304">
        <v>0.11008151626115562</v>
      </c>
      <c r="AA304">
        <v>62.645148479732157</v>
      </c>
      <c r="AB304">
        <v>8.5150046634364864E-5</v>
      </c>
      <c r="AC304">
        <v>3.0258538047923831</v>
      </c>
      <c r="AD304">
        <v>-1.22097119297025</v>
      </c>
      <c r="AE304">
        <v>-1.7337135608076637</v>
      </c>
      <c r="AF304">
        <v>-4.7529329790874488</v>
      </c>
      <c r="AG304">
        <v>1031.67</v>
      </c>
      <c r="AH304">
        <v>6.5212000000000006E-2</v>
      </c>
      <c r="AI304">
        <v>1.8942892248995341E-2</v>
      </c>
      <c r="AJ304">
        <v>1.8127435997332341E-5</v>
      </c>
      <c r="AK304">
        <v>3.0135408018473964</v>
      </c>
      <c r="AL304">
        <v>-1.1856724801231</v>
      </c>
      <c r="AM304">
        <v>-1.7225537110833924</v>
      </c>
      <c r="AN304">
        <v>-4.7416636195645694</v>
      </c>
    </row>
    <row r="305" spans="1:40" x14ac:dyDescent="0.2">
      <c r="A305" s="15">
        <v>289</v>
      </c>
      <c r="B305" s="9" t="str">
        <f t="shared" si="100"/>
        <v>Triethanolamine_0.15</v>
      </c>
      <c r="C305" s="9"/>
      <c r="D305" s="22">
        <v>0.15</v>
      </c>
      <c r="H305" s="9">
        <f t="shared" si="101"/>
        <v>1017.15</v>
      </c>
      <c r="I305" s="9">
        <f t="shared" si="102"/>
        <v>6.9519999999999998E-2</v>
      </c>
      <c r="J305" s="9">
        <f t="shared" si="103"/>
        <v>2.3695948622566884E-3</v>
      </c>
      <c r="K305" s="16">
        <f t="shared" si="105"/>
        <v>2.3296415103541154E-6</v>
      </c>
      <c r="L305" s="9">
        <f t="shared" si="87"/>
        <v>3.0073850034326908</v>
      </c>
      <c r="M305" s="9">
        <f t="shared" si="88"/>
        <v>-1.1578902365593899</v>
      </c>
      <c r="N305" s="16">
        <f t="shared" si="89"/>
        <v>-2.6253259004568932</v>
      </c>
      <c r="O305" s="16">
        <f t="shared" si="90"/>
        <v>-5.632710903889584</v>
      </c>
      <c r="Q305" s="9">
        <f t="shared" si="92"/>
        <v>1054.3053330289686</v>
      </c>
      <c r="R305" s="9">
        <f t="shared" si="93"/>
        <v>0.15515237272714899</v>
      </c>
      <c r="S305" s="9">
        <f t="shared" si="94"/>
        <v>-113.49467655986304</v>
      </c>
      <c r="T305" s="9">
        <f t="shared" si="95"/>
        <v>-2.0769289703602976E-5</v>
      </c>
      <c r="U305" s="9">
        <f t="shared" si="96"/>
        <v>3.0205919313965546</v>
      </c>
      <c r="V305" s="9">
        <f t="shared" si="97"/>
        <v>-1.1800018523245948</v>
      </c>
      <c r="W305" s="9">
        <f t="shared" si="98"/>
        <v>-2.4884889627246478</v>
      </c>
      <c r="X305" s="9">
        <f t="shared" si="99"/>
        <v>-5.4986077203161363</v>
      </c>
      <c r="Y305">
        <v>1068.9561202600323</v>
      </c>
      <c r="Z305">
        <v>0.11095516890469592</v>
      </c>
      <c r="AA305">
        <v>63.696299573992661</v>
      </c>
      <c r="AB305">
        <v>8.5774927323674645E-5</v>
      </c>
      <c r="AC305">
        <v>3.0260966701842174</v>
      </c>
      <c r="AD305">
        <v>-1.2201778201398241</v>
      </c>
      <c r="AE305">
        <v>-1.7291985516841395</v>
      </c>
      <c r="AF305">
        <v>-4.7485343094589174</v>
      </c>
      <c r="AG305">
        <v>1032.54</v>
      </c>
      <c r="AH305">
        <v>6.5276000000000001E-2</v>
      </c>
      <c r="AI305">
        <v>1.8962954075804742E-2</v>
      </c>
      <c r="AJ305">
        <v>1.8260252649047121E-5</v>
      </c>
      <c r="AK305">
        <v>3.0139068849703614</v>
      </c>
      <c r="AL305">
        <v>-1.1852464662510114</v>
      </c>
      <c r="AM305">
        <v>-1.7220940067191064</v>
      </c>
      <c r="AN305">
        <v>-4.7384932178571448</v>
      </c>
    </row>
    <row r="306" spans="1:40" x14ac:dyDescent="0.2">
      <c r="A306" s="15">
        <v>290</v>
      </c>
      <c r="B306" s="9" t="str">
        <f t="shared" si="100"/>
        <v>Triethanolamine_0.16</v>
      </c>
      <c r="C306" s="9"/>
      <c r="D306" s="22">
        <v>0.16</v>
      </c>
      <c r="H306" s="9">
        <f t="shared" si="101"/>
        <v>1018.36</v>
      </c>
      <c r="I306" s="9">
        <f t="shared" si="102"/>
        <v>6.9307999999999995E-2</v>
      </c>
      <c r="J306" s="9">
        <f t="shared" si="103"/>
        <v>2.5294515919766806E-3</v>
      </c>
      <c r="K306" s="16">
        <f t="shared" si="105"/>
        <v>2.4838481401240039E-6</v>
      </c>
      <c r="L306" s="9">
        <f t="shared" si="87"/>
        <v>3.0079013323969312</v>
      </c>
      <c r="M306" s="9">
        <f t="shared" si="88"/>
        <v>-1.15921663327664</v>
      </c>
      <c r="N306" s="16">
        <f t="shared" si="89"/>
        <v>-2.5969736275970132</v>
      </c>
      <c r="O306" s="16">
        <f t="shared" si="90"/>
        <v>-5.6048749599939445</v>
      </c>
      <c r="Q306" s="9">
        <f t="shared" si="92"/>
        <v>1055.5639778115851</v>
      </c>
      <c r="R306" s="9">
        <f t="shared" si="93"/>
        <v>0.15221798066394487</v>
      </c>
      <c r="S306" s="9">
        <f t="shared" si="94"/>
        <v>-104.97096532266424</v>
      </c>
      <c r="T306" s="9">
        <f t="shared" si="95"/>
        <v>-1.7121986412314556E-5</v>
      </c>
      <c r="U306" s="9">
        <f t="shared" si="96"/>
        <v>3.0210649425586769</v>
      </c>
      <c r="V306" s="9">
        <f t="shared" si="97"/>
        <v>-1.182672408502458</v>
      </c>
      <c r="W306" s="9">
        <f t="shared" si="98"/>
        <v>-2.4519709726983172</v>
      </c>
      <c r="X306" s="9">
        <f t="shared" si="99"/>
        <v>-5.472894268109787</v>
      </c>
      <c r="Y306">
        <v>1069.6036769267957</v>
      </c>
      <c r="Z306">
        <v>0.11183019513051602</v>
      </c>
      <c r="AA306">
        <v>64.74906961798105</v>
      </c>
      <c r="AB306">
        <v>8.6400799187425127E-5</v>
      </c>
      <c r="AC306">
        <v>3.0263399208047406</v>
      </c>
      <c r="AD306">
        <v>-1.2193831776554023</v>
      </c>
      <c r="AE306">
        <v>-1.7246763170807962</v>
      </c>
      <c r="AF306">
        <v>-4.7441286005315133</v>
      </c>
      <c r="AG306">
        <v>1032.8800000000001</v>
      </c>
      <c r="AH306">
        <v>6.5280000000000005E-2</v>
      </c>
      <c r="AI306">
        <v>1.899376363817061E-2</v>
      </c>
      <c r="AJ306">
        <v>1.8381170790595715E-5</v>
      </c>
      <c r="AK306">
        <v>3.014049868116822</v>
      </c>
      <c r="AL306">
        <v>-1.1852198542541952</v>
      </c>
      <c r="AM306">
        <v>-1.721388970737608</v>
      </c>
      <c r="AN306">
        <v>-4.7356268296364483</v>
      </c>
    </row>
    <row r="307" spans="1:40" x14ac:dyDescent="0.2">
      <c r="A307" s="15">
        <v>291</v>
      </c>
      <c r="B307" s="9" t="str">
        <f t="shared" si="100"/>
        <v>Triethanolamine_0.17</v>
      </c>
      <c r="C307" s="9"/>
      <c r="D307" s="22">
        <v>0.17</v>
      </c>
      <c r="H307" s="9">
        <f t="shared" si="101"/>
        <v>1019.5699999999999</v>
      </c>
      <c r="I307" s="9">
        <f t="shared" si="102"/>
        <v>6.9096000000000005E-2</v>
      </c>
      <c r="J307" s="9">
        <f t="shared" si="103"/>
        <v>2.7000925171065302E-3</v>
      </c>
      <c r="K307" s="16">
        <f t="shared" si="105"/>
        <v>2.6482659524177158E-6</v>
      </c>
      <c r="L307" s="9">
        <f t="shared" si="87"/>
        <v>3.0084170482309918</v>
      </c>
      <c r="M307" s="9">
        <f t="shared" si="88"/>
        <v>-1.1605470934103119</v>
      </c>
      <c r="N307" s="16">
        <f t="shared" si="89"/>
        <v>-2.5686213547371337</v>
      </c>
      <c r="O307" s="16">
        <f t="shared" si="90"/>
        <v>-5.5770384029681255</v>
      </c>
      <c r="Q307" s="9">
        <f t="shared" si="92"/>
        <v>1056.1941994177726</v>
      </c>
      <c r="R307" s="9">
        <f t="shared" si="93"/>
        <v>0.15027790268513613</v>
      </c>
      <c r="S307" s="9">
        <f t="shared" si="94"/>
        <v>-100.19869311456506</v>
      </c>
      <c r="T307" s="9">
        <f t="shared" si="95"/>
        <v>-1.142862090789022E-5</v>
      </c>
      <c r="U307" s="9">
        <f t="shared" si="96"/>
        <v>3.02130177857283</v>
      </c>
      <c r="V307" s="9">
        <f t="shared" si="97"/>
        <v>-1.1844377480207253</v>
      </c>
      <c r="W307" s="9">
        <f t="shared" si="98"/>
        <v>-2.4315280957385599</v>
      </c>
      <c r="X307" s="9">
        <f t="shared" si="99"/>
        <v>-5.4327667329454439</v>
      </c>
      <c r="Y307">
        <v>1070.2522936062842</v>
      </c>
      <c r="Z307">
        <v>0.11270662532324267</v>
      </c>
      <c r="AA307">
        <v>65.803494857873446</v>
      </c>
      <c r="AB307">
        <v>8.7027684184305719E-5</v>
      </c>
      <c r="AC307">
        <v>3.0265835651883921</v>
      </c>
      <c r="AD307">
        <v>-1.2185872373456939</v>
      </c>
      <c r="AE307">
        <v>-1.7201466966775052</v>
      </c>
      <c r="AF307">
        <v>-4.7397156961161215</v>
      </c>
      <c r="AG307">
        <v>1033</v>
      </c>
      <c r="AH307">
        <v>6.5491999999999995E-2</v>
      </c>
      <c r="AI307">
        <v>1.9140215846503297E-2</v>
      </c>
      <c r="AJ307">
        <v>1.8924913581093301E-5</v>
      </c>
      <c r="AK307">
        <v>3.0141003215196207</v>
      </c>
      <c r="AL307">
        <v>-1.1838117468486278</v>
      </c>
      <c r="AM307">
        <v>-1.718053168940745</v>
      </c>
      <c r="AN307">
        <v>-4.7229660949898449</v>
      </c>
    </row>
    <row r="308" spans="1:40" x14ac:dyDescent="0.2">
      <c r="A308" s="15">
        <v>292</v>
      </c>
      <c r="B308" s="9" t="str">
        <f t="shared" si="100"/>
        <v>Triethanolamine_0.18</v>
      </c>
      <c r="C308" s="9"/>
      <c r="D308" s="22">
        <v>0.18</v>
      </c>
      <c r="H308" s="9">
        <f t="shared" si="101"/>
        <v>1020.7800000000001</v>
      </c>
      <c r="I308" s="9">
        <f t="shared" si="102"/>
        <v>6.8884000000000001E-2</v>
      </c>
      <c r="J308" s="9">
        <f t="shared" si="103"/>
        <v>2.8822451570371423E-3</v>
      </c>
      <c r="K308" s="16">
        <f t="shared" si="105"/>
        <v>2.8235713444984638E-6</v>
      </c>
      <c r="L308" s="9">
        <f t="shared" si="87"/>
        <v>3.0089321523893049</v>
      </c>
      <c r="M308" s="9">
        <f t="shared" si="88"/>
        <v>-1.1618816419334832</v>
      </c>
      <c r="N308" s="16">
        <f t="shared" si="89"/>
        <v>-2.5402690818772542</v>
      </c>
      <c r="O308" s="16">
        <f t="shared" si="90"/>
        <v>-5.5492012342665591</v>
      </c>
      <c r="Q308" s="9">
        <f t="shared" si="92"/>
        <v>1057.4565359585729</v>
      </c>
      <c r="R308" s="9">
        <f t="shared" si="93"/>
        <v>0.14835024636194205</v>
      </c>
      <c r="S308" s="9">
        <f t="shared" si="94"/>
        <v>-94.324852889284273</v>
      </c>
      <c r="T308" s="9">
        <f t="shared" si="95"/>
        <v>-8.6412655546280385E-6</v>
      </c>
      <c r="U308" s="9">
        <f t="shared" si="96"/>
        <v>3.0217761472585076</v>
      </c>
      <c r="V308" s="9">
        <f t="shared" si="97"/>
        <v>-1.186191554397406</v>
      </c>
      <c r="W308" s="9">
        <f t="shared" si="98"/>
        <v>-2.4063688851022089</v>
      </c>
      <c r="X308" s="9">
        <f t="shared" si="99"/>
        <v>-5.4131254415259837</v>
      </c>
      <c r="Y308">
        <v>1070.9019932186832</v>
      </c>
      <c r="Z308">
        <v>0.11358449018138884</v>
      </c>
      <c r="AA308">
        <v>66.859611907792285</v>
      </c>
      <c r="AB308">
        <v>8.7655604501719257E-5</v>
      </c>
      <c r="AC308">
        <v>3.0268276119585003</v>
      </c>
      <c r="AD308">
        <v>-1.2177899707435569</v>
      </c>
      <c r="AE308">
        <v>-1.715609528470476</v>
      </c>
      <c r="AF308">
        <v>-4.7352954383833481</v>
      </c>
      <c r="AG308">
        <v>1034.0899999999999</v>
      </c>
      <c r="AH308">
        <v>6.5532000000000007E-2</v>
      </c>
      <c r="AI308">
        <v>1.9835492725754952E-2</v>
      </c>
      <c r="AJ308">
        <v>1.923064464932332E-5</v>
      </c>
      <c r="AK308">
        <v>3.0145583383734103</v>
      </c>
      <c r="AL308">
        <v>-1.1835465774168317</v>
      </c>
      <c r="AM308">
        <v>-1.7025570069156362</v>
      </c>
      <c r="AN308">
        <v>-4.7160061571057064</v>
      </c>
    </row>
    <row r="309" spans="1:40" x14ac:dyDescent="0.2">
      <c r="A309" s="15">
        <v>293</v>
      </c>
      <c r="B309" s="9" t="str">
        <f t="shared" si="100"/>
        <v>Triethanolamine_0.19</v>
      </c>
      <c r="C309" s="9"/>
      <c r="D309" s="22">
        <v>0.19</v>
      </c>
      <c r="H309" s="9">
        <f t="shared" si="101"/>
        <v>1021.99</v>
      </c>
      <c r="I309" s="9">
        <f t="shared" si="102"/>
        <v>6.8671999999999997E-2</v>
      </c>
      <c r="J309" s="9">
        <f t="shared" si="103"/>
        <v>3.0766861108027341E-3</v>
      </c>
      <c r="K309" s="16">
        <f t="shared" si="105"/>
        <v>3.010485533912009E-6</v>
      </c>
      <c r="L309" s="9">
        <f t="shared" si="87"/>
        <v>3.009446646321134</v>
      </c>
      <c r="M309" s="9">
        <f t="shared" si="88"/>
        <v>-1.1632203040501619</v>
      </c>
      <c r="N309" s="16">
        <f t="shared" si="89"/>
        <v>-2.5119168090173747</v>
      </c>
      <c r="O309" s="16">
        <f t="shared" si="90"/>
        <v>-5.5213634553385083</v>
      </c>
      <c r="Q309" s="9">
        <f t="shared" si="92"/>
        <v>1058.0886892368092</v>
      </c>
      <c r="R309" s="9">
        <f t="shared" si="93"/>
        <v>0.14643457939599103</v>
      </c>
      <c r="S309" s="9">
        <f t="shared" si="94"/>
        <v>-88.544616623243144</v>
      </c>
      <c r="T309" s="9">
        <f t="shared" si="95"/>
        <v>-5.2073255463133558E-6</v>
      </c>
      <c r="U309" s="9">
        <f t="shared" si="96"/>
        <v>3.0220136943885905</v>
      </c>
      <c r="V309" s="9">
        <f t="shared" si="97"/>
        <v>-1.1879342323223188</v>
      </c>
      <c r="W309" s="9">
        <f t="shared" si="98"/>
        <v>-2.381612851473569</v>
      </c>
      <c r="X309" s="9">
        <f t="shared" si="99"/>
        <v>-5.388931527116509</v>
      </c>
      <c r="Y309">
        <v>1071.5527989291529</v>
      </c>
      <c r="Z309">
        <v>0.11446382072608936</v>
      </c>
      <c r="AA309">
        <v>67.917457760099566</v>
      </c>
      <c r="AB309">
        <v>8.8284582562166811E-5</v>
      </c>
      <c r="AC309">
        <v>3.0270720698297695</v>
      </c>
      <c r="AD309">
        <v>-1.2169913490777127</v>
      </c>
      <c r="AE309">
        <v>-1.7110646487251049</v>
      </c>
      <c r="AF309">
        <v>-4.7308676678175852</v>
      </c>
      <c r="AG309">
        <v>1035.1199999999999</v>
      </c>
      <c r="AH309">
        <v>6.5627999999999992E-2</v>
      </c>
      <c r="AI309">
        <v>1.985536723772002E-2</v>
      </c>
      <c r="AJ309">
        <v>1.9328192746883662E-5</v>
      </c>
      <c r="AK309">
        <v>3.0149906998575577</v>
      </c>
      <c r="AL309">
        <v>-1.1829108305777365</v>
      </c>
      <c r="AM309">
        <v>-1.7021220759715203</v>
      </c>
      <c r="AN309">
        <v>-4.7138087521147058</v>
      </c>
    </row>
    <row r="310" spans="1:40" x14ac:dyDescent="0.2">
      <c r="A310" s="15">
        <v>294</v>
      </c>
      <c r="B310" s="9" t="str">
        <f t="shared" si="100"/>
        <v>Triethanolamine_0.2</v>
      </c>
      <c r="C310" s="9"/>
      <c r="D310" s="22">
        <v>0.2</v>
      </c>
      <c r="H310" s="9">
        <f t="shared" si="101"/>
        <v>1023.2</v>
      </c>
      <c r="I310" s="9">
        <f t="shared" si="102"/>
        <v>6.8460000000000007E-2</v>
      </c>
      <c r="J310" s="9">
        <f t="shared" si="103"/>
        <v>3.2842443680735365E-3</v>
      </c>
      <c r="K310" s="16">
        <f t="shared" si="105"/>
        <v>3.2097775293916501E-6</v>
      </c>
      <c r="L310" s="9">
        <f t="shared" si="87"/>
        <v>3.0099605314705977</v>
      </c>
      <c r="M310" s="9">
        <f t="shared" si="88"/>
        <v>-1.1645631051981418</v>
      </c>
      <c r="N310" s="16">
        <f t="shared" si="89"/>
        <v>-2.4835645361574952</v>
      </c>
      <c r="O310" s="16">
        <f t="shared" si="90"/>
        <v>-5.4935250676280925</v>
      </c>
      <c r="Q310" s="9">
        <f t="shared" si="92"/>
        <v>1059.3550626813148</v>
      </c>
      <c r="R310" s="9">
        <f t="shared" si="93"/>
        <v>0.14358264961532269</v>
      </c>
      <c r="S310" s="9">
        <f t="shared" si="94"/>
        <v>-81.720758578408649</v>
      </c>
      <c r="T310" s="9">
        <f t="shared" si="95"/>
        <v>-4.8515568918640285E-7</v>
      </c>
      <c r="U310" s="9">
        <f t="shared" si="96"/>
        <v>3.0224895507448113</v>
      </c>
      <c r="V310" s="9">
        <f t="shared" si="97"/>
        <v>-1.190528234090459</v>
      </c>
      <c r="W310" s="9">
        <f t="shared" si="98"/>
        <v>-2.3523894691664839</v>
      </c>
      <c r="X310" s="9">
        <f t="shared" si="99"/>
        <v>-5.3556672933601277</v>
      </c>
      <c r="Y310">
        <v>1072.2047341545838</v>
      </c>
      <c r="Z310">
        <v>0.11534464831003738</v>
      </c>
      <c r="AA310">
        <v>68.977069795923484</v>
      </c>
      <c r="AB310">
        <v>8.8914641029780658E-5</v>
      </c>
      <c r="AC310">
        <v>3.0273169476108133</v>
      </c>
      <c r="AD310">
        <v>-1.2161913432642679</v>
      </c>
      <c r="AE310">
        <v>-1.7065118919277285</v>
      </c>
      <c r="AF310">
        <v>-4.7264322231700051</v>
      </c>
      <c r="AG310">
        <v>1035.3</v>
      </c>
      <c r="AH310">
        <v>6.5703999999999999E-2</v>
      </c>
      <c r="AI310">
        <v>2.0362007728952441E-2</v>
      </c>
      <c r="AJ310">
        <v>1.9530469654461993E-5</v>
      </c>
      <c r="AK310">
        <v>3.0150662140111493</v>
      </c>
      <c r="AL310">
        <v>-1.1824081901807424</v>
      </c>
      <c r="AM310">
        <v>-1.6911794020417561</v>
      </c>
      <c r="AN310">
        <v>-4.7092873129902415</v>
      </c>
    </row>
    <row r="311" spans="1:40" x14ac:dyDescent="0.2">
      <c r="A311" s="15">
        <v>295</v>
      </c>
      <c r="B311" s="9" t="str">
        <f t="shared" si="100"/>
        <v>Triethanolamine_0.21</v>
      </c>
      <c r="C311" s="9"/>
      <c r="D311" s="22">
        <v>0.21</v>
      </c>
      <c r="H311" s="9">
        <f t="shared" si="101"/>
        <v>1024.4100000000001</v>
      </c>
      <c r="I311" s="9">
        <f t="shared" si="102"/>
        <v>6.8248000000000003E-2</v>
      </c>
      <c r="J311" s="9">
        <f t="shared" si="103"/>
        <v>3.50580484351344E-3</v>
      </c>
      <c r="K311" s="16">
        <f t="shared" si="105"/>
        <v>3.4222672987509294E-6</v>
      </c>
      <c r="L311" s="9">
        <f t="shared" si="87"/>
        <v>3.0104738092766943</v>
      </c>
      <c r="M311" s="9">
        <f t="shared" si="88"/>
        <v>-1.1659100710519044</v>
      </c>
      <c r="N311" s="16">
        <f t="shared" si="89"/>
        <v>-2.4552122632976152</v>
      </c>
      <c r="O311" s="16">
        <f t="shared" si="90"/>
        <v>-5.4656860725743099</v>
      </c>
      <c r="Q311" s="9">
        <f t="shared" si="92"/>
        <v>1060.6243228005369</v>
      </c>
      <c r="R311" s="9">
        <f t="shared" si="93"/>
        <v>0.14169516002354909</v>
      </c>
      <c r="S311" s="9">
        <f t="shared" si="94"/>
        <v>-75.007780352304167</v>
      </c>
      <c r="T311" s="9">
        <f t="shared" si="95"/>
        <v>2.1725955060302287E-6</v>
      </c>
      <c r="U311" s="9">
        <f t="shared" si="96"/>
        <v>3.0229664725400305</v>
      </c>
      <c r="V311" s="9">
        <f t="shared" si="97"/>
        <v>-1.192244770717021</v>
      </c>
      <c r="W311" s="9">
        <f t="shared" si="98"/>
        <v>-2.3236428689650355</v>
      </c>
      <c r="X311" s="9">
        <f t="shared" si="99"/>
        <v>-5.3369481559428458</v>
      </c>
      <c r="Y311">
        <v>1072.8578225705119</v>
      </c>
      <c r="Z311">
        <v>0.1162270046266288</v>
      </c>
      <c r="AA311">
        <v>70.038485795927102</v>
      </c>
      <c r="AB311">
        <v>8.9545802817009971E-5</v>
      </c>
      <c r="AC311">
        <v>3.0275622542067584</v>
      </c>
      <c r="AD311">
        <v>-1.2153899238980361</v>
      </c>
      <c r="AE311">
        <v>-1.7019510907362352</v>
      </c>
      <c r="AF311">
        <v>-4.721988941410447</v>
      </c>
      <c r="AG311">
        <v>1036.51</v>
      </c>
      <c r="AH311">
        <v>6.5787999999999999E-2</v>
      </c>
      <c r="AI311">
        <v>2.0431445988875779E-2</v>
      </c>
      <c r="AJ311">
        <v>1.9835928028252331E-5</v>
      </c>
      <c r="AK311">
        <v>3.0155734964191407</v>
      </c>
      <c r="AL311">
        <v>-1.1818533162501246</v>
      </c>
      <c r="AM311">
        <v>-1.6897008960808653</v>
      </c>
      <c r="AN311">
        <v>-4.702547476151727</v>
      </c>
    </row>
    <row r="312" spans="1:40" x14ac:dyDescent="0.2">
      <c r="A312" s="15">
        <v>296</v>
      </c>
      <c r="B312" s="9" t="str">
        <f t="shared" si="100"/>
        <v>Triethanolamine_0.22</v>
      </c>
      <c r="C312" s="9"/>
      <c r="D312" s="22">
        <v>0.22</v>
      </c>
      <c r="H312" s="9">
        <f t="shared" si="101"/>
        <v>1025.6200000000001</v>
      </c>
      <c r="I312" s="9">
        <f t="shared" si="102"/>
        <v>6.8035999999999999E-2</v>
      </c>
      <c r="J312" s="9">
        <f t="shared" si="103"/>
        <v>3.7423121495711699E-3</v>
      </c>
      <c r="K312" s="16">
        <f t="shared" si="105"/>
        <v>3.6488291468294004E-6</v>
      </c>
      <c r="L312" s="9">
        <f t="shared" si="87"/>
        <v>3.0109864811733269</v>
      </c>
      <c r="M312" s="9">
        <f t="shared" si="88"/>
        <v>-1.1672612275255627</v>
      </c>
      <c r="N312" s="16">
        <f t="shared" si="89"/>
        <v>-2.4268599904377357</v>
      </c>
      <c r="O312" s="16">
        <f t="shared" si="90"/>
        <v>-5.4378464716110626</v>
      </c>
      <c r="Q312" s="9">
        <f t="shared" si="92"/>
        <v>1062.5339742175609</v>
      </c>
      <c r="R312" s="9">
        <f t="shared" si="93"/>
        <v>0.13888366122276841</v>
      </c>
      <c r="S312" s="9">
        <f t="shared" si="94"/>
        <v>-70.588400504035718</v>
      </c>
      <c r="T312" s="9">
        <f t="shared" si="95"/>
        <v>5.4570602327696103E-6</v>
      </c>
      <c r="U312" s="9">
        <f t="shared" si="96"/>
        <v>3.0236839843421124</v>
      </c>
      <c r="V312" s="9">
        <f t="shared" si="97"/>
        <v>-1.1948012755167872</v>
      </c>
      <c r="W312" s="9">
        <f t="shared" si="98"/>
        <v>-2.3047187909385993</v>
      </c>
      <c r="X312" s="9">
        <f t="shared" si="99"/>
        <v>-5.3138174660395041</v>
      </c>
      <c r="Y312">
        <v>1073.5120881182008</v>
      </c>
      <c r="Z312">
        <v>0.11711092171932191</v>
      </c>
      <c r="AA312">
        <v>71.101743951327535</v>
      </c>
      <c r="AB312">
        <v>9.0178091091465374E-5</v>
      </c>
      <c r="AC312">
        <v>3.0278079986219</v>
      </c>
      <c r="AD312">
        <v>-1.214587061243652</v>
      </c>
      <c r="AE312">
        <v>-1.6973820759294962</v>
      </c>
      <c r="AF312">
        <v>-4.7175376576781503</v>
      </c>
      <c r="AG312">
        <v>1037.7</v>
      </c>
      <c r="AH312">
        <v>6.5915999999999988E-2</v>
      </c>
      <c r="AI312">
        <v>2.0748179323784005E-2</v>
      </c>
      <c r="AJ312">
        <v>2.0119377137160285E-5</v>
      </c>
      <c r="AK312">
        <v>3.0160718167340241</v>
      </c>
      <c r="AL312">
        <v>-1.1810091549310164</v>
      </c>
      <c r="AM312">
        <v>-1.6830200071121659</v>
      </c>
      <c r="AN312">
        <v>-4.6963854684511714</v>
      </c>
    </row>
    <row r="313" spans="1:40" x14ac:dyDescent="0.2">
      <c r="A313" s="15">
        <v>297</v>
      </c>
      <c r="B313" s="9" t="str">
        <f t="shared" si="100"/>
        <v>Triethanolamine_0.23</v>
      </c>
      <c r="C313" s="9"/>
      <c r="D313" s="22">
        <v>0.23</v>
      </c>
      <c r="H313" s="9">
        <f t="shared" si="101"/>
        <v>1026.83</v>
      </c>
      <c r="I313" s="9">
        <f t="shared" si="102"/>
        <v>6.7823999999999995E-2</v>
      </c>
      <c r="J313" s="9">
        <f t="shared" si="103"/>
        <v>3.9947746237901189E-3</v>
      </c>
      <c r="K313" s="16">
        <f t="shared" si="105"/>
        <v>3.8903953174236426E-6</v>
      </c>
      <c r="L313" s="9">
        <f t="shared" si="87"/>
        <v>3.0114985485893251</v>
      </c>
      <c r="M313" s="9">
        <f t="shared" si="88"/>
        <v>-1.1686166007758543</v>
      </c>
      <c r="N313" s="16">
        <f t="shared" si="89"/>
        <v>-2.3985077175778562</v>
      </c>
      <c r="O313" s="16">
        <f t="shared" si="90"/>
        <v>-5.4100062661671817</v>
      </c>
      <c r="Q313" s="9">
        <f t="shared" si="92"/>
        <v>1063.1721420115712</v>
      </c>
      <c r="R313" s="9">
        <f t="shared" si="93"/>
        <v>0.13702194797549944</v>
      </c>
      <c r="S313" s="9">
        <f t="shared" si="94"/>
        <v>-62.951535616354647</v>
      </c>
      <c r="T313" s="9">
        <f t="shared" si="95"/>
        <v>9.3479393555367187E-6</v>
      </c>
      <c r="U313" s="9">
        <f t="shared" si="96"/>
        <v>3.0239237532186074</v>
      </c>
      <c r="V313" s="9">
        <f t="shared" si="97"/>
        <v>-1.1964939140206006</v>
      </c>
      <c r="W313" s="9">
        <f t="shared" si="98"/>
        <v>-2.2720181678983105</v>
      </c>
      <c r="X313" s="9">
        <f t="shared" si="99"/>
        <v>-5.2864194614332174</v>
      </c>
      <c r="Y313">
        <v>1074.1675550118916</v>
      </c>
      <c r="Z313">
        <v>0.11799643199122062</v>
      </c>
      <c r="AA313">
        <v>72.166882875174551</v>
      </c>
      <c r="AB313">
        <v>9.0811529282927784E-5</v>
      </c>
      <c r="AC313">
        <v>3.0280541899624294</v>
      </c>
      <c r="AD313">
        <v>-1.213782725226471</v>
      </c>
      <c r="AE313">
        <v>-1.6928046763555762</v>
      </c>
      <c r="AF313">
        <v>-4.7130782052312989</v>
      </c>
      <c r="AG313">
        <v>1037.72</v>
      </c>
      <c r="AH313">
        <v>6.6043999999999992E-2</v>
      </c>
      <c r="AI313">
        <v>2.0811795947666589E-2</v>
      </c>
      <c r="AJ313">
        <v>2.0608514320458977E-5</v>
      </c>
      <c r="AK313">
        <v>3.0160801869816254</v>
      </c>
      <c r="AL313">
        <v>-1.1801666312705423</v>
      </c>
      <c r="AM313">
        <v>-1.6816904408596478</v>
      </c>
      <c r="AN313">
        <v>-4.6859533156289972</v>
      </c>
    </row>
    <row r="314" spans="1:40" x14ac:dyDescent="0.2">
      <c r="A314" s="15">
        <v>298</v>
      </c>
      <c r="B314" s="9" t="str">
        <f t="shared" si="100"/>
        <v>Triethanolamine_0.24</v>
      </c>
      <c r="C314" s="9"/>
      <c r="D314" s="22">
        <v>0.24</v>
      </c>
      <c r="H314" s="9">
        <f t="shared" si="101"/>
        <v>1028.04</v>
      </c>
      <c r="I314" s="9">
        <f t="shared" si="102"/>
        <v>6.7612000000000005E-2</v>
      </c>
      <c r="J314" s="9">
        <f t="shared" si="103"/>
        <v>4.2642686278070519E-3</v>
      </c>
      <c r="K314" s="16">
        <f t="shared" si="105"/>
        <v>4.1479598340600094E-6</v>
      </c>
      <c r="L314" s="9">
        <f t="shared" si="87"/>
        <v>3.0120100129484713</v>
      </c>
      <c r="M314" s="9">
        <f t="shared" si="88"/>
        <v>-1.1699762172051775</v>
      </c>
      <c r="N314" s="16">
        <f t="shared" si="89"/>
        <v>-2.3701554447179762</v>
      </c>
      <c r="O314" s="16">
        <f t="shared" si="90"/>
        <v>-5.3821654576664475</v>
      </c>
      <c r="Q314" s="9">
        <f t="shared" si="92"/>
        <v>1064.4510271143704</v>
      </c>
      <c r="R314" s="9">
        <f t="shared" si="93"/>
        <v>0.13516991484957214</v>
      </c>
      <c r="S314" s="9">
        <f t="shared" si="94"/>
        <v>-56.494011163336936</v>
      </c>
      <c r="T314" s="9">
        <f t="shared" si="95"/>
        <v>1.3189324636367944E-5</v>
      </c>
      <c r="U314" s="9">
        <f t="shared" si="96"/>
        <v>3.0244042349152624</v>
      </c>
      <c r="V314" s="9">
        <f t="shared" si="97"/>
        <v>-1.1981775816025066</v>
      </c>
      <c r="W314" s="9">
        <f t="shared" si="98"/>
        <v>-2.2443678489013634</v>
      </c>
      <c r="X314" s="9">
        <f t="shared" si="99"/>
        <v>-5.2593731839293651</v>
      </c>
      <c r="Y314">
        <v>1074.8242477462313</v>
      </c>
      <c r="Z314">
        <v>0.11888356821488845</v>
      </c>
      <c r="AA314">
        <v>73.233941613898509</v>
      </c>
      <c r="AB314">
        <v>9.1446141090527504E-5</v>
      </c>
      <c r="AC314">
        <v>3.0283008374392231</v>
      </c>
      <c r="AD314">
        <v>-1.2129768854232452</v>
      </c>
      <c r="AE314">
        <v>-1.6882187188786735</v>
      </c>
      <c r="AF314">
        <v>-4.7086104153953299</v>
      </c>
      <c r="AG314">
        <v>1038.9299999999998</v>
      </c>
      <c r="AH314">
        <v>6.6044000000000005E-2</v>
      </c>
      <c r="AI314">
        <v>2.1100000000000001E-2</v>
      </c>
      <c r="AJ314">
        <v>2.0790797242451712E-5</v>
      </c>
      <c r="AK314">
        <v>3.0165862870780038</v>
      </c>
      <c r="AL314">
        <v>-1.1801666312705421</v>
      </c>
      <c r="AM314">
        <v>-1.6757175447023074</v>
      </c>
      <c r="AN314">
        <v>-4.6821288569235078</v>
      </c>
    </row>
    <row r="315" spans="1:40" x14ac:dyDescent="0.2">
      <c r="A315" s="15">
        <v>299</v>
      </c>
      <c r="B315" s="9" t="str">
        <f t="shared" si="100"/>
        <v>Triethanolamine_0.25</v>
      </c>
      <c r="C315" s="9"/>
      <c r="D315" s="22">
        <v>0.25</v>
      </c>
      <c r="H315" s="9">
        <f t="shared" si="101"/>
        <v>1029.25</v>
      </c>
      <c r="I315" s="9">
        <f t="shared" si="102"/>
        <v>6.7400000000000002E-2</v>
      </c>
      <c r="J315" s="9">
        <f t="shared" si="103"/>
        <v>4.5519431363682328E-3</v>
      </c>
      <c r="K315" s="16">
        <f t="shared" si="105"/>
        <v>4.4225825954512825E-6</v>
      </c>
      <c r="L315" s="9">
        <f t="shared" si="87"/>
        <v>3.0125208756695239</v>
      </c>
      <c r="M315" s="9">
        <f t="shared" si="88"/>
        <v>-1.1713401034646802</v>
      </c>
      <c r="N315" s="16">
        <f t="shared" si="89"/>
        <v>-2.3418031718580967</v>
      </c>
      <c r="O315" s="16">
        <f t="shared" si="90"/>
        <v>-5.3543240475276201</v>
      </c>
      <c r="Q315" s="9">
        <f t="shared" si="92"/>
        <v>1065.7334512391203</v>
      </c>
      <c r="R315" s="9">
        <f t="shared" si="93"/>
        <v>0.13332721790404611</v>
      </c>
      <c r="S315" s="9">
        <f t="shared" si="94"/>
        <v>-51.168121300123943</v>
      </c>
      <c r="T315" s="9">
        <f t="shared" si="95"/>
        <v>1.6356634096687264E-5</v>
      </c>
      <c r="U315" s="9">
        <f t="shared" si="96"/>
        <v>3.0248860277999943</v>
      </c>
      <c r="V315" s="9">
        <f t="shared" si="97"/>
        <v>-1.1998525989898934</v>
      </c>
      <c r="W315" s="9">
        <f t="shared" si="98"/>
        <v>-2.2215629967864636</v>
      </c>
      <c r="X315" s="9">
        <f t="shared" si="99"/>
        <v>-5.2370750782693198</v>
      </c>
      <c r="Y315">
        <v>1075.4821911038853</v>
      </c>
      <c r="Z315">
        <v>0.11977236354240224</v>
      </c>
      <c r="AA315">
        <v>74.302959659136505</v>
      </c>
      <c r="AB315">
        <v>9.2081950490099986E-5</v>
      </c>
      <c r="AC315">
        <v>3.0285479503707005</v>
      </c>
      <c r="AD315">
        <v>-1.2121695110525696</v>
      </c>
      <c r="AE315">
        <v>-1.683624028324747</v>
      </c>
      <c r="AF315">
        <v>-4.7041341175099598</v>
      </c>
      <c r="AG315">
        <v>1040</v>
      </c>
      <c r="AH315">
        <v>6.6127999999999992E-2</v>
      </c>
      <c r="AI315">
        <v>2.1702861189474874E-2</v>
      </c>
      <c r="AJ315">
        <v>2.0808678500986194E-5</v>
      </c>
      <c r="AK315">
        <v>3.0170333392987803</v>
      </c>
      <c r="AL315">
        <v>-1.1796146120623672</v>
      </c>
      <c r="AM315">
        <v>-1.6634830073086955</v>
      </c>
      <c r="AN315">
        <v>-4.6817554996996247</v>
      </c>
    </row>
    <row r="316" spans="1:40" x14ac:dyDescent="0.2">
      <c r="A316" s="15">
        <v>300</v>
      </c>
      <c r="B316" s="9" t="str">
        <f t="shared" si="100"/>
        <v>Triethanolamine_0.26</v>
      </c>
      <c r="C316" s="9"/>
      <c r="D316" s="22">
        <v>0.26</v>
      </c>
      <c r="H316" s="9">
        <f t="shared" si="101"/>
        <v>1030.46</v>
      </c>
      <c r="I316" s="9">
        <f t="shared" si="102"/>
        <v>6.7187999999999998E-2</v>
      </c>
      <c r="J316" s="9">
        <f t="shared" si="103"/>
        <v>4.8590246359281209E-3</v>
      </c>
      <c r="K316" s="16">
        <f t="shared" si="105"/>
        <v>4.7153937425306375E-6</v>
      </c>
      <c r="L316" s="9">
        <f t="shared" si="87"/>
        <v>3.0130311381662387</v>
      </c>
      <c r="M316" s="9">
        <f t="shared" si="88"/>
        <v>-1.1727082864573914</v>
      </c>
      <c r="N316" s="16">
        <f t="shared" si="89"/>
        <v>-2.3134508989982172</v>
      </c>
      <c r="O316" s="16">
        <f t="shared" si="90"/>
        <v>-5.3264820371644559</v>
      </c>
      <c r="Q316" s="9">
        <f t="shared" si="92"/>
        <v>1067.6640964693415</v>
      </c>
      <c r="R316" s="9">
        <f t="shared" si="93"/>
        <v>0.13057995013314491</v>
      </c>
      <c r="S316" s="9">
        <f t="shared" si="94"/>
        <v>-44.836199983932588</v>
      </c>
      <c r="T316" s="9">
        <f t="shared" si="95"/>
        <v>1.9496347802793284E-5</v>
      </c>
      <c r="U316" s="9">
        <f t="shared" si="96"/>
        <v>3.0256113161812652</v>
      </c>
      <c r="V316" s="9">
        <f t="shared" si="97"/>
        <v>-1.2023495841551159</v>
      </c>
      <c r="W316" s="9">
        <f t="shared" si="98"/>
        <v>-2.1944499895039775</v>
      </c>
      <c r="X316" s="9">
        <f t="shared" si="99"/>
        <v>-5.2149729919804075</v>
      </c>
      <c r="Y316">
        <v>1076.141410163337</v>
      </c>
      <c r="Z316">
        <v>0.12066285151565399</v>
      </c>
      <c r="AA316">
        <v>75.373976959847269</v>
      </c>
      <c r="AB316">
        <v>9.2718981741724308E-5</v>
      </c>
      <c r="AC316">
        <v>3.0287955381857556</v>
      </c>
      <c r="AD316">
        <v>-1.2113605709650885</v>
      </c>
      <c r="AE316">
        <v>-1.6790204274257849</v>
      </c>
      <c r="AF316">
        <v>-4.6996491388748911</v>
      </c>
      <c r="AG316">
        <v>1040.1399999999999</v>
      </c>
      <c r="AH316">
        <v>6.6299999999999998E-2</v>
      </c>
      <c r="AI316">
        <v>2.180978462019853E-2</v>
      </c>
      <c r="AJ316">
        <v>2.0889156615869199E-5</v>
      </c>
      <c r="AK316">
        <v>3.0170917980828604</v>
      </c>
      <c r="AL316">
        <v>-1.1784864715952268</v>
      </c>
      <c r="AM316">
        <v>-1.6613486232209858</v>
      </c>
      <c r="AN316">
        <v>-4.6800790939817842</v>
      </c>
    </row>
    <row r="317" spans="1:40" x14ac:dyDescent="0.2">
      <c r="A317" s="15">
        <v>301</v>
      </c>
      <c r="B317" s="9" t="str">
        <f t="shared" si="100"/>
        <v>Triethanolamine_0.27</v>
      </c>
      <c r="C317" s="9"/>
      <c r="D317" s="22">
        <v>0.27</v>
      </c>
      <c r="H317" s="9">
        <f t="shared" si="101"/>
        <v>1031.67</v>
      </c>
      <c r="I317" s="9">
        <f t="shared" si="102"/>
        <v>6.6976000000000008E-2</v>
      </c>
      <c r="J317" s="9">
        <f t="shared" si="103"/>
        <v>5.1868223537154586E-3</v>
      </c>
      <c r="K317" s="16">
        <f t="shared" si="105"/>
        <v>5.0275983150769706E-6</v>
      </c>
      <c r="L317" s="9">
        <f t="shared" si="87"/>
        <v>3.0135408018473964</v>
      </c>
      <c r="M317" s="9">
        <f t="shared" si="88"/>
        <v>-1.1740807933414075</v>
      </c>
      <c r="N317" s="16">
        <f t="shared" si="89"/>
        <v>-2.2850986261383373</v>
      </c>
      <c r="O317" s="16">
        <f t="shared" si="90"/>
        <v>-5.2986394279857336</v>
      </c>
      <c r="Q317" s="9">
        <f t="shared" si="92"/>
        <v>1068.3096009241799</v>
      </c>
      <c r="R317" s="9">
        <f t="shared" si="93"/>
        <v>0.12875915376753602</v>
      </c>
      <c r="S317" s="9">
        <f t="shared" si="94"/>
        <v>-38.561305445735357</v>
      </c>
      <c r="T317" s="9">
        <f t="shared" si="95"/>
        <v>2.3231517641373855E-5</v>
      </c>
      <c r="U317" s="9">
        <f t="shared" si="96"/>
        <v>3.0258538047923831</v>
      </c>
      <c r="V317" s="9">
        <f t="shared" si="97"/>
        <v>-1.2040043177611131</v>
      </c>
      <c r="W317" s="9">
        <f t="shared" si="98"/>
        <v>-2.1675802903438139</v>
      </c>
      <c r="X317" s="9">
        <f t="shared" si="99"/>
        <v>-5.1886812063178267</v>
      </c>
      <c r="Y317">
        <v>1076.8019303068891</v>
      </c>
      <c r="Z317">
        <v>0.12155506607690983</v>
      </c>
      <c r="AA317">
        <v>76.447033934725098</v>
      </c>
      <c r="AB317">
        <v>9.3357259397451131E-5</v>
      </c>
      <c r="AC317">
        <v>3.0290436104267595</v>
      </c>
      <c r="AD317">
        <v>-1.2105500336334543</v>
      </c>
      <c r="AE317">
        <v>-1.6744077367626564</v>
      </c>
      <c r="AF317">
        <v>-4.6951553046941354</v>
      </c>
      <c r="AG317">
        <v>1040.28</v>
      </c>
      <c r="AH317">
        <v>6.6339999999999996E-2</v>
      </c>
      <c r="AI317">
        <v>2.1814295620001187E-2</v>
      </c>
      <c r="AJ317">
        <v>2.1049182635471241E-5</v>
      </c>
      <c r="AK317">
        <v>3.0171502489990778</v>
      </c>
      <c r="AL317">
        <v>-1.1782245328165366</v>
      </c>
      <c r="AM317">
        <v>-1.6612588057477757</v>
      </c>
      <c r="AN317">
        <v>-4.6767647636666281</v>
      </c>
    </row>
    <row r="318" spans="1:40" x14ac:dyDescent="0.2">
      <c r="A318" s="15">
        <v>302</v>
      </c>
      <c r="B318" s="9" t="str">
        <f t="shared" si="100"/>
        <v>Triethanolamine_0.28</v>
      </c>
      <c r="C318" s="9"/>
      <c r="D318" s="22">
        <v>0.28000000000000003</v>
      </c>
      <c r="H318" s="9">
        <f t="shared" si="101"/>
        <v>1032.8800000000001</v>
      </c>
      <c r="I318" s="9">
        <f t="shared" si="102"/>
        <v>6.6764000000000004E-2</v>
      </c>
      <c r="J318" s="9">
        <f t="shared" si="103"/>
        <v>5.5367338395607077E-3</v>
      </c>
      <c r="K318" s="16">
        <f t="shared" si="105"/>
        <v>5.3604812171411078E-6</v>
      </c>
      <c r="L318" s="9">
        <f t="shared" si="87"/>
        <v>3.014049868116822</v>
      </c>
      <c r="M318" s="9">
        <f t="shared" si="88"/>
        <v>-1.1754576515331263</v>
      </c>
      <c r="N318" s="16">
        <f t="shared" si="89"/>
        <v>-2.2567463532784577</v>
      </c>
      <c r="O318" s="16">
        <f t="shared" si="90"/>
        <v>-5.2707962213952797</v>
      </c>
      <c r="Q318" s="9">
        <f t="shared" si="92"/>
        <v>1069.6036769267957</v>
      </c>
      <c r="R318" s="9">
        <f t="shared" si="93"/>
        <v>0.12514188367442819</v>
      </c>
      <c r="S318" s="9">
        <f t="shared" si="94"/>
        <v>-33.370361345285573</v>
      </c>
      <c r="T318" s="9">
        <f t="shared" si="95"/>
        <v>2.6935567891014076E-5</v>
      </c>
      <c r="U318" s="9">
        <f t="shared" si="96"/>
        <v>3.0263399208047406</v>
      </c>
      <c r="V318" s="9">
        <f t="shared" si="97"/>
        <v>-1.2072912675044449</v>
      </c>
      <c r="W318" s="9">
        <f t="shared" si="98"/>
        <v>-2.1453512099197987</v>
      </c>
      <c r="X318" s="9">
        <f t="shared" si="99"/>
        <v>-5.1626103919330015</v>
      </c>
      <c r="Y318">
        <v>1077.4637772288631</v>
      </c>
      <c r="Z318">
        <v>0.12244904157963546</v>
      </c>
      <c r="AA318">
        <v>77.522171484923632</v>
      </c>
      <c r="AB318">
        <v>9.3996808309227195E-5</v>
      </c>
      <c r="AC318">
        <v>3.0292921767526404</v>
      </c>
      <c r="AD318">
        <v>-1.2097378671420282</v>
      </c>
      <c r="AE318">
        <v>-1.6697857747065061</v>
      </c>
      <c r="AF318">
        <v>-4.690652438018919</v>
      </c>
      <c r="AG318">
        <v>1041</v>
      </c>
      <c r="AH318">
        <v>6.6459999999999991E-2</v>
      </c>
      <c r="AI318">
        <v>2.1828815323399083E-2</v>
      </c>
      <c r="AJ318">
        <v>2.1791632322385907E-5</v>
      </c>
      <c r="AK318">
        <v>3.0174507295105362</v>
      </c>
      <c r="AL318">
        <v>-1.1774396630573079</v>
      </c>
      <c r="AM318">
        <v>-1.6609698333459042</v>
      </c>
      <c r="AN318">
        <v>-4.6617102373052131</v>
      </c>
    </row>
    <row r="319" spans="1:40" x14ac:dyDescent="0.2">
      <c r="A319" s="15">
        <v>303</v>
      </c>
      <c r="B319" s="9" t="str">
        <f t="shared" si="100"/>
        <v>Triethanolamine_0.29</v>
      </c>
      <c r="C319" s="9"/>
      <c r="D319" s="22">
        <v>0.28999999999999998</v>
      </c>
      <c r="H319" s="9">
        <f t="shared" si="101"/>
        <v>1034.0899999999999</v>
      </c>
      <c r="I319" s="9">
        <f t="shared" si="102"/>
        <v>6.6552E-2</v>
      </c>
      <c r="J319" s="9">
        <f t="shared" si="103"/>
        <v>5.9102509242826406E-3</v>
      </c>
      <c r="K319" s="16">
        <f t="shared" si="105"/>
        <v>5.7154125117568499E-6</v>
      </c>
      <c r="L319" s="9">
        <f t="shared" si="87"/>
        <v>3.0145583383734103</v>
      </c>
      <c r="M319" s="9">
        <f t="shared" si="88"/>
        <v>-1.1768388887105323</v>
      </c>
      <c r="N319" s="16">
        <f t="shared" si="89"/>
        <v>-2.2283940804185782</v>
      </c>
      <c r="O319" s="16">
        <f t="shared" si="90"/>
        <v>-5.2429524187919885</v>
      </c>
      <c r="Q319" s="9">
        <f t="shared" si="92"/>
        <v>1070.9019932186832</v>
      </c>
      <c r="R319" s="9">
        <f t="shared" si="93"/>
        <v>0.1233448127995978</v>
      </c>
      <c r="S319" s="9">
        <f t="shared" si="94"/>
        <v>-27.180796951396996</v>
      </c>
      <c r="T319" s="9">
        <f t="shared" si="95"/>
        <v>3.0612840455808699E-5</v>
      </c>
      <c r="U319" s="9">
        <f t="shared" si="96"/>
        <v>3.0268276119585003</v>
      </c>
      <c r="V319" s="9">
        <f t="shared" si="97"/>
        <v>-1.2089240391763161</v>
      </c>
      <c r="W319" s="9">
        <f t="shared" si="98"/>
        <v>-2.118844266773563</v>
      </c>
      <c r="X319" s="9">
        <f t="shared" si="99"/>
        <v>-5.1367296878940438</v>
      </c>
      <c r="Y319">
        <v>1078.1269769440157</v>
      </c>
      <c r="Z319">
        <v>0.1233448127995978</v>
      </c>
      <c r="AA319">
        <v>78.599431007100748</v>
      </c>
      <c r="AB319">
        <v>9.4637653637023191E-5</v>
      </c>
      <c r="AC319">
        <v>3.0295412469420429</v>
      </c>
      <c r="AD319">
        <v>-1.2089240391763161</v>
      </c>
      <c r="AE319">
        <v>-1.6651543573586292</v>
      </c>
      <c r="AF319">
        <v>-4.686140359689106</v>
      </c>
      <c r="AG319">
        <v>1041.3499999999999</v>
      </c>
      <c r="AH319">
        <v>6.6552E-2</v>
      </c>
      <c r="AI319">
        <v>2.2701470642760572E-2</v>
      </c>
      <c r="AJ319">
        <v>2.1973674583336295E-5</v>
      </c>
      <c r="AK319">
        <v>3.0175967213659853</v>
      </c>
      <c r="AL319">
        <v>-1.1768388887105323</v>
      </c>
      <c r="AM319">
        <v>-1.6439460075052252</v>
      </c>
      <c r="AN319">
        <v>-4.6580973114079196</v>
      </c>
    </row>
    <row r="320" spans="1:40" x14ac:dyDescent="0.2">
      <c r="A320" s="15">
        <v>304</v>
      </c>
      <c r="B320" s="9" t="str">
        <f t="shared" si="100"/>
        <v>Triethanolamine_0.3</v>
      </c>
      <c r="C320" s="9"/>
      <c r="D320" s="22">
        <v>0.3</v>
      </c>
      <c r="H320" s="9">
        <f t="shared" si="101"/>
        <v>1035.3</v>
      </c>
      <c r="I320" s="9">
        <f t="shared" si="102"/>
        <v>6.6339999999999996E-2</v>
      </c>
      <c r="J320" s="9">
        <f t="shared" si="103"/>
        <v>6.3089660800374186E-3</v>
      </c>
      <c r="K320" s="16">
        <f t="shared" si="105"/>
        <v>6.0938530667800818E-6</v>
      </c>
      <c r="L320" s="9">
        <f t="shared" ref="L320:L383" si="106">LOG(H320)</f>
        <v>3.0150662140111493</v>
      </c>
      <c r="M320" s="9">
        <f t="shared" ref="M320:M383" si="107">LOG(I320)</f>
        <v>-1.1782245328165366</v>
      </c>
      <c r="N320" s="16">
        <f t="shared" ref="N320:N383" si="108">LOG(J320)</f>
        <v>-2.2000418075586983</v>
      </c>
      <c r="O320" s="16">
        <f t="shared" ref="O320:O383" si="109">LOG(K320)</f>
        <v>-5.2151080215698471</v>
      </c>
      <c r="Q320" s="9">
        <f t="shared" si="92"/>
        <v>1072.2047341545838</v>
      </c>
      <c r="R320" s="9">
        <f t="shared" si="93"/>
        <v>0.12155506607690983</v>
      </c>
      <c r="S320" s="9">
        <f t="shared" si="94"/>
        <v>-22.051145675054009</v>
      </c>
      <c r="T320" s="9">
        <f t="shared" si="95"/>
        <v>3.305152961902418E-5</v>
      </c>
      <c r="U320" s="9">
        <f t="shared" si="96"/>
        <v>3.0273169476108133</v>
      </c>
      <c r="V320" s="9">
        <f t="shared" si="97"/>
        <v>-1.2105500336334543</v>
      </c>
      <c r="W320" s="9">
        <f t="shared" si="98"/>
        <v>-2.0968749225190262</v>
      </c>
      <c r="X320" s="9">
        <f t="shared" si="99"/>
        <v>-5.1195669323309012</v>
      </c>
      <c r="Y320">
        <v>1078.7915557961696</v>
      </c>
      <c r="Z320">
        <v>0.12424241494625243</v>
      </c>
      <c r="AA320">
        <v>79.67885440679629</v>
      </c>
      <c r="AB320">
        <v>9.5279820857172985E-5</v>
      </c>
      <c r="AC320">
        <v>3.0297908308965686</v>
      </c>
      <c r="AD320">
        <v>-1.2081085170121268</v>
      </c>
      <c r="AE320">
        <v>-1.660513298488774</v>
      </c>
      <c r="AF320">
        <v>-4.6816188882730918</v>
      </c>
      <c r="AG320">
        <v>1042.56</v>
      </c>
      <c r="AH320">
        <v>6.6556000000000004E-2</v>
      </c>
      <c r="AI320">
        <v>2.2865085482935296E-2</v>
      </c>
      <c r="AJ320">
        <v>2.2021959380904175E-5</v>
      </c>
      <c r="AK320">
        <v>3.0181010582923964</v>
      </c>
      <c r="AL320">
        <v>-1.1768127869296006</v>
      </c>
      <c r="AM320">
        <v>-1.6408271706359037</v>
      </c>
      <c r="AN320">
        <v>-4.6571440427458572</v>
      </c>
    </row>
    <row r="321" spans="1:40" x14ac:dyDescent="0.2">
      <c r="A321" s="15">
        <v>305</v>
      </c>
      <c r="B321" s="9" t="str">
        <f t="shared" si="100"/>
        <v>Triethanolamine_0.31</v>
      </c>
      <c r="C321" s="9"/>
      <c r="D321" s="22">
        <v>0.31</v>
      </c>
      <c r="H321" s="9">
        <f t="shared" si="101"/>
        <v>1036.51</v>
      </c>
      <c r="I321" s="9">
        <f t="shared" si="102"/>
        <v>6.6127999999999992E-2</v>
      </c>
      <c r="J321" s="9">
        <f t="shared" si="103"/>
        <v>6.7345792097471312E-3</v>
      </c>
      <c r="K321" s="16">
        <f t="shared" si="105"/>
        <v>6.4973605751484608E-6</v>
      </c>
      <c r="L321" s="9">
        <f t="shared" si="106"/>
        <v>3.0155734964191407</v>
      </c>
      <c r="M321" s="9">
        <f t="shared" si="107"/>
        <v>-1.1796146120623672</v>
      </c>
      <c r="N321" s="16">
        <f t="shared" si="108"/>
        <v>-2.1716895346988188</v>
      </c>
      <c r="O321" s="16">
        <f t="shared" si="109"/>
        <v>-5.1872630311179595</v>
      </c>
      <c r="Q321" s="9">
        <f t="shared" si="92"/>
        <v>1072.8578225705119</v>
      </c>
      <c r="R321" s="9">
        <f t="shared" si="93"/>
        <v>0.11977236354240224</v>
      </c>
      <c r="S321" s="9">
        <f t="shared" si="94"/>
        <v>-15.923827578220664</v>
      </c>
      <c r="T321" s="9">
        <f t="shared" si="95"/>
        <v>3.6087545409678536E-5</v>
      </c>
      <c r="U321" s="9">
        <f t="shared" si="96"/>
        <v>3.0275622542067584</v>
      </c>
      <c r="V321" s="9">
        <f t="shared" si="97"/>
        <v>-1.2121695110525696</v>
      </c>
      <c r="W321" s="9">
        <f t="shared" si="98"/>
        <v>-2.0706306258903142</v>
      </c>
      <c r="X321" s="9">
        <f t="shared" si="99"/>
        <v>-5.098201117436381</v>
      </c>
      <c r="Y321">
        <v>1079.4575404670757</v>
      </c>
      <c r="Z321">
        <v>0.12514188367442819</v>
      </c>
      <c r="AA321">
        <v>80.760484112154217</v>
      </c>
      <c r="AB321">
        <v>9.592333577093121E-5</v>
      </c>
      <c r="AC321">
        <v>3.030040938644103</v>
      </c>
      <c r="AD321">
        <v>-1.2072912675044449</v>
      </c>
      <c r="AE321">
        <v>-1.6558624094718171</v>
      </c>
      <c r="AF321">
        <v>-4.6770878400061076</v>
      </c>
      <c r="AG321">
        <v>1042.8599999999999</v>
      </c>
      <c r="AH321">
        <v>6.6764000000000004E-2</v>
      </c>
      <c r="AI321">
        <v>2.3281108221044806E-2</v>
      </c>
      <c r="AJ321">
        <v>2.2342482607033076E-5</v>
      </c>
      <c r="AK321">
        <v>3.0182260099524649</v>
      </c>
      <c r="AL321">
        <v>-1.1754576515331263</v>
      </c>
      <c r="AM321">
        <v>-1.632996350361106</v>
      </c>
      <c r="AN321">
        <v>-4.6508685714786315</v>
      </c>
    </row>
    <row r="322" spans="1:40" x14ac:dyDescent="0.2">
      <c r="A322" s="15">
        <v>306</v>
      </c>
      <c r="B322" s="9" t="str">
        <f t="shared" si="100"/>
        <v>Triethanolamine_0.32</v>
      </c>
      <c r="C322" s="9"/>
      <c r="D322" s="22">
        <v>0.32</v>
      </c>
      <c r="H322" s="9">
        <f t="shared" si="101"/>
        <v>1037.72</v>
      </c>
      <c r="I322" s="9">
        <f t="shared" si="102"/>
        <v>6.5915999999999988E-2</v>
      </c>
      <c r="J322" s="9">
        <f t="shared" si="103"/>
        <v>7.1889048945543441E-3</v>
      </c>
      <c r="K322" s="16">
        <f t="shared" si="105"/>
        <v>6.927595974399977E-6</v>
      </c>
      <c r="L322" s="9">
        <f t="shared" si="106"/>
        <v>3.0160801869816254</v>
      </c>
      <c r="M322" s="9">
        <f t="shared" si="107"/>
        <v>-1.1810091549310164</v>
      </c>
      <c r="N322" s="16">
        <f t="shared" si="108"/>
        <v>-2.1433372618389392</v>
      </c>
      <c r="O322" s="16">
        <f t="shared" si="109"/>
        <v>-5.1594174488205642</v>
      </c>
      <c r="Q322" s="9">
        <f t="shared" si="92"/>
        <v>1074.1675550118916</v>
      </c>
      <c r="R322" s="9">
        <f t="shared" si="93"/>
        <v>0.11711092171932191</v>
      </c>
      <c r="S322" s="9">
        <f t="shared" si="94"/>
        <v>-10.836935335918639</v>
      </c>
      <c r="T322" s="9">
        <f t="shared" si="95"/>
        <v>3.9111939007683538E-5</v>
      </c>
      <c r="U322" s="9">
        <f t="shared" si="96"/>
        <v>3.0280541899624294</v>
      </c>
      <c r="V322" s="9">
        <f t="shared" si="97"/>
        <v>-1.214587061243652</v>
      </c>
      <c r="W322" s="9">
        <f t="shared" si="98"/>
        <v>-2.048840608161814</v>
      </c>
      <c r="X322" s="9">
        <f t="shared" si="99"/>
        <v>-5.0769177905444449</v>
      </c>
      <c r="Y322">
        <v>1080.1249579855073</v>
      </c>
      <c r="Z322">
        <v>0.1260432550963187</v>
      </c>
      <c r="AA322">
        <v>81.844363088002652</v>
      </c>
      <c r="AB322">
        <v>9.6568224513257907E-5</v>
      </c>
      <c r="AC322">
        <v>3.0302915803422286</v>
      </c>
      <c r="AD322">
        <v>-1.2064722570760049</v>
      </c>
      <c r="AE322">
        <v>-1.6512014992227451</v>
      </c>
      <c r="AF322">
        <v>-4.672547028726882</v>
      </c>
      <c r="AG322">
        <v>1043</v>
      </c>
      <c r="AH322">
        <v>6.6811999999999996E-2</v>
      </c>
      <c r="AI322">
        <v>2.340128659049363E-2</v>
      </c>
      <c r="AJ322">
        <v>2.2840645991724151E-5</v>
      </c>
      <c r="AK322">
        <v>3.0182843084265309</v>
      </c>
      <c r="AL322">
        <v>-1.1751455275583307</v>
      </c>
      <c r="AM322">
        <v>-1.6307602646500525</v>
      </c>
      <c r="AN322">
        <v>-4.641291617296865</v>
      </c>
    </row>
    <row r="323" spans="1:40" x14ac:dyDescent="0.2">
      <c r="A323" s="15">
        <v>307</v>
      </c>
      <c r="B323" s="9" t="str">
        <f t="shared" ref="B323:B354" si="110">CONCATENATE($B$91,"_",D323)</f>
        <v>Triethanolamine_0.33</v>
      </c>
      <c r="C323" s="9"/>
      <c r="D323" s="22">
        <v>0.33</v>
      </c>
      <c r="H323" s="9">
        <f t="shared" ref="H323:H354" si="111">D323*$H$91+(1-D323)*$H$46</f>
        <v>1038.9299999999998</v>
      </c>
      <c r="I323" s="9">
        <f t="shared" ref="I323:I354" si="112">D323*$I$91+(1-D323)*$I$46</f>
        <v>6.5703999999999999E-2</v>
      </c>
      <c r="J323" s="9">
        <f t="shared" ref="J323:J354" si="113">EXP(D323*LN($J$91)+(1-D323)*LN($J$46)+D323*(1-D323)*$P$91)</f>
        <v>7.6738801302016161E-3</v>
      </c>
      <c r="K323" s="16">
        <f t="shared" si="105"/>
        <v>7.3863302919365285E-6</v>
      </c>
      <c r="L323" s="9">
        <f t="shared" si="106"/>
        <v>3.0165862870780038</v>
      </c>
      <c r="M323" s="9">
        <f t="shared" si="107"/>
        <v>-1.1824081901807424</v>
      </c>
      <c r="N323" s="16">
        <f t="shared" si="108"/>
        <v>-2.1149849889790597</v>
      </c>
      <c r="O323" s="16">
        <f t="shared" si="109"/>
        <v>-5.1315712760570635</v>
      </c>
      <c r="Q323" s="9">
        <f t="shared" si="92"/>
        <v>1074.8242477462313</v>
      </c>
      <c r="R323" s="9">
        <f t="shared" si="93"/>
        <v>0.11534464831003738</v>
      </c>
      <c r="S323" s="9">
        <f t="shared" si="94"/>
        <v>-7.7915586319728973</v>
      </c>
      <c r="T323" s="9">
        <f t="shared" si="95"/>
        <v>4.2126900413438853E-5</v>
      </c>
      <c r="U323" s="9">
        <f t="shared" si="96"/>
        <v>3.0283008374392231</v>
      </c>
      <c r="V323" s="9">
        <f t="shared" si="97"/>
        <v>-1.2161913432642679</v>
      </c>
      <c r="W323" s="9">
        <f t="shared" si="98"/>
        <v>-2.0357945614721187</v>
      </c>
      <c r="X323" s="9">
        <f t="shared" si="99"/>
        <v>-5.0557014035918977</v>
      </c>
      <c r="Y323">
        <v>1080.1249579855073</v>
      </c>
      <c r="Z323">
        <v>0.12694656579379318</v>
      </c>
      <c r="AA323">
        <v>82.930534850304198</v>
      </c>
      <c r="AB323">
        <v>9.7214513561838287E-5</v>
      </c>
      <c r="AC323">
        <v>3.0302915803422286</v>
      </c>
      <c r="AD323">
        <v>-1.2056514517055601</v>
      </c>
      <c r="AE323">
        <v>-1.6465303741298856</v>
      </c>
      <c r="AF323">
        <v>-4.6679962658125884</v>
      </c>
      <c r="AG323">
        <v>1043</v>
      </c>
      <c r="AH323">
        <v>6.6875999999999991E-2</v>
      </c>
      <c r="AI323">
        <v>2.374602891502851E-2</v>
      </c>
      <c r="AJ323">
        <v>2.3039693341006547E-5</v>
      </c>
      <c r="AK323">
        <v>3.0182843084265309</v>
      </c>
      <c r="AL323">
        <v>-1.174729710896175</v>
      </c>
      <c r="AM323">
        <v>-1.6244090077017548</v>
      </c>
      <c r="AN323">
        <v>-4.6375233056826364</v>
      </c>
    </row>
    <row r="324" spans="1:40" x14ac:dyDescent="0.2">
      <c r="A324" s="15">
        <v>308</v>
      </c>
      <c r="B324" s="9" t="str">
        <f t="shared" si="110"/>
        <v>Triethanolamine_0.34</v>
      </c>
      <c r="C324" s="9"/>
      <c r="D324" s="22">
        <v>0.34</v>
      </c>
      <c r="H324" s="9">
        <f t="shared" si="111"/>
        <v>1040.1399999999999</v>
      </c>
      <c r="I324" s="9">
        <f t="shared" si="112"/>
        <v>6.5491999999999995E-2</v>
      </c>
      <c r="J324" s="9">
        <f t="shared" si="113"/>
        <v>8.1915725853198736E-3</v>
      </c>
      <c r="K324" s="16">
        <f t="shared" si="105"/>
        <v>7.8754519442766109E-6</v>
      </c>
      <c r="L324" s="9">
        <f t="shared" si="106"/>
        <v>3.0170917980828604</v>
      </c>
      <c r="M324" s="9">
        <f t="shared" si="107"/>
        <v>-1.1838117468486278</v>
      </c>
      <c r="N324" s="16">
        <f t="shared" si="108"/>
        <v>-2.0866327161191798</v>
      </c>
      <c r="O324" s="16">
        <f t="shared" si="109"/>
        <v>-5.1037245142020398</v>
      </c>
      <c r="Q324" s="9">
        <f t="shared" si="92"/>
        <v>1076.141410163337</v>
      </c>
      <c r="R324" s="9">
        <f t="shared" si="93"/>
        <v>0.11270662532324267</v>
      </c>
      <c r="S324" s="9">
        <f t="shared" si="94"/>
        <v>-1.7124318970221299</v>
      </c>
      <c r="T324" s="9">
        <f t="shared" si="95"/>
        <v>4.633607417239129E-5</v>
      </c>
      <c r="U324" s="9">
        <f t="shared" si="96"/>
        <v>3.0287955381857556</v>
      </c>
      <c r="V324" s="9">
        <f t="shared" si="97"/>
        <v>-1.2185872373456939</v>
      </c>
      <c r="W324" s="9">
        <f t="shared" si="98"/>
        <v>-2.0097498282045563</v>
      </c>
      <c r="X324" s="9">
        <f t="shared" si="99"/>
        <v>-5.0260820038345599</v>
      </c>
      <c r="Y324">
        <v>1081.4642014714493</v>
      </c>
      <c r="Z324">
        <v>0.12785185283103706</v>
      </c>
      <c r="AA324">
        <v>84.019043480990334</v>
      </c>
      <c r="AB324">
        <v>9.7862229746346153E-5</v>
      </c>
      <c r="AC324">
        <v>3.0307945068902016</v>
      </c>
      <c r="AD324">
        <v>-1.2048288169158292</v>
      </c>
      <c r="AE324">
        <v>-1.6418488379863183</v>
      </c>
      <c r="AF324">
        <v>-4.6634353601120235</v>
      </c>
      <c r="AG324">
        <v>1043.77</v>
      </c>
      <c r="AH324">
        <v>6.6900000000000001E-2</v>
      </c>
      <c r="AI324">
        <v>2.3966491664419391E-2</v>
      </c>
      <c r="AJ324">
        <v>2.3429297083029898E-5</v>
      </c>
      <c r="AK324">
        <v>3.0186048102223615</v>
      </c>
      <c r="AL324">
        <v>-1.174573882232177</v>
      </c>
      <c r="AM324">
        <v>-1.6203955355240314</v>
      </c>
      <c r="AN324">
        <v>-4.630240740747495</v>
      </c>
    </row>
    <row r="325" spans="1:40" x14ac:dyDescent="0.2">
      <c r="A325" s="15">
        <v>309</v>
      </c>
      <c r="B325" s="9" t="str">
        <f t="shared" si="110"/>
        <v>Triethanolamine_0.35</v>
      </c>
      <c r="C325" s="9"/>
      <c r="D325" s="22">
        <v>0.35</v>
      </c>
      <c r="H325" s="9">
        <f t="shared" si="111"/>
        <v>1041.3499999999999</v>
      </c>
      <c r="I325" s="9">
        <f t="shared" si="112"/>
        <v>6.5280000000000005E-2</v>
      </c>
      <c r="J325" s="9">
        <f t="shared" si="113"/>
        <v>8.7441894168342922E-3</v>
      </c>
      <c r="K325" s="16">
        <f t="shared" si="105"/>
        <v>8.3969745204151268E-6</v>
      </c>
      <c r="L325" s="9">
        <f t="shared" si="106"/>
        <v>3.0175967213659853</v>
      </c>
      <c r="M325" s="9">
        <f t="shared" si="107"/>
        <v>-1.1852198542541952</v>
      </c>
      <c r="N325" s="16">
        <f t="shared" si="108"/>
        <v>-2.0582804432593007</v>
      </c>
      <c r="O325" s="16">
        <f t="shared" si="109"/>
        <v>-5.075877164625286</v>
      </c>
      <c r="Q325" s="9">
        <f t="shared" si="92"/>
        <v>1078.1269769440157</v>
      </c>
      <c r="R325" s="9">
        <f t="shared" si="93"/>
        <v>0.11183019513051602</v>
      </c>
      <c r="S325" s="9">
        <f t="shared" si="94"/>
        <v>2.3341370324242243</v>
      </c>
      <c r="T325" s="9">
        <f t="shared" si="95"/>
        <v>4.8737124407869956E-5</v>
      </c>
      <c r="U325" s="9">
        <f t="shared" si="96"/>
        <v>3.0295412469420429</v>
      </c>
      <c r="V325" s="9">
        <f t="shared" si="97"/>
        <v>-1.2193831776554023</v>
      </c>
      <c r="W325" s="9">
        <f t="shared" si="98"/>
        <v>-1.9924111868859877</v>
      </c>
      <c r="X325" s="9">
        <f t="shared" si="99"/>
        <v>-5.0091863793836016</v>
      </c>
      <c r="Y325">
        <v>1082.1360833169565</v>
      </c>
      <c r="Z325">
        <v>0.12875915376753602</v>
      </c>
      <c r="AA325">
        <v>85.109933643194012</v>
      </c>
      <c r="AB325">
        <v>9.851140025796076E-5</v>
      </c>
      <c r="AC325">
        <v>3.0310468127357297</v>
      </c>
      <c r="AD325">
        <v>-1.2040043177611131</v>
      </c>
      <c r="AE325">
        <v>-1.6371566919194016</v>
      </c>
      <c r="AF325">
        <v>-4.658864117876953</v>
      </c>
      <c r="AG325">
        <v>1044.98</v>
      </c>
      <c r="AH325">
        <v>6.6976000000000008E-2</v>
      </c>
      <c r="AI325">
        <v>2.4838650240185535E-2</v>
      </c>
      <c r="AJ325">
        <v>2.3897047341848488E-5</v>
      </c>
      <c r="AK325">
        <v>3.0191079785114194</v>
      </c>
      <c r="AL325">
        <v>-1.1740807933414075</v>
      </c>
      <c r="AM325">
        <v>-1.6048720078982845</v>
      </c>
      <c r="AN325">
        <v>-4.6216557560543379</v>
      </c>
    </row>
    <row r="326" spans="1:40" x14ac:dyDescent="0.2">
      <c r="A326" s="15">
        <v>310</v>
      </c>
      <c r="B326" s="9" t="str">
        <f t="shared" si="110"/>
        <v>Triethanolamine_0.36</v>
      </c>
      <c r="C326" s="9"/>
      <c r="D326" s="22">
        <v>0.36</v>
      </c>
      <c r="H326" s="9">
        <f t="shared" si="111"/>
        <v>1042.56</v>
      </c>
      <c r="I326" s="9">
        <f t="shared" si="112"/>
        <v>6.5068000000000001E-2</v>
      </c>
      <c r="J326" s="9">
        <f t="shared" si="113"/>
        <v>9.3340866800719832E-3</v>
      </c>
      <c r="K326" s="16">
        <f t="shared" si="105"/>
        <v>8.9530450814072899E-6</v>
      </c>
      <c r="L326" s="9">
        <f t="shared" si="106"/>
        <v>3.0181010582923964</v>
      </c>
      <c r="M326" s="9">
        <f t="shared" si="107"/>
        <v>-1.1866325420030832</v>
      </c>
      <c r="N326" s="16">
        <f t="shared" si="108"/>
        <v>-2.0299281703994208</v>
      </c>
      <c r="O326" s="16">
        <f t="shared" si="109"/>
        <v>-5.0480292286918171</v>
      </c>
      <c r="Q326" s="9">
        <f t="shared" si="92"/>
        <v>1078.7915557961696</v>
      </c>
      <c r="R326" s="9">
        <f t="shared" si="93"/>
        <v>0.10920920712061258</v>
      </c>
      <c r="S326" s="9">
        <f t="shared" si="94"/>
        <v>7.3885183056591339</v>
      </c>
      <c r="T326" s="9">
        <f t="shared" si="95"/>
        <v>5.2335809675175897E-5</v>
      </c>
      <c r="U326" s="9">
        <f t="shared" si="96"/>
        <v>3.0297908308965686</v>
      </c>
      <c r="V326" s="9">
        <f t="shared" si="97"/>
        <v>-1.2217633240302179</v>
      </c>
      <c r="W326" s="9">
        <f t="shared" si="98"/>
        <v>-1.970751864473302</v>
      </c>
      <c r="X326" s="9">
        <f t="shared" si="99"/>
        <v>-4.9838634508998494</v>
      </c>
      <c r="Y326">
        <v>1082.8095097859659</v>
      </c>
      <c r="Z326">
        <v>0.12966850667141477</v>
      </c>
      <c r="AA326">
        <v>86.203250596895458</v>
      </c>
      <c r="AB326">
        <v>9.9162052659145297E-5</v>
      </c>
      <c r="AC326">
        <v>3.0312996945307105</v>
      </c>
      <c r="AD326">
        <v>-1.2031779188145668</v>
      </c>
      <c r="AE326">
        <v>-1.6324537343183403</v>
      </c>
      <c r="AF326">
        <v>-4.6542823426915438</v>
      </c>
      <c r="AG326">
        <v>1045.44</v>
      </c>
      <c r="AH326">
        <v>6.7068000000000003E-2</v>
      </c>
      <c r="AI326">
        <v>2.4851689708940642E-2</v>
      </c>
      <c r="AJ326">
        <v>2.3940157491179092E-5</v>
      </c>
      <c r="AK326">
        <v>3.0192991127953435</v>
      </c>
      <c r="AL326">
        <v>-1.1734846443364702</v>
      </c>
      <c r="AM326">
        <v>-1.6046440775012263</v>
      </c>
      <c r="AN326">
        <v>-4.6208729968984867</v>
      </c>
    </row>
    <row r="327" spans="1:40" x14ac:dyDescent="0.2">
      <c r="A327" s="15">
        <v>311</v>
      </c>
      <c r="B327" s="9" t="str">
        <f t="shared" si="110"/>
        <v>Triethanolamine_0.37</v>
      </c>
      <c r="C327" s="9"/>
      <c r="D327" s="22">
        <v>0.37</v>
      </c>
      <c r="H327" s="9">
        <f t="shared" si="111"/>
        <v>1043.77</v>
      </c>
      <c r="I327" s="9">
        <f t="shared" si="112"/>
        <v>6.4855999999999997E-2</v>
      </c>
      <c r="J327" s="9">
        <f t="shared" si="113"/>
        <v>9.9637793736905983E-3</v>
      </c>
      <c r="K327" s="16">
        <f t="shared" si="105"/>
        <v>9.5459530104243256E-6</v>
      </c>
      <c r="L327" s="9">
        <f t="shared" si="106"/>
        <v>3.0186048102223615</v>
      </c>
      <c r="M327" s="9">
        <f t="shared" si="107"/>
        <v>-1.18804983999078</v>
      </c>
      <c r="N327" s="16">
        <f t="shared" si="108"/>
        <v>-2.0015758975395412</v>
      </c>
      <c r="O327" s="16">
        <f t="shared" si="109"/>
        <v>-5.0201807077619023</v>
      </c>
      <c r="Q327" s="9">
        <f t="shared" si="92"/>
        <v>1081.4642014714493</v>
      </c>
      <c r="R327" s="9">
        <f t="shared" si="93"/>
        <v>0.10746850050816059</v>
      </c>
      <c r="S327" s="9">
        <f t="shared" si="94"/>
        <v>12.441865572068798</v>
      </c>
      <c r="T327" s="9">
        <f t="shared" si="95"/>
        <v>5.4734548224843893E-5</v>
      </c>
      <c r="U327" s="9">
        <f t="shared" si="96"/>
        <v>3.0307945068902016</v>
      </c>
      <c r="V327" s="9">
        <f t="shared" si="97"/>
        <v>-1.2233439709815044</v>
      </c>
      <c r="W327" s="9">
        <f t="shared" si="98"/>
        <v>-1.9490940440375701</v>
      </c>
      <c r="X327" s="9">
        <f t="shared" si="99"/>
        <v>-4.966984230262935</v>
      </c>
      <c r="Y327">
        <v>1083.4845097876719</v>
      </c>
      <c r="Z327">
        <v>0.13057995013314491</v>
      </c>
      <c r="AA327">
        <v>87.299040214995841</v>
      </c>
      <c r="AB327">
        <v>9.9814214893698312E-5</v>
      </c>
      <c r="AC327">
        <v>3.0315531631357477</v>
      </c>
      <c r="AD327">
        <v>-1.2023495841551159</v>
      </c>
      <c r="AE327">
        <v>-1.6277397607597255</v>
      </c>
      <c r="AF327">
        <v>-4.6496898353998208</v>
      </c>
      <c r="AG327">
        <v>1046.19</v>
      </c>
      <c r="AH327">
        <v>6.7187999999999998E-2</v>
      </c>
      <c r="AI327">
        <v>2.5087033170481023E-2</v>
      </c>
      <c r="AJ327">
        <v>2.4104462268968064E-5</v>
      </c>
      <c r="AK327">
        <v>3.0196105645104052</v>
      </c>
      <c r="AL327">
        <v>-1.1727082864573914</v>
      </c>
      <c r="AM327">
        <v>-1.6005506959542006</v>
      </c>
      <c r="AN327">
        <v>-4.6179025524707384</v>
      </c>
    </row>
    <row r="328" spans="1:40" x14ac:dyDescent="0.2">
      <c r="A328" s="15">
        <v>312</v>
      </c>
      <c r="B328" s="9" t="str">
        <f t="shared" si="110"/>
        <v>Triethanolamine_0.38</v>
      </c>
      <c r="C328" s="9"/>
      <c r="D328" s="22">
        <v>0.38</v>
      </c>
      <c r="H328" s="9">
        <f t="shared" si="111"/>
        <v>1044.98</v>
      </c>
      <c r="I328" s="9">
        <f t="shared" si="112"/>
        <v>6.4644000000000007E-2</v>
      </c>
      <c r="J328" s="9">
        <f t="shared" si="113"/>
        <v>1.0635952162254464E-2</v>
      </c>
      <c r="K328" s="16">
        <f t="shared" si="105"/>
        <v>1.0178139449802354E-5</v>
      </c>
      <c r="L328" s="9">
        <f t="shared" si="106"/>
        <v>3.0191079785114194</v>
      </c>
      <c r="M328" s="9">
        <f t="shared" si="107"/>
        <v>-1.1894717784064202</v>
      </c>
      <c r="N328" s="16">
        <f t="shared" si="108"/>
        <v>-1.9732236246796615</v>
      </c>
      <c r="O328" s="16">
        <f t="shared" si="109"/>
        <v>-4.9923316031910812</v>
      </c>
      <c r="Q328" s="9">
        <f t="shared" si="92"/>
        <v>1082.1360833169565</v>
      </c>
      <c r="R328" s="9">
        <f t="shared" si="93"/>
        <v>0.1048667815242926</v>
      </c>
      <c r="S328" s="9">
        <f t="shared" si="94"/>
        <v>17.497626289394379</v>
      </c>
      <c r="T328" s="9">
        <f t="shared" si="95"/>
        <v>5.7134210825380718E-5</v>
      </c>
      <c r="U328" s="9">
        <f t="shared" si="96"/>
        <v>3.0310468127357297</v>
      </c>
      <c r="V328" s="9">
        <f t="shared" si="97"/>
        <v>-1.225706309537703</v>
      </c>
      <c r="W328" s="9">
        <f t="shared" si="98"/>
        <v>-1.9274226970523831</v>
      </c>
      <c r="X328" s="9">
        <f t="shared" si="99"/>
        <v>-4.9500984525617504</v>
      </c>
      <c r="Y328">
        <v>1084.161112638322</v>
      </c>
      <c r="Z328">
        <v>0.13149352327963496</v>
      </c>
      <c r="AA328">
        <v>88.397348999835316</v>
      </c>
      <c r="AB328">
        <v>1.0046791529708697E-4</v>
      </c>
      <c r="AC328">
        <v>3.0318072295636713</v>
      </c>
      <c r="AD328">
        <v>-1.2015192773540018</v>
      </c>
      <c r="AE328">
        <v>-1.6230145639309637</v>
      </c>
      <c r="AF328">
        <v>-4.6450863940310718</v>
      </c>
      <c r="AG328">
        <v>1047.4000000000001</v>
      </c>
      <c r="AH328">
        <v>6.7292000000000005E-2</v>
      </c>
      <c r="AI328">
        <v>2.5120952341480016E-2</v>
      </c>
      <c r="AJ328">
        <v>2.4981378241908674E-5</v>
      </c>
      <c r="AK328">
        <v>3.0201125695654669</v>
      </c>
      <c r="AL328">
        <v>-1.1720365637458774</v>
      </c>
      <c r="AM328">
        <v>-1.5999639004121591</v>
      </c>
      <c r="AN328">
        <v>-4.6023836049393143</v>
      </c>
    </row>
    <row r="329" spans="1:40" x14ac:dyDescent="0.2">
      <c r="A329" s="15">
        <v>313</v>
      </c>
      <c r="B329" s="9" t="str">
        <f t="shared" si="110"/>
        <v>Triethanolamine_0.39</v>
      </c>
      <c r="C329" s="9"/>
      <c r="D329" s="22">
        <v>0.39</v>
      </c>
      <c r="H329" s="9">
        <f t="shared" si="111"/>
        <v>1046.19</v>
      </c>
      <c r="I329" s="9">
        <f t="shared" si="112"/>
        <v>6.4431999999999989E-2</v>
      </c>
      <c r="J329" s="9">
        <f t="shared" si="113"/>
        <v>1.1353470822172994E-2</v>
      </c>
      <c r="K329" s="16">
        <f t="shared" si="105"/>
        <v>1.0852207364028516E-5</v>
      </c>
      <c r="L329" s="9">
        <f t="shared" si="106"/>
        <v>3.0196105645104052</v>
      </c>
      <c r="M329" s="9">
        <f t="shared" si="107"/>
        <v>-1.1908983877366437</v>
      </c>
      <c r="N329" s="16">
        <f t="shared" si="108"/>
        <v>-1.9448713518197822</v>
      </c>
      <c r="O329" s="16">
        <f t="shared" si="109"/>
        <v>-4.964481916330187</v>
      </c>
      <c r="Q329" s="9">
        <f t="shared" si="92"/>
        <v>1083.4845097876719</v>
      </c>
      <c r="R329" s="9">
        <f t="shared" si="93"/>
        <v>0.10313819490472098</v>
      </c>
      <c r="S329" s="9">
        <f t="shared" si="94"/>
        <v>22.559259459668581</v>
      </c>
      <c r="T329" s="9">
        <f t="shared" si="95"/>
        <v>6.0737755159763062E-5</v>
      </c>
      <c r="U329" s="9">
        <f t="shared" si="96"/>
        <v>3.0315531631357477</v>
      </c>
      <c r="V329" s="9">
        <f t="shared" si="97"/>
        <v>-1.227275757246471</v>
      </c>
      <c r="W329" s="9">
        <f t="shared" si="98"/>
        <v>-1.9057227291678851</v>
      </c>
      <c r="X329" s="9">
        <f t="shared" si="99"/>
        <v>-4.924741043674504</v>
      </c>
      <c r="Y329">
        <v>1084.8393480722264</v>
      </c>
      <c r="Z329">
        <v>0.13240926578871715</v>
      </c>
      <c r="AA329">
        <v>89.498224100172095</v>
      </c>
      <c r="AB329">
        <v>1.0112318260707351E-4</v>
      </c>
      <c r="AC329">
        <v>3.032061904983665</v>
      </c>
      <c r="AD329">
        <v>-1.2006869614609421</v>
      </c>
      <c r="AE329">
        <v>-1.6182779335515225</v>
      </c>
      <c r="AF329">
        <v>-4.6404718137231216</v>
      </c>
      <c r="AG329">
        <v>1048.02</v>
      </c>
      <c r="AH329">
        <v>6.7324000000000009E-2</v>
      </c>
      <c r="AI329">
        <v>2.5981546133964532E-2</v>
      </c>
      <c r="AJ329">
        <v>2.5092597706072156E-5</v>
      </c>
      <c r="AK329">
        <v>3.0203695706312561</v>
      </c>
      <c r="AL329">
        <v>-1.1718300886807638</v>
      </c>
      <c r="AM329">
        <v>-1.5853350080948141</v>
      </c>
      <c r="AN329">
        <v>-4.6004543761101013</v>
      </c>
    </row>
    <row r="330" spans="1:40" x14ac:dyDescent="0.2">
      <c r="A330" s="15">
        <v>314</v>
      </c>
      <c r="B330" s="9" t="str">
        <f t="shared" si="110"/>
        <v>Triethanolamine_0.4</v>
      </c>
      <c r="C330" s="9"/>
      <c r="D330" s="22">
        <v>0.4</v>
      </c>
      <c r="H330" s="9">
        <f t="shared" si="111"/>
        <v>1047.4000000000001</v>
      </c>
      <c r="I330" s="9">
        <f t="shared" si="112"/>
        <v>6.4219999999999999E-2</v>
      </c>
      <c r="J330" s="9">
        <f t="shared" si="113"/>
        <v>1.2119394459800863E-2</v>
      </c>
      <c r="K330" s="16">
        <f t="shared" si="105"/>
        <v>1.1570932270193682E-5</v>
      </c>
      <c r="L330" s="9">
        <f t="shared" si="106"/>
        <v>3.0201125695654669</v>
      </c>
      <c r="M330" s="9">
        <f t="shared" si="107"/>
        <v>-1.1923296987695162</v>
      </c>
      <c r="N330" s="16">
        <f t="shared" si="108"/>
        <v>-1.9165190789599023</v>
      </c>
      <c r="O330" s="16">
        <f t="shared" si="109"/>
        <v>-4.9366316485253696</v>
      </c>
      <c r="Q330" s="9">
        <f t="shared" si="92"/>
        <v>1084.161112638322</v>
      </c>
      <c r="R330" s="9">
        <f t="shared" si="93"/>
        <v>0.10055359305384576</v>
      </c>
      <c r="S330" s="9">
        <f t="shared" si="94"/>
        <v>27.630252260444237</v>
      </c>
      <c r="T330" s="9">
        <f t="shared" si="95"/>
        <v>6.3144374713029096E-5</v>
      </c>
      <c r="U330" s="9">
        <f t="shared" si="96"/>
        <v>3.0318072295636713</v>
      </c>
      <c r="V330" s="9">
        <f t="shared" si="97"/>
        <v>-1.229622281242019</v>
      </c>
      <c r="W330" s="9">
        <f t="shared" si="98"/>
        <v>-1.8839789062534749</v>
      </c>
      <c r="X330" s="9">
        <f t="shared" si="99"/>
        <v>-4.9078058978474273</v>
      </c>
      <c r="Y330">
        <v>1085.5192462530797</v>
      </c>
      <c r="Z330">
        <v>0.13332721790404611</v>
      </c>
      <c r="AA330">
        <v>90.60171332863915</v>
      </c>
      <c r="AB330">
        <v>1.0178004597464612E-4</v>
      </c>
      <c r="AC330">
        <v>3.0323172007255179</v>
      </c>
      <c r="AD330">
        <v>-1.1998525989898934</v>
      </c>
      <c r="AE330">
        <v>-1.6135296562919041</v>
      </c>
      <c r="AF330">
        <v>-4.6358458866433931</v>
      </c>
      <c r="AG330">
        <v>1048.6100000000001</v>
      </c>
      <c r="AH330">
        <v>6.7400000000000002E-2</v>
      </c>
      <c r="AI330">
        <v>2.6331023137599396E-2</v>
      </c>
      <c r="AJ330">
        <v>2.5218439945768812E-5</v>
      </c>
      <c r="AK330">
        <v>3.0206139950180924</v>
      </c>
      <c r="AL330">
        <v>-1.1713401034646802</v>
      </c>
      <c r="AM330">
        <v>-1.5795322653002868</v>
      </c>
      <c r="AN330">
        <v>-4.5982817831039355</v>
      </c>
    </row>
    <row r="331" spans="1:40" x14ac:dyDescent="0.2">
      <c r="A331" s="15">
        <v>315</v>
      </c>
      <c r="B331" s="9" t="str">
        <f t="shared" si="110"/>
        <v>Triethanolamine_0.41</v>
      </c>
      <c r="C331" s="9"/>
      <c r="D331" s="22">
        <v>0.41</v>
      </c>
      <c r="H331" s="9">
        <f t="shared" si="111"/>
        <v>1048.6100000000001</v>
      </c>
      <c r="I331" s="9">
        <f t="shared" si="112"/>
        <v>6.4008000000000009E-2</v>
      </c>
      <c r="J331" s="9">
        <f t="shared" si="113"/>
        <v>1.2936988553790951E-2</v>
      </c>
      <c r="K331" s="16">
        <f t="shared" si="105"/>
        <v>1.2337273680196592E-5</v>
      </c>
      <c r="L331" s="9">
        <f t="shared" si="106"/>
        <v>3.0206139950180924</v>
      </c>
      <c r="M331" s="9">
        <f t="shared" si="107"/>
        <v>-1.1937657425985178</v>
      </c>
      <c r="N331" s="16">
        <f t="shared" si="108"/>
        <v>-1.888166806100023</v>
      </c>
      <c r="O331" s="16">
        <f t="shared" si="109"/>
        <v>-4.908780801118116</v>
      </c>
      <c r="Q331" s="9">
        <f t="shared" si="92"/>
        <v>1085.5192462530797</v>
      </c>
      <c r="R331" s="9">
        <f t="shared" si="93"/>
        <v>9.9694156522182872E-2</v>
      </c>
      <c r="S331" s="9">
        <f t="shared" si="94"/>
        <v>32.714137027744641</v>
      </c>
      <c r="T331" s="9">
        <f t="shared" si="95"/>
        <v>6.6159336118784404E-5</v>
      </c>
      <c r="U331" s="9">
        <f t="shared" si="96"/>
        <v>3.0323172007255179</v>
      </c>
      <c r="V331" s="9">
        <f t="shared" si="97"/>
        <v>-1.2304025184398377</v>
      </c>
      <c r="W331" s="9">
        <f t="shared" si="98"/>
        <v>-1.8621757786634527</v>
      </c>
      <c r="X331" s="9">
        <f t="shared" si="99"/>
        <v>-4.88658951089488</v>
      </c>
      <c r="Y331">
        <v>1086.2008377856141</v>
      </c>
      <c r="Z331">
        <v>0.13424742045042443</v>
      </c>
      <c r="AA331">
        <v>91.707865179697464</v>
      </c>
      <c r="AB331">
        <v>1.024385349752652E-4</v>
      </c>
      <c r="AC331">
        <v>3.0325731282839943</v>
      </c>
      <c r="AD331">
        <v>-1.1990161519043991</v>
      </c>
      <c r="AE331">
        <v>-1.6087695156902595</v>
      </c>
      <c r="AF331">
        <v>-4.6312084019076707</v>
      </c>
      <c r="AG331">
        <v>1049.8200000000002</v>
      </c>
      <c r="AH331">
        <v>6.7580000000000001E-2</v>
      </c>
      <c r="AI331">
        <v>2.652822518264766E-2</v>
      </c>
      <c r="AJ331">
        <v>2.5559911266089833E-5</v>
      </c>
      <c r="AK331">
        <v>3.0211148422051268</v>
      </c>
      <c r="AL331">
        <v>-1.1701818125611225</v>
      </c>
      <c r="AM331">
        <v>-1.5762918046413468</v>
      </c>
      <c r="AN331">
        <v>-4.5924406582098207</v>
      </c>
    </row>
    <row r="332" spans="1:40" x14ac:dyDescent="0.2">
      <c r="A332" s="15">
        <v>316</v>
      </c>
      <c r="B332" s="9" t="str">
        <f t="shared" si="110"/>
        <v>Triethanolamine_0.42</v>
      </c>
      <c r="C332" s="9"/>
      <c r="D332" s="22">
        <v>0.42</v>
      </c>
      <c r="H332" s="9">
        <f t="shared" si="111"/>
        <v>1049.8200000000002</v>
      </c>
      <c r="I332" s="9">
        <f t="shared" si="112"/>
        <v>6.3796000000000005E-2</v>
      </c>
      <c r="J332" s="9">
        <f t="shared" si="113"/>
        <v>1.3809738877305956E-2</v>
      </c>
      <c r="K332" s="16">
        <f t="shared" si="105"/>
        <v>1.3154387301924095E-5</v>
      </c>
      <c r="L332" s="9">
        <f t="shared" si="106"/>
        <v>3.0211148422051268</v>
      </c>
      <c r="M332" s="9">
        <f t="shared" si="107"/>
        <v>-1.1952065506265943</v>
      </c>
      <c r="N332" s="16">
        <f t="shared" si="108"/>
        <v>-1.859814533240143</v>
      </c>
      <c r="O332" s="16">
        <f t="shared" si="109"/>
        <v>-4.8809293754452696</v>
      </c>
      <c r="Q332" s="9">
        <f t="shared" si="92"/>
        <v>1086.2008377856141</v>
      </c>
      <c r="R332" s="9">
        <f t="shared" si="93"/>
        <v>9.7121760865243989E-2</v>
      </c>
      <c r="S332" s="9">
        <f t="shared" si="94"/>
        <v>37.814508807353477</v>
      </c>
      <c r="T332" s="9">
        <f t="shared" si="95"/>
        <v>6.978993207015003E-5</v>
      </c>
      <c r="U332" s="9">
        <f t="shared" si="96"/>
        <v>3.0325731282839943</v>
      </c>
      <c r="V332" s="9">
        <f t="shared" si="97"/>
        <v>-1.2327377677111888</v>
      </c>
      <c r="W332" s="9">
        <f t="shared" si="98"/>
        <v>-1.8402976027379137</v>
      </c>
      <c r="X332" s="9">
        <f t="shared" si="99"/>
        <v>-4.8610401243987527</v>
      </c>
      <c r="Y332">
        <v>1086.8841537275891</v>
      </c>
      <c r="Z332">
        <v>0.13516991484957214</v>
      </c>
      <c r="AA332">
        <v>92.816728848103736</v>
      </c>
      <c r="AB332">
        <v>1.0309867962043768E-4</v>
      </c>
      <c r="AC332">
        <v>3.0328296993233299</v>
      </c>
      <c r="AD332">
        <v>-1.1981775816025066</v>
      </c>
      <c r="AE332">
        <v>-1.6039972920665591</v>
      </c>
      <c r="AF332">
        <v>-4.6265591454964792</v>
      </c>
      <c r="AG332">
        <v>1050.6000000000001</v>
      </c>
      <c r="AH332">
        <v>6.7612000000000005E-2</v>
      </c>
      <c r="AI332">
        <v>2.6894215019463128E-2</v>
      </c>
      <c r="AJ332">
        <v>2.6300514540732147E-5</v>
      </c>
      <c r="AK332">
        <v>3.02143739646709</v>
      </c>
      <c r="AL332">
        <v>-1.1699762172051775</v>
      </c>
      <c r="AM332">
        <v>-1.570341127258349</v>
      </c>
      <c r="AN332">
        <v>-4.5800357549317336</v>
      </c>
    </row>
    <row r="333" spans="1:40" x14ac:dyDescent="0.2">
      <c r="A333" s="15">
        <v>317</v>
      </c>
      <c r="B333" s="9" t="str">
        <f t="shared" si="110"/>
        <v>Triethanolamine_0.43</v>
      </c>
      <c r="C333" s="9"/>
      <c r="D333" s="22">
        <v>0.43</v>
      </c>
      <c r="H333" s="9">
        <f t="shared" si="111"/>
        <v>1051.03</v>
      </c>
      <c r="I333" s="9">
        <f t="shared" si="112"/>
        <v>6.3584000000000002E-2</v>
      </c>
      <c r="J333" s="9">
        <f t="shared" si="113"/>
        <v>1.4741366359444726E-2</v>
      </c>
      <c r="K333" s="16">
        <f t="shared" si="105"/>
        <v>1.4025638049765207E-5</v>
      </c>
      <c r="L333" s="9">
        <f t="shared" si="106"/>
        <v>3.0216151124587953</v>
      </c>
      <c r="M333" s="9">
        <f t="shared" si="107"/>
        <v>-1.1966521545702788</v>
      </c>
      <c r="N333" s="16">
        <f t="shared" si="108"/>
        <v>-1.8314622603802633</v>
      </c>
      <c r="O333" s="16">
        <f t="shared" si="109"/>
        <v>-4.853077372839059</v>
      </c>
      <c r="Q333" s="9">
        <f t="shared" ref="Q333:Q396" si="114">_xlfn.NORM.INV((RANK(H333, H:H, 1) - 0.5) / COUNT(H:H), AVERAGE(H:H), _xlfn.STDEV.P(H:H))</f>
        <v>1087.5692256021377</v>
      </c>
      <c r="R333" s="9">
        <f t="shared" ref="R333:R396" si="115">_xlfn.NORM.INV((RANK(I333, I:I, 1) - 0.5) / COUNT(I:I), AVERAGE(I:I), _xlfn.STDEV.P(I:I))</f>
        <v>9.5411493102445885E-2</v>
      </c>
      <c r="S333" s="9">
        <f t="shared" ref="S333:S396" si="116">_xlfn.NORM.INV((RANK(J333, J:J, 1) - 0.5) / COUNT(J:J), AVERAGE(J:J), _xlfn.STDEV.P(J:J))</f>
        <v>42.935043704721892</v>
      </c>
      <c r="T333" s="9">
        <f t="shared" ref="T333:T396" si="117">_xlfn.NORM.INV((RANK(K333, K:K, 1) - 0.5) / COUNT(K:K), AVERAGE(K:K), _xlfn.STDEV.P(K:K))</f>
        <v>7.2828540012905636E-5</v>
      </c>
      <c r="U333" s="9">
        <f t="shared" ref="U333:U396" si="118">_xlfn.NORM.INV((RANK(L333, L:L, 1) - 0.5) / COUNT(L:L), AVERAGE(L:L), _xlfn.STDEV.P(L:L))</f>
        <v>3.0330869256818662</v>
      </c>
      <c r="V333" s="9">
        <f t="shared" ref="V333:V396" si="119">_xlfn.NORM.INV((RANK(M333, M:M, 1) - 0.5) / COUNT(M:M), AVERAGE(M:M), _xlfn.STDEV.P(M:M))</f>
        <v>-1.2342902943348</v>
      </c>
      <c r="W333" s="9">
        <f t="shared" ref="W333:W396" si="120">_xlfn.NORM.INV((RANK(N333, N:N, 1) - 0.5) / COUNT(N:N), AVERAGE(N:N), _xlfn.STDEV.P(N:N))</f>
        <v>-1.8183282584833766</v>
      </c>
      <c r="X333" s="9">
        <f t="shared" ref="X333:X396" si="121">_xlfn.NORM.INV((RANK(O333, O:O, 1) - 0.5) / COUNT(O:O), AVERAGE(O:O), _xlfn.STDEV.P(O:O))</f>
        <v>-4.8396559109584363</v>
      </c>
      <c r="Y333">
        <v>1087.5692256021377</v>
      </c>
      <c r="Z333">
        <v>0.13609474313635642</v>
      </c>
      <c r="AA333">
        <v>93.928354247912864</v>
      </c>
      <c r="AB333">
        <v>1.0376051036963155E-4</v>
      </c>
      <c r="AC333">
        <v>3.0330869256818662</v>
      </c>
      <c r="AD333">
        <v>-1.1973368489012388</v>
      </c>
      <c r="AE333">
        <v>-1.5992127624342158</v>
      </c>
      <c r="AF333">
        <v>-4.6218979001689897</v>
      </c>
      <c r="AG333">
        <v>1051.03</v>
      </c>
      <c r="AH333">
        <v>6.7708000000000004E-2</v>
      </c>
      <c r="AI333">
        <v>2.7177029870133755E-2</v>
      </c>
      <c r="AJ333">
        <v>2.6383900618395055E-5</v>
      </c>
      <c r="AK333">
        <v>3.0216151124587953</v>
      </c>
      <c r="AL333">
        <v>-1.1693600144671175</v>
      </c>
      <c r="AM333">
        <v>-1.5657980082913439</v>
      </c>
      <c r="AN333">
        <v>-4.5786609975759935</v>
      </c>
    </row>
    <row r="334" spans="1:40" x14ac:dyDescent="0.2">
      <c r="A334" s="15">
        <v>318</v>
      </c>
      <c r="B334" s="9" t="str">
        <f t="shared" si="110"/>
        <v>Triethanolamine_0.44</v>
      </c>
      <c r="C334" s="9"/>
      <c r="D334" s="22">
        <v>0.44</v>
      </c>
      <c r="H334" s="9">
        <f t="shared" si="111"/>
        <v>1052.24</v>
      </c>
      <c r="I334" s="9">
        <f t="shared" si="112"/>
        <v>6.3372000000000012E-2</v>
      </c>
      <c r="J334" s="9">
        <f t="shared" si="113"/>
        <v>1.5735842949244926E-2</v>
      </c>
      <c r="K334" s="16">
        <f t="shared" si="105"/>
        <v>1.4954613918160235E-5</v>
      </c>
      <c r="L334" s="9">
        <f t="shared" si="106"/>
        <v>3.0221148071067261</v>
      </c>
      <c r="M334" s="9">
        <f t="shared" si="107"/>
        <v>-1.1981025864638803</v>
      </c>
      <c r="N334" s="16">
        <f t="shared" si="108"/>
        <v>-1.803109987520384</v>
      </c>
      <c r="O334" s="16">
        <f t="shared" si="109"/>
        <v>-4.8252247946271103</v>
      </c>
      <c r="Q334" s="9">
        <f t="shared" si="114"/>
        <v>1088.2560854104772</v>
      </c>
      <c r="R334" s="9">
        <f t="shared" si="115"/>
        <v>9.2852562818778628E-2</v>
      </c>
      <c r="S334" s="9">
        <f t="shared" si="116"/>
        <v>48.079518283267731</v>
      </c>
      <c r="T334" s="9">
        <f t="shared" si="117"/>
        <v>7.5881476101243893E-5</v>
      </c>
      <c r="U334" s="9">
        <f t="shared" si="118"/>
        <v>3.0333448193768162</v>
      </c>
      <c r="V334" s="9">
        <f t="shared" si="119"/>
        <v>-1.2366131083064311</v>
      </c>
      <c r="W334" s="9">
        <f t="shared" si="120"/>
        <v>-1.7962511622824164</v>
      </c>
      <c r="X334" s="9">
        <f t="shared" si="121"/>
        <v>-4.8181699937165323</v>
      </c>
      <c r="Y334">
        <v>1088.2560854104772</v>
      </c>
      <c r="Z334">
        <v>0.13702194797549944</v>
      </c>
      <c r="AA334">
        <v>95.042792032035081</v>
      </c>
      <c r="AB334">
        <v>1.04424058142544E-4</v>
      </c>
      <c r="AC334">
        <v>3.0333448193768162</v>
      </c>
      <c r="AD334">
        <v>-1.1964939140206006</v>
      </c>
      <c r="AE334">
        <v>-1.5944157004090704</v>
      </c>
      <c r="AF334">
        <v>-4.6172244453743465</v>
      </c>
      <c r="AG334">
        <v>1052.24</v>
      </c>
      <c r="AH334">
        <v>6.7823999999999995E-2</v>
      </c>
      <c r="AI334">
        <v>2.7599382780085602E-2</v>
      </c>
      <c r="AJ334">
        <v>2.6636312088510854E-5</v>
      </c>
      <c r="AK334">
        <v>3.0221148071067261</v>
      </c>
      <c r="AL334">
        <v>-1.1686166007758543</v>
      </c>
      <c r="AM334">
        <v>-1.5591006301884147</v>
      </c>
      <c r="AN334">
        <v>-4.574525905270554</v>
      </c>
    </row>
    <row r="335" spans="1:40" x14ac:dyDescent="0.2">
      <c r="A335" s="15">
        <v>319</v>
      </c>
      <c r="B335" s="9" t="str">
        <f t="shared" si="110"/>
        <v>Triethanolamine_0.45</v>
      </c>
      <c r="C335" s="9"/>
      <c r="D335" s="22">
        <v>0.45</v>
      </c>
      <c r="H335" s="9">
        <f t="shared" si="111"/>
        <v>1053.45</v>
      </c>
      <c r="I335" s="9">
        <f t="shared" si="112"/>
        <v>6.3160000000000008E-2</v>
      </c>
      <c r="J335" s="9">
        <f t="shared" si="113"/>
        <v>1.6797408549897055E-2</v>
      </c>
      <c r="K335" s="16">
        <f t="shared" si="105"/>
        <v>1.5945140775449289E-5</v>
      </c>
      <c r="L335" s="9">
        <f t="shared" si="106"/>
        <v>3.0226139274719679</v>
      </c>
      <c r="M335" s="9">
        <f t="shared" si="107"/>
        <v>-1.1995578786637433</v>
      </c>
      <c r="N335" s="16">
        <f t="shared" si="108"/>
        <v>-1.774757714660504</v>
      </c>
      <c r="O335" s="16">
        <f t="shared" si="109"/>
        <v>-4.7973716421324726</v>
      </c>
      <c r="Q335" s="9">
        <f t="shared" si="114"/>
        <v>1089.6352993027724</v>
      </c>
      <c r="R335" s="9">
        <f t="shared" si="115"/>
        <v>9.1150623816605769E-2</v>
      </c>
      <c r="S335" s="9">
        <f t="shared" si="116"/>
        <v>55.329449448961284</v>
      </c>
      <c r="T335" s="9">
        <f t="shared" si="117"/>
        <v>7.8951074854207329E-5</v>
      </c>
      <c r="U335" s="9">
        <f t="shared" si="118"/>
        <v>3.0338626577687844</v>
      </c>
      <c r="V335" s="9">
        <f t="shared" si="119"/>
        <v>-1.2381579440940653</v>
      </c>
      <c r="W335" s="9">
        <f t="shared" si="120"/>
        <v>-1.7651294453906179</v>
      </c>
      <c r="X335" s="9">
        <f t="shared" si="121"/>
        <v>-4.796565789753557</v>
      </c>
      <c r="Y335">
        <v>1088.944765645002</v>
      </c>
      <c r="Z335">
        <v>0.13795157267878294</v>
      </c>
      <c r="AA335">
        <v>96.160093612369408</v>
      </c>
      <c r="AB335">
        <v>1.0508935433173702E-4</v>
      </c>
      <c r="AC335">
        <v>3.0336033926091761</v>
      </c>
      <c r="AD335">
        <v>-1.1956487365671029</v>
      </c>
      <c r="AE335">
        <v>-1.58960587611563</v>
      </c>
      <c r="AF335">
        <v>-4.612538557160323</v>
      </c>
      <c r="AG335">
        <v>1053.18</v>
      </c>
      <c r="AH335">
        <v>6.7836000000000007E-2</v>
      </c>
      <c r="AI335">
        <v>2.8317862470658546E-2</v>
      </c>
      <c r="AJ335">
        <v>2.7109515260323162E-5</v>
      </c>
      <c r="AK335">
        <v>3.0225026032140243</v>
      </c>
      <c r="AL335">
        <v>-1.1685397684922565</v>
      </c>
      <c r="AM335">
        <v>-1.547939531781467</v>
      </c>
      <c r="AN335">
        <v>-4.5668782478805596</v>
      </c>
    </row>
    <row r="336" spans="1:40" x14ac:dyDescent="0.2">
      <c r="A336" s="15">
        <v>320</v>
      </c>
      <c r="B336" s="9" t="str">
        <f t="shared" si="110"/>
        <v>Triethanolamine_0.46</v>
      </c>
      <c r="C336" s="9"/>
      <c r="D336" s="22">
        <v>0.46</v>
      </c>
      <c r="H336" s="9">
        <f t="shared" si="111"/>
        <v>1054.6600000000001</v>
      </c>
      <c r="I336" s="9">
        <f t="shared" si="112"/>
        <v>6.2948000000000004E-2</v>
      </c>
      <c r="J336" s="9">
        <f t="shared" si="113"/>
        <v>1.7930589095367998E-2</v>
      </c>
      <c r="K336" s="16">
        <f t="shared" si="105"/>
        <v>1.7001298139085579E-5</v>
      </c>
      <c r="L336" s="9">
        <f t="shared" si="106"/>
        <v>3.0231124748730149</v>
      </c>
      <c r="M336" s="9">
        <f t="shared" si="107"/>
        <v>-1.2010180638525789</v>
      </c>
      <c r="N336" s="16">
        <f t="shared" si="108"/>
        <v>-1.7464054418006245</v>
      </c>
      <c r="O336" s="16">
        <f t="shared" si="109"/>
        <v>-4.7695179166736397</v>
      </c>
      <c r="Q336" s="9">
        <f t="shared" si="114"/>
        <v>1090.3277198994153</v>
      </c>
      <c r="R336" s="9">
        <f t="shared" si="115"/>
        <v>8.8603231376483474E-2</v>
      </c>
      <c r="S336" s="9">
        <f t="shared" si="116"/>
        <v>59.50105174284279</v>
      </c>
      <c r="T336" s="9">
        <f t="shared" si="117"/>
        <v>8.2039757485094091E-5</v>
      </c>
      <c r="U336" s="9">
        <f t="shared" si="118"/>
        <v>3.0341226274395345</v>
      </c>
      <c r="V336" s="9">
        <f t="shared" si="119"/>
        <v>-1.2404701049386697</v>
      </c>
      <c r="W336" s="9">
        <f t="shared" si="120"/>
        <v>-1.7472168142063946</v>
      </c>
      <c r="X336" s="9">
        <f t="shared" si="121"/>
        <v>-4.7748260951214982</v>
      </c>
      <c r="Y336">
        <v>1089.6352993027724</v>
      </c>
      <c r="Z336">
        <v>0.13888366122276841</v>
      </c>
      <c r="AA336">
        <v>97.28031118053535</v>
      </c>
      <c r="AB336">
        <v>1.0575643081565433E-4</v>
      </c>
      <c r="AC336">
        <v>3.0338626577687844</v>
      </c>
      <c r="AD336">
        <v>-1.1948012755167872</v>
      </c>
      <c r="AE336">
        <v>-1.5847830560904557</v>
      </c>
      <c r="AF336">
        <v>-4.6078400080791972</v>
      </c>
      <c r="AG336">
        <v>1053.45</v>
      </c>
      <c r="AH336">
        <v>6.8035999999999999E-2</v>
      </c>
      <c r="AI336">
        <v>2.8427521162669181E-2</v>
      </c>
      <c r="AJ336">
        <v>2.7338627753859391E-5</v>
      </c>
      <c r="AK336">
        <v>3.0226139274719679</v>
      </c>
      <c r="AL336">
        <v>-1.1672612275255627</v>
      </c>
      <c r="AM336">
        <v>-1.5462610084878736</v>
      </c>
      <c r="AN336">
        <v>-4.563223288374024</v>
      </c>
    </row>
    <row r="337" spans="1:40" x14ac:dyDescent="0.2">
      <c r="A337" s="15">
        <v>321</v>
      </c>
      <c r="B337" s="9" t="str">
        <f t="shared" si="110"/>
        <v>Triethanolamine_0.47</v>
      </c>
      <c r="C337" s="9"/>
      <c r="D337" s="22">
        <v>0.47</v>
      </c>
      <c r="H337" s="9">
        <f t="shared" si="111"/>
        <v>1055.8699999999999</v>
      </c>
      <c r="I337" s="9">
        <f t="shared" si="112"/>
        <v>6.2736E-2</v>
      </c>
      <c r="J337" s="9">
        <f t="shared" si="113"/>
        <v>1.9140215846503297E-2</v>
      </c>
      <c r="K337" s="16">
        <f t="shared" si="105"/>
        <v>1.8127435997332341E-5</v>
      </c>
      <c r="L337" s="9">
        <f t="shared" si="106"/>
        <v>3.0236104506238246</v>
      </c>
      <c r="M337" s="9">
        <f t="shared" si="107"/>
        <v>-1.2024831750438685</v>
      </c>
      <c r="N337" s="16">
        <f t="shared" si="108"/>
        <v>-1.718053168940745</v>
      </c>
      <c r="O337" s="16">
        <f t="shared" si="109"/>
        <v>-4.7416636195645694</v>
      </c>
      <c r="Q337" s="9">
        <f t="shared" si="114"/>
        <v>1091.718358651068</v>
      </c>
      <c r="R337" s="9">
        <f t="shared" si="115"/>
        <v>8.7755471714413419E-2</v>
      </c>
      <c r="S337" s="9">
        <f t="shared" si="116"/>
        <v>65.803494857873446</v>
      </c>
      <c r="T337" s="9">
        <f t="shared" si="117"/>
        <v>8.5150046634364864E-5</v>
      </c>
      <c r="U337" s="9">
        <f t="shared" si="118"/>
        <v>3.0346447316527212</v>
      </c>
      <c r="V337" s="9">
        <f t="shared" si="119"/>
        <v>-1.2412395593575671</v>
      </c>
      <c r="W337" s="9">
        <f t="shared" si="120"/>
        <v>-1.7201466966775052</v>
      </c>
      <c r="X337" s="9">
        <f t="shared" si="121"/>
        <v>-4.7529329790874488</v>
      </c>
      <c r="Y337">
        <v>1090.3277198994153</v>
      </c>
      <c r="Z337">
        <v>0.13981825826705341</v>
      </c>
      <c r="AA337">
        <v>98.403497729226189</v>
      </c>
      <c r="AB337">
        <v>1.0642531997203481E-4</v>
      </c>
      <c r="AC337">
        <v>3.0341226274395345</v>
      </c>
      <c r="AD337">
        <v>-1.1939514891977259</v>
      </c>
      <c r="AE337">
        <v>-1.5799470031825846</v>
      </c>
      <c r="AF337">
        <v>-4.6031285670907414</v>
      </c>
      <c r="AG337">
        <v>1054.6600000000001</v>
      </c>
      <c r="AH337">
        <v>6.8092000000000014E-2</v>
      </c>
      <c r="AI337">
        <v>2.883157990814933E-2</v>
      </c>
      <c r="AJ337">
        <v>2.7566578551609185E-5</v>
      </c>
      <c r="AK337">
        <v>3.0231124748730149</v>
      </c>
      <c r="AL337">
        <v>-1.166903909525467</v>
      </c>
      <c r="AM337">
        <v>-1.5401315585624968</v>
      </c>
      <c r="AN337">
        <v>-4.5596171333634059</v>
      </c>
    </row>
    <row r="338" spans="1:40" x14ac:dyDescent="0.2">
      <c r="A338" s="15">
        <v>322</v>
      </c>
      <c r="B338" s="9" t="str">
        <f t="shared" si="110"/>
        <v>Triethanolamine_0.48</v>
      </c>
      <c r="C338" s="9"/>
      <c r="D338" s="22">
        <v>0.48</v>
      </c>
      <c r="H338" s="9">
        <f t="shared" si="111"/>
        <v>1057.08</v>
      </c>
      <c r="I338" s="9">
        <f t="shared" si="112"/>
        <v>6.2523999999999996E-2</v>
      </c>
      <c r="J338" s="9">
        <f t="shared" si="113"/>
        <v>2.0431445988875779E-2</v>
      </c>
      <c r="K338" s="16">
        <f t="shared" si="105"/>
        <v>1.9328192746883662E-5</v>
      </c>
      <c r="L338" s="9">
        <f t="shared" si="106"/>
        <v>3.0241078560338406</v>
      </c>
      <c r="M338" s="9">
        <f t="shared" si="107"/>
        <v>-1.2039532455863429</v>
      </c>
      <c r="N338" s="16">
        <f t="shared" si="108"/>
        <v>-1.6897008960808653</v>
      </c>
      <c r="O338" s="16">
        <f t="shared" si="109"/>
        <v>-4.7138087521147058</v>
      </c>
      <c r="Q338" s="9">
        <f t="shared" si="114"/>
        <v>1092.4166465613537</v>
      </c>
      <c r="R338" s="9">
        <f t="shared" si="115"/>
        <v>8.5215961180998195E-2</v>
      </c>
      <c r="S338" s="9">
        <f t="shared" si="116"/>
        <v>70.038485795927102</v>
      </c>
      <c r="T338" s="9">
        <f t="shared" si="117"/>
        <v>8.8284582562166811E-5</v>
      </c>
      <c r="U338" s="9">
        <f t="shared" si="118"/>
        <v>3.0349068923824238</v>
      </c>
      <c r="V338" s="9">
        <f t="shared" si="119"/>
        <v>-1.2435444437865173</v>
      </c>
      <c r="W338" s="9">
        <f t="shared" si="120"/>
        <v>-1.7019510907362352</v>
      </c>
      <c r="X338" s="9">
        <f t="shared" si="121"/>
        <v>-4.7308676678175852</v>
      </c>
      <c r="Y338">
        <v>1091.0220614834516</v>
      </c>
      <c r="Z338">
        <v>0.14075540917308443</v>
      </c>
      <c r="AA338">
        <v>99.529707074208176</v>
      </c>
      <c r="AB338">
        <v>1.0709605469173846E-4</v>
      </c>
      <c r="AC338">
        <v>3.0343833144047494</v>
      </c>
      <c r="AD338">
        <v>-1.1930993352719852</v>
      </c>
      <c r="AE338">
        <v>-1.5750974764508707</v>
      </c>
      <c r="AF338">
        <v>-4.5984039994622066</v>
      </c>
      <c r="AG338">
        <v>1055.76</v>
      </c>
      <c r="AH338">
        <v>6.812399999999999E-2</v>
      </c>
      <c r="AI338">
        <v>2.8928839029956983E-2</v>
      </c>
      <c r="AJ338">
        <v>2.7603223643184524E-5</v>
      </c>
      <c r="AK338">
        <v>3.0235652036884688</v>
      </c>
      <c r="AL338">
        <v>-1.1666998597269624</v>
      </c>
      <c r="AM338">
        <v>-1.5386689950765424</v>
      </c>
      <c r="AN338">
        <v>-4.5590401958806757</v>
      </c>
    </row>
    <row r="339" spans="1:40" x14ac:dyDescent="0.2">
      <c r="A339" s="15">
        <v>323</v>
      </c>
      <c r="B339" s="9" t="str">
        <f t="shared" si="110"/>
        <v>Triethanolamine_0.49</v>
      </c>
      <c r="C339" s="9"/>
      <c r="D339" s="22">
        <v>0.49</v>
      </c>
      <c r="H339" s="9">
        <f t="shared" si="111"/>
        <v>1058.29</v>
      </c>
      <c r="I339" s="9">
        <f t="shared" si="112"/>
        <v>6.2311999999999992E-2</v>
      </c>
      <c r="J339" s="9">
        <f t="shared" si="113"/>
        <v>2.180978462019853E-2</v>
      </c>
      <c r="K339" s="16">
        <f t="shared" si="105"/>
        <v>2.0608514320458977E-5</v>
      </c>
      <c r="L339" s="9">
        <f t="shared" si="106"/>
        <v>3.0246046924080114</v>
      </c>
      <c r="M339" s="9">
        <f t="shared" si="107"/>
        <v>-1.2054283091685365</v>
      </c>
      <c r="N339" s="16">
        <f t="shared" si="108"/>
        <v>-1.6613486232209858</v>
      </c>
      <c r="O339" s="16">
        <f t="shared" si="109"/>
        <v>-4.6859533156289972</v>
      </c>
      <c r="Q339" s="9">
        <f t="shared" si="114"/>
        <v>1093.1169609520134</v>
      </c>
      <c r="R339" s="9">
        <f t="shared" si="115"/>
        <v>8.3525850913612545E-2</v>
      </c>
      <c r="S339" s="9">
        <f t="shared" si="116"/>
        <v>75.373976959847269</v>
      </c>
      <c r="T339" s="9">
        <f t="shared" si="117"/>
        <v>9.0811529282927784E-5</v>
      </c>
      <c r="U339" s="9">
        <f t="shared" si="118"/>
        <v>3.0351698100094064</v>
      </c>
      <c r="V339" s="9">
        <f t="shared" si="119"/>
        <v>-1.2450783594319368</v>
      </c>
      <c r="W339" s="9">
        <f t="shared" si="120"/>
        <v>-1.6790204274257849</v>
      </c>
      <c r="X339" s="9">
        <f t="shared" si="121"/>
        <v>-4.7130782052312989</v>
      </c>
      <c r="Y339">
        <v>1091.718358651068</v>
      </c>
      <c r="Z339">
        <v>0.14169516002354909</v>
      </c>
      <c r="AA339">
        <v>100.65899387699058</v>
      </c>
      <c r="AB339">
        <v>1.0776866839300037E-4</v>
      </c>
      <c r="AC339">
        <v>3.0346447316527212</v>
      </c>
      <c r="AD339">
        <v>-1.192244770717021</v>
      </c>
      <c r="AE339">
        <v>-1.5702342310581188</v>
      </c>
      <c r="AF339">
        <v>-4.5936660666651852</v>
      </c>
      <c r="AG339">
        <v>1055.8699999999999</v>
      </c>
      <c r="AH339">
        <v>6.8248000000000003E-2</v>
      </c>
      <c r="AI339">
        <v>2.9735551063366707E-2</v>
      </c>
      <c r="AJ339">
        <v>2.8400916629667825E-5</v>
      </c>
      <c r="AK339">
        <v>3.0236104506238246</v>
      </c>
      <c r="AL339">
        <v>-1.1659100710519044</v>
      </c>
      <c r="AM339">
        <v>-1.5267240086844032</v>
      </c>
      <c r="AN339">
        <v>-4.5466676430239996</v>
      </c>
    </row>
    <row r="340" spans="1:40" x14ac:dyDescent="0.2">
      <c r="A340" s="15">
        <v>324</v>
      </c>
      <c r="B340" s="9" t="str">
        <f t="shared" si="110"/>
        <v>Triethanolamine_0.5</v>
      </c>
      <c r="C340" s="9"/>
      <c r="D340" s="22">
        <v>0.5</v>
      </c>
      <c r="H340" s="9">
        <f t="shared" si="111"/>
        <v>1059.5</v>
      </c>
      <c r="I340" s="9">
        <f t="shared" si="112"/>
        <v>6.2100000000000002E-2</v>
      </c>
      <c r="J340" s="9">
        <f t="shared" si="113"/>
        <v>2.3281108221044806E-2</v>
      </c>
      <c r="K340" s="16">
        <f t="shared" si="105"/>
        <v>2.1973674583336295E-5</v>
      </c>
      <c r="L340" s="9">
        <f t="shared" si="106"/>
        <v>3.0251009610468134</v>
      </c>
      <c r="M340" s="9">
        <f t="shared" si="107"/>
        <v>-1.2069083998234198</v>
      </c>
      <c r="N340" s="16">
        <f t="shared" si="108"/>
        <v>-1.632996350361106</v>
      </c>
      <c r="O340" s="16">
        <f t="shared" si="109"/>
        <v>-4.6580973114079196</v>
      </c>
      <c r="Q340" s="9">
        <f t="shared" si="114"/>
        <v>1094.5238151161784</v>
      </c>
      <c r="R340" s="9">
        <f t="shared" si="115"/>
        <v>8.0994548461032115E-2</v>
      </c>
      <c r="S340" s="9">
        <f t="shared" si="116"/>
        <v>80.760484112154217</v>
      </c>
      <c r="T340" s="9">
        <f t="shared" si="117"/>
        <v>9.4637653637023191E-5</v>
      </c>
      <c r="U340" s="9">
        <f t="shared" si="118"/>
        <v>3.0356979707369693</v>
      </c>
      <c r="V340" s="9">
        <f t="shared" si="119"/>
        <v>-1.247375667284629</v>
      </c>
      <c r="W340" s="9">
        <f t="shared" si="120"/>
        <v>-1.6558624094718171</v>
      </c>
      <c r="X340" s="9">
        <f t="shared" si="121"/>
        <v>-4.686140359689106</v>
      </c>
      <c r="Y340">
        <v>1092.4166465613537</v>
      </c>
      <c r="Z340">
        <v>0.14263755764236971</v>
      </c>
      <c r="AA340">
        <v>101.79141366819356</v>
      </c>
      <c r="AB340">
        <v>1.0844319503613072E-4</v>
      </c>
      <c r="AC340">
        <v>3.0349068923824238</v>
      </c>
      <c r="AD340">
        <v>-1.1913877518064915</v>
      </c>
      <c r="AE340">
        <v>-1.565357018161887</v>
      </c>
      <c r="AF340">
        <v>-4.5889145262692281</v>
      </c>
      <c r="AG340">
        <v>1057.08</v>
      </c>
      <c r="AH340">
        <v>6.8347999999999992E-2</v>
      </c>
      <c r="AI340">
        <v>3.0200000000000001E-2</v>
      </c>
      <c r="AJ340">
        <v>2.8878898343782501E-5</v>
      </c>
      <c r="AK340">
        <v>3.0241078560338406</v>
      </c>
      <c r="AL340">
        <v>-1.1652741892405922</v>
      </c>
      <c r="AM340">
        <v>-1.5199930570428493</v>
      </c>
      <c r="AN340">
        <v>-4.5394193780117407</v>
      </c>
    </row>
    <row r="341" spans="1:40" x14ac:dyDescent="0.2">
      <c r="A341" s="15">
        <v>325</v>
      </c>
      <c r="B341" s="9" t="str">
        <f t="shared" si="110"/>
        <v>Triethanolamine_0.51</v>
      </c>
      <c r="C341" s="9"/>
      <c r="D341" s="22">
        <v>0.51</v>
      </c>
      <c r="H341" s="9">
        <f t="shared" si="111"/>
        <v>1060.71</v>
      </c>
      <c r="I341" s="9">
        <f t="shared" si="112"/>
        <v>6.1887999999999999E-2</v>
      </c>
      <c r="J341" s="9">
        <f t="shared" si="113"/>
        <v>2.4851689708940642E-2</v>
      </c>
      <c r="K341" s="16">
        <f t="shared" si="105"/>
        <v>2.3429297083029898E-5</v>
      </c>
      <c r="L341" s="9">
        <f t="shared" si="106"/>
        <v>3.0255966632462687</v>
      </c>
      <c r="M341" s="9">
        <f t="shared" si="107"/>
        <v>-1.2083935519331113</v>
      </c>
      <c r="N341" s="16">
        <f t="shared" si="108"/>
        <v>-1.6046440775012263</v>
      </c>
      <c r="O341" s="16">
        <f t="shared" si="109"/>
        <v>-4.630240740747495</v>
      </c>
      <c r="Q341" s="9">
        <f t="shared" si="114"/>
        <v>1095.2304294067451</v>
      </c>
      <c r="R341" s="9">
        <f t="shared" si="115"/>
        <v>7.930931047830074E-2</v>
      </c>
      <c r="S341" s="9">
        <f t="shared" si="116"/>
        <v>86.203250596895458</v>
      </c>
      <c r="T341" s="9">
        <f t="shared" si="117"/>
        <v>9.7862229746346153E-5</v>
      </c>
      <c r="U341" s="9">
        <f t="shared" si="118"/>
        <v>3.0359632418072358</v>
      </c>
      <c r="V341" s="9">
        <f t="shared" si="119"/>
        <v>-1.2489050857809159</v>
      </c>
      <c r="W341" s="9">
        <f t="shared" si="120"/>
        <v>-1.6324537343183403</v>
      </c>
      <c r="X341" s="9">
        <f t="shared" si="121"/>
        <v>-4.6634353601120235</v>
      </c>
      <c r="Y341">
        <v>1093.1169609520134</v>
      </c>
      <c r="Z341">
        <v>0.14358264961532269</v>
      </c>
      <c r="AA341">
        <v>102.9270228716407</v>
      </c>
      <c r="AB341">
        <v>1.0911966913867791E-4</v>
      </c>
      <c r="AC341">
        <v>3.0351698100094064</v>
      </c>
      <c r="AD341">
        <v>-1.190528234090459</v>
      </c>
      <c r="AE341">
        <v>-1.5604655848018194</v>
      </c>
      <c r="AF341">
        <v>-4.5841491318320804</v>
      </c>
      <c r="AG341">
        <v>1058.29</v>
      </c>
      <c r="AH341">
        <v>6.8460000000000007E-2</v>
      </c>
      <c r="AI341">
        <v>3.0228231605620656E-2</v>
      </c>
      <c r="AJ341">
        <v>2.889358885155808E-5</v>
      </c>
      <c r="AK341">
        <v>3.0246046924080114</v>
      </c>
      <c r="AL341">
        <v>-1.1645631051981418</v>
      </c>
      <c r="AM341">
        <v>-1.5195872589215875</v>
      </c>
      <c r="AN341">
        <v>-4.5391985114051421</v>
      </c>
    </row>
    <row r="342" spans="1:40" x14ac:dyDescent="0.2">
      <c r="A342" s="15">
        <v>326</v>
      </c>
      <c r="B342" s="9" t="str">
        <f t="shared" si="110"/>
        <v>Triethanolamine_0.52</v>
      </c>
      <c r="C342" s="9"/>
      <c r="D342" s="22">
        <v>0.52</v>
      </c>
      <c r="H342" s="9">
        <f t="shared" si="111"/>
        <v>1061.92</v>
      </c>
      <c r="I342" s="9">
        <f t="shared" si="112"/>
        <v>6.1675999999999995E-2</v>
      </c>
      <c r="J342" s="9">
        <f t="shared" si="113"/>
        <v>2.652822518264766E-2</v>
      </c>
      <c r="K342" s="16">
        <f t="shared" si="105"/>
        <v>2.4981378241908674E-5</v>
      </c>
      <c r="L342" s="9">
        <f t="shared" si="106"/>
        <v>3.0260918002979675</v>
      </c>
      <c r="M342" s="9">
        <f t="shared" si="107"/>
        <v>-1.2098838002336685</v>
      </c>
      <c r="N342" s="16">
        <f t="shared" si="108"/>
        <v>-1.5762918046413468</v>
      </c>
      <c r="O342" s="16">
        <f t="shared" si="109"/>
        <v>-4.6023836049393143</v>
      </c>
      <c r="Q342" s="9">
        <f t="shared" si="114"/>
        <v>1096.6502235214912</v>
      </c>
      <c r="R342" s="9">
        <f t="shared" si="115"/>
        <v>7.6784426317194343E-2</v>
      </c>
      <c r="S342" s="9">
        <f t="shared" si="116"/>
        <v>91.707865179697464</v>
      </c>
      <c r="T342" s="9">
        <f t="shared" si="117"/>
        <v>1.0046791529708697E-4</v>
      </c>
      <c r="U342" s="9">
        <f t="shared" si="118"/>
        <v>3.0364962370908901</v>
      </c>
      <c r="V342" s="9">
        <f t="shared" si="119"/>
        <v>-1.2511964698252054</v>
      </c>
      <c r="W342" s="9">
        <f t="shared" si="120"/>
        <v>-1.6087695156902595</v>
      </c>
      <c r="X342" s="9">
        <f t="shared" si="121"/>
        <v>-4.6450863940310718</v>
      </c>
      <c r="Y342">
        <v>1093.8193381555859</v>
      </c>
      <c r="Z342">
        <v>0.1445304843113086</v>
      </c>
      <c r="AA342">
        <v>104.06587882920628</v>
      </c>
      <c r="AB342">
        <v>1.0979812579107391E-4</v>
      </c>
      <c r="AC342">
        <v>3.035433498171876</v>
      </c>
      <c r="AD342">
        <v>-1.1896661723749589</v>
      </c>
      <c r="AE342">
        <v>-1.5555596737833708</v>
      </c>
      <c r="AF342">
        <v>-4.5793696327863982</v>
      </c>
      <c r="AG342">
        <v>1058.3400000000001</v>
      </c>
      <c r="AH342">
        <v>6.8540000000000004E-2</v>
      </c>
      <c r="AI342">
        <v>3.0322334897467832E-2</v>
      </c>
      <c r="AJ342">
        <v>2.9241277556073967E-5</v>
      </c>
      <c r="AK342">
        <v>3.0246252106129874</v>
      </c>
      <c r="AL342">
        <v>-1.1640558999061519</v>
      </c>
      <c r="AM342">
        <v>-1.5182373599646704</v>
      </c>
      <c r="AN342">
        <v>-4.534003656904579</v>
      </c>
    </row>
    <row r="343" spans="1:40" x14ac:dyDescent="0.2">
      <c r="A343" s="15">
        <v>327</v>
      </c>
      <c r="B343" s="9" t="str">
        <f t="shared" si="110"/>
        <v>Triethanolamine_0.53</v>
      </c>
      <c r="C343" s="9"/>
      <c r="D343" s="22">
        <v>0.53</v>
      </c>
      <c r="H343" s="9">
        <f t="shared" si="111"/>
        <v>1063.1300000000001</v>
      </c>
      <c r="I343" s="9">
        <f t="shared" si="112"/>
        <v>6.1463999999999998E-2</v>
      </c>
      <c r="J343" s="9">
        <f t="shared" si="113"/>
        <v>2.8317862470658546E-2</v>
      </c>
      <c r="K343" s="16">
        <f t="shared" si="105"/>
        <v>2.6636312088510854E-5</v>
      </c>
      <c r="L343" s="9">
        <f t="shared" si="106"/>
        <v>3.0265863734890872</v>
      </c>
      <c r="M343" s="9">
        <f t="shared" si="107"/>
        <v>-1.2113791798199642</v>
      </c>
      <c r="N343" s="16">
        <f t="shared" si="108"/>
        <v>-1.547939531781467</v>
      </c>
      <c r="O343" s="16">
        <f t="shared" si="109"/>
        <v>-4.574525905270554</v>
      </c>
      <c r="Q343" s="9">
        <f t="shared" si="114"/>
        <v>1097.3634817993513</v>
      </c>
      <c r="R343" s="9">
        <f t="shared" si="115"/>
        <v>7.5102878622957989E-2</v>
      </c>
      <c r="S343" s="9">
        <f t="shared" si="116"/>
        <v>96.160093612369408</v>
      </c>
      <c r="T343" s="9">
        <f t="shared" si="117"/>
        <v>1.04424058142544E-4</v>
      </c>
      <c r="U343" s="9">
        <f t="shared" si="118"/>
        <v>3.0367639907477457</v>
      </c>
      <c r="V343" s="9">
        <f t="shared" si="119"/>
        <v>-1.2527224825050347</v>
      </c>
      <c r="W343" s="9">
        <f t="shared" si="120"/>
        <v>-1.58960587611563</v>
      </c>
      <c r="X343" s="9">
        <f t="shared" si="121"/>
        <v>-4.6172244453743465</v>
      </c>
      <c r="Y343">
        <v>1094.5238151161784</v>
      </c>
      <c r="Z343">
        <v>0.14548111090429966</v>
      </c>
      <c r="AA343">
        <v>105.20803982644564</v>
      </c>
      <c r="AB343">
        <v>1.1047860067278128E-4</v>
      </c>
      <c r="AC343">
        <v>3.0356979707369693</v>
      </c>
      <c r="AD343">
        <v>-1.1888015207009062</v>
      </c>
      <c r="AE343">
        <v>-1.5506390235577743</v>
      </c>
      <c r="AF343">
        <v>-4.5745757743228159</v>
      </c>
      <c r="AG343">
        <v>1059.5</v>
      </c>
      <c r="AH343">
        <v>6.8603999999999998E-2</v>
      </c>
      <c r="AI343">
        <v>3.0908505765958348E-2</v>
      </c>
      <c r="AJ343">
        <v>3.0213529093627902E-5</v>
      </c>
      <c r="AK343">
        <v>3.0251009610468134</v>
      </c>
      <c r="AL343">
        <v>-1.1636505617381026</v>
      </c>
      <c r="AM343">
        <v>-1.5099219898666452</v>
      </c>
      <c r="AN343">
        <v>-4.5197985439629438</v>
      </c>
    </row>
    <row r="344" spans="1:40" x14ac:dyDescent="0.2">
      <c r="A344" s="15">
        <v>328</v>
      </c>
      <c r="B344" s="9" t="str">
        <f t="shared" si="110"/>
        <v>Triethanolamine_0.54</v>
      </c>
      <c r="C344" s="9"/>
      <c r="D344" s="22">
        <v>0.54</v>
      </c>
      <c r="H344" s="9">
        <f t="shared" si="111"/>
        <v>1064.3400000000001</v>
      </c>
      <c r="I344" s="9">
        <f t="shared" si="112"/>
        <v>6.1252000000000001E-2</v>
      </c>
      <c r="J344" s="9">
        <f t="shared" si="113"/>
        <v>3.0228231605620656E-2</v>
      </c>
      <c r="K344" s="16">
        <f t="shared" si="105"/>
        <v>2.8400916629667825E-5</v>
      </c>
      <c r="L344" s="9">
        <f t="shared" si="106"/>
        <v>3.0270803841024119</v>
      </c>
      <c r="M344" s="9">
        <f t="shared" si="107"/>
        <v>-1.212879726150645</v>
      </c>
      <c r="N344" s="16">
        <f t="shared" si="108"/>
        <v>-1.5195872589215875</v>
      </c>
      <c r="O344" s="16">
        <f t="shared" si="109"/>
        <v>-4.5466676430239996</v>
      </c>
      <c r="Q344" s="9">
        <f t="shared" si="114"/>
        <v>1098.7969221801645</v>
      </c>
      <c r="R344" s="9">
        <f t="shared" si="115"/>
        <v>7.34224802815613E-2</v>
      </c>
      <c r="S344" s="9">
        <f t="shared" si="116"/>
        <v>102.9270228716407</v>
      </c>
      <c r="T344" s="9">
        <f t="shared" si="117"/>
        <v>1.0776866839300037E-4</v>
      </c>
      <c r="U344" s="9">
        <f t="shared" si="118"/>
        <v>3.0373020856658126</v>
      </c>
      <c r="V344" s="9">
        <f t="shared" si="119"/>
        <v>-1.2542474344921195</v>
      </c>
      <c r="W344" s="9">
        <f t="shared" si="120"/>
        <v>-1.5604655848018194</v>
      </c>
      <c r="X344" s="9">
        <f t="shared" si="121"/>
        <v>-4.5936660666651852</v>
      </c>
      <c r="Y344">
        <v>1095.2304294067451</v>
      </c>
      <c r="Z344">
        <v>0.14643457939599103</v>
      </c>
      <c r="AA344">
        <v>106.35356511904273</v>
      </c>
      <c r="AB344">
        <v>1.1116113006896217E-4</v>
      </c>
      <c r="AC344">
        <v>3.0359632418072358</v>
      </c>
      <c r="AD344">
        <v>-1.1879342323223188</v>
      </c>
      <c r="AE344">
        <v>-1.5457033680981009</v>
      </c>
      <c r="AF344">
        <v>-4.569767297269193</v>
      </c>
      <c r="AG344">
        <v>1060.71</v>
      </c>
      <c r="AH344">
        <v>6.8671999999999997E-2</v>
      </c>
      <c r="AI344">
        <v>3.1103767084807169E-2</v>
      </c>
      <c r="AJ344">
        <v>3.0282461972327752E-5</v>
      </c>
      <c r="AK344">
        <v>3.0255966632462687</v>
      </c>
      <c r="AL344">
        <v>-1.1632203040501619</v>
      </c>
      <c r="AM344">
        <v>-1.5071870088809327</v>
      </c>
      <c r="AN344">
        <v>-4.5188088194780613</v>
      </c>
    </row>
    <row r="345" spans="1:40" x14ac:dyDescent="0.2">
      <c r="A345" s="15">
        <v>329</v>
      </c>
      <c r="B345" s="9" t="str">
        <f t="shared" si="110"/>
        <v>Triethanolamine_0.55</v>
      </c>
      <c r="C345" s="9"/>
      <c r="D345" s="22">
        <v>0.55000000000000004</v>
      </c>
      <c r="H345" s="9">
        <f t="shared" si="111"/>
        <v>1065.55</v>
      </c>
      <c r="I345" s="9">
        <f t="shared" si="112"/>
        <v>6.1039999999999997E-2</v>
      </c>
      <c r="J345" s="9">
        <f t="shared" si="113"/>
        <v>3.2267477354613834E-2</v>
      </c>
      <c r="K345" s="16">
        <f t="shared" si="105"/>
        <v>3.0282461972327752E-5</v>
      </c>
      <c r="L345" s="9">
        <f t="shared" si="106"/>
        <v>3.027573833416354</v>
      </c>
      <c r="M345" s="9">
        <f t="shared" si="107"/>
        <v>-1.214385475053176</v>
      </c>
      <c r="N345" s="16">
        <f t="shared" si="108"/>
        <v>-1.4912349860617078</v>
      </c>
      <c r="O345" s="16">
        <f t="shared" si="109"/>
        <v>-4.5188088194780613</v>
      </c>
      <c r="Q345" s="9">
        <f t="shared" si="114"/>
        <v>1099.5171870221955</v>
      </c>
      <c r="R345" s="9">
        <f t="shared" si="115"/>
        <v>7.0903632642710226E-2</v>
      </c>
      <c r="S345" s="9">
        <f t="shared" si="116"/>
        <v>108.65495062834378</v>
      </c>
      <c r="T345" s="9">
        <f t="shared" si="117"/>
        <v>1.1116113006896217E-4</v>
      </c>
      <c r="U345" s="9">
        <f t="shared" si="118"/>
        <v>3.0375724579750374</v>
      </c>
      <c r="V345" s="9">
        <f t="shared" si="119"/>
        <v>-1.2565332476283078</v>
      </c>
      <c r="W345" s="9">
        <f t="shared" si="120"/>
        <v>-1.535785954205668</v>
      </c>
      <c r="X345" s="9">
        <f t="shared" si="121"/>
        <v>-4.569767297269193</v>
      </c>
      <c r="Y345">
        <v>1095.939219246929</v>
      </c>
      <c r="Z345">
        <v>0.14739094063918562</v>
      </c>
      <c r="AA345">
        <v>107.50251496010523</v>
      </c>
      <c r="AB345">
        <v>1.1184575088769101E-4</v>
      </c>
      <c r="AC345">
        <v>3.036229325727323</v>
      </c>
      <c r="AD345">
        <v>-1.1870642596838215</v>
      </c>
      <c r="AE345">
        <v>-1.5407524367712446</v>
      </c>
      <c r="AF345">
        <v>-4.5649439379659027</v>
      </c>
      <c r="AG345">
        <v>1060.92</v>
      </c>
      <c r="AH345">
        <v>6.8859999999999991E-2</v>
      </c>
      <c r="AI345">
        <v>3.1782955157034616E-2</v>
      </c>
      <c r="AJ345">
        <v>3.02844792983449E-5</v>
      </c>
      <c r="AK345">
        <v>3.0256826366172125</v>
      </c>
      <c r="AL345">
        <v>-1.1620329816313453</v>
      </c>
      <c r="AM345">
        <v>-1.4978057248527981</v>
      </c>
      <c r="AN345">
        <v>-4.5187798890569644</v>
      </c>
    </row>
    <row r="346" spans="1:40" x14ac:dyDescent="0.2">
      <c r="A346" s="15">
        <v>330</v>
      </c>
      <c r="B346" s="9" t="str">
        <f t="shared" si="110"/>
        <v>Triethanolamine_0.56</v>
      </c>
      <c r="C346" s="9"/>
      <c r="D346" s="22">
        <v>0.56000000000000005</v>
      </c>
      <c r="H346" s="9">
        <f t="shared" si="111"/>
        <v>1066.76</v>
      </c>
      <c r="I346" s="9">
        <f t="shared" si="112"/>
        <v>6.0827999999999993E-2</v>
      </c>
      <c r="J346" s="9">
        <f t="shared" si="113"/>
        <v>3.4444293943973796E-2</v>
      </c>
      <c r="K346" s="16">
        <f t="shared" si="105"/>
        <v>3.2288700311198205E-5</v>
      </c>
      <c r="L346" s="9">
        <f t="shared" si="106"/>
        <v>3.0280667227049736</v>
      </c>
      <c r="M346" s="9">
        <f t="shared" si="107"/>
        <v>-1.2158964627289734</v>
      </c>
      <c r="N346" s="16">
        <f t="shared" si="108"/>
        <v>-1.4628827132018281</v>
      </c>
      <c r="O346" s="16">
        <f t="shared" si="109"/>
        <v>-4.4909494359068018</v>
      </c>
      <c r="Q346" s="9">
        <f t="shared" si="114"/>
        <v>1100.9650185775668</v>
      </c>
      <c r="R346" s="9">
        <f t="shared" si="115"/>
        <v>6.9225298524600243E-2</v>
      </c>
      <c r="S346" s="9">
        <f t="shared" si="116"/>
        <v>114.47163667258977</v>
      </c>
      <c r="T346" s="9">
        <f t="shared" si="117"/>
        <v>1.1460590936381089E-4</v>
      </c>
      <c r="U346" s="9">
        <f t="shared" si="118"/>
        <v>3.0381159320559123</v>
      </c>
      <c r="V346" s="9">
        <f t="shared" si="119"/>
        <v>-1.2580562946964242</v>
      </c>
      <c r="W346" s="9">
        <f t="shared" si="120"/>
        <v>-1.5107102854883578</v>
      </c>
      <c r="X346" s="9">
        <f t="shared" si="121"/>
        <v>-4.5454962406640416</v>
      </c>
      <c r="Y346">
        <v>1096.6502235214912</v>
      </c>
      <c r="Z346">
        <v>0.14835024636194205</v>
      </c>
      <c r="AA346">
        <v>108.65495062834378</v>
      </c>
      <c r="AB346">
        <v>1.1253250067773321E-4</v>
      </c>
      <c r="AC346">
        <v>3.0364962370908901</v>
      </c>
      <c r="AD346">
        <v>-1.186191554397406</v>
      </c>
      <c r="AE346">
        <v>-1.535785954205668</v>
      </c>
      <c r="AF346">
        <v>-4.5601054281369837</v>
      </c>
      <c r="AG346">
        <v>1061.92</v>
      </c>
      <c r="AH346">
        <v>6.8884000000000001E-2</v>
      </c>
      <c r="AI346">
        <v>3.2267477354613834E-2</v>
      </c>
      <c r="AJ346">
        <v>3.1276505658651083E-5</v>
      </c>
      <c r="AK346">
        <v>3.0260918002979675</v>
      </c>
      <c r="AL346">
        <v>-1.1618816419334832</v>
      </c>
      <c r="AM346">
        <v>-1.4912349860617078</v>
      </c>
      <c r="AN346">
        <v>-4.5047817740884479</v>
      </c>
    </row>
    <row r="347" spans="1:40" x14ac:dyDescent="0.2">
      <c r="A347" s="15">
        <v>331</v>
      </c>
      <c r="B347" s="9" t="str">
        <f t="shared" si="110"/>
        <v>Triethanolamine_0.57</v>
      </c>
      <c r="C347" s="9"/>
      <c r="D347" s="22">
        <v>0.56999999999999995</v>
      </c>
      <c r="H347" s="9">
        <f t="shared" si="111"/>
        <v>1067.97</v>
      </c>
      <c r="I347" s="9">
        <f t="shared" si="112"/>
        <v>6.0616000000000003E-2</v>
      </c>
      <c r="J347" s="9">
        <f t="shared" si="113"/>
        <v>3.6767962126708589E-2</v>
      </c>
      <c r="K347" s="16">
        <f t="shared" si="105"/>
        <v>3.4427897906035366E-5</v>
      </c>
      <c r="L347" s="9">
        <f t="shared" si="106"/>
        <v>3.0285590532379967</v>
      </c>
      <c r="M347" s="9">
        <f t="shared" si="107"/>
        <v>-1.2174127257586278</v>
      </c>
      <c r="N347" s="16">
        <f t="shared" si="108"/>
        <v>-1.4345304403419488</v>
      </c>
      <c r="O347" s="16">
        <f t="shared" si="109"/>
        <v>-4.463089493579945</v>
      </c>
      <c r="Q347" s="9">
        <f t="shared" si="114"/>
        <v>1101.6926727008426</v>
      </c>
      <c r="R347" s="9">
        <f t="shared" si="115"/>
        <v>6.6708684457388243E-2</v>
      </c>
      <c r="S347" s="9">
        <f t="shared" si="116"/>
        <v>120.38530370175239</v>
      </c>
      <c r="T347" s="9">
        <f t="shared" si="117"/>
        <v>1.1740265782469563E-4</v>
      </c>
      <c r="U347" s="9">
        <f t="shared" si="118"/>
        <v>3.0383890666246329</v>
      </c>
      <c r="V347" s="9">
        <f t="shared" si="119"/>
        <v>-1.2603400466762011</v>
      </c>
      <c r="W347" s="9">
        <f t="shared" si="120"/>
        <v>-1.4852015525586224</v>
      </c>
      <c r="X347" s="9">
        <f t="shared" si="121"/>
        <v>-4.5257880763533116</v>
      </c>
      <c r="Y347">
        <v>1097.3634817993513</v>
      </c>
      <c r="Z347">
        <v>0.14931254919251705</v>
      </c>
      <c r="AA347">
        <v>109.81093445717082</v>
      </c>
      <c r="AB347">
        <v>1.1322141764691303E-4</v>
      </c>
      <c r="AC347">
        <v>3.0367639907477457</v>
      </c>
      <c r="AD347">
        <v>-1.1853160672184171</v>
      </c>
      <c r="AE347">
        <v>-1.5308036401547307</v>
      </c>
      <c r="AF347">
        <v>-4.5552514947569867</v>
      </c>
      <c r="AG347">
        <v>1063.1300000000001</v>
      </c>
      <c r="AH347">
        <v>6.8956000000000003E-2</v>
      </c>
      <c r="AI347">
        <v>3.2534938559043401E-2</v>
      </c>
      <c r="AJ347">
        <v>3.1609840633347053E-5</v>
      </c>
      <c r="AK347">
        <v>3.0265863734890872</v>
      </c>
      <c r="AL347">
        <v>-1.1614279390092102</v>
      </c>
      <c r="AM347">
        <v>-1.4876500090774625</v>
      </c>
      <c r="AN347">
        <v>-4.5001776937280393</v>
      </c>
    </row>
    <row r="348" spans="1:40" x14ac:dyDescent="0.2">
      <c r="A348" s="15">
        <v>332</v>
      </c>
      <c r="B348" s="9" t="str">
        <f t="shared" si="110"/>
        <v>Triethanolamine_0.58</v>
      </c>
      <c r="C348" s="9"/>
      <c r="D348" s="22">
        <v>0.57999999999999996</v>
      </c>
      <c r="H348" s="9">
        <f t="shared" si="111"/>
        <v>1069.1799999999998</v>
      </c>
      <c r="I348" s="9">
        <f t="shared" si="112"/>
        <v>6.0403999999999999E-2</v>
      </c>
      <c r="J348" s="9">
        <f t="shared" si="113"/>
        <v>3.9248388750543602E-2</v>
      </c>
      <c r="K348" s="16">
        <f t="shared" si="105"/>
        <v>3.6708869180627776E-5</v>
      </c>
      <c r="L348" s="9">
        <f t="shared" si="106"/>
        <v>3.0290508262808369</v>
      </c>
      <c r="M348" s="9">
        <f t="shared" si="107"/>
        <v>-1.2189343011072173</v>
      </c>
      <c r="N348" s="16">
        <f t="shared" si="108"/>
        <v>-1.406178167482069</v>
      </c>
      <c r="O348" s="16">
        <f t="shared" si="109"/>
        <v>-4.4352289937629061</v>
      </c>
      <c r="Q348" s="9">
        <f t="shared" si="114"/>
        <v>1103.1556824046838</v>
      </c>
      <c r="R348" s="9">
        <f t="shared" si="115"/>
        <v>6.5031265874208724E-2</v>
      </c>
      <c r="S348" s="9">
        <f t="shared" si="116"/>
        <v>126.40495928276304</v>
      </c>
      <c r="T348" s="9">
        <f t="shared" si="117"/>
        <v>1.216723568806284E-4</v>
      </c>
      <c r="U348" s="9">
        <f t="shared" si="118"/>
        <v>3.0389382151486011</v>
      </c>
      <c r="V348" s="9">
        <f t="shared" si="119"/>
        <v>-1.2618622488944189</v>
      </c>
      <c r="W348" s="9">
        <f t="shared" si="120"/>
        <v>-1.4592190900657362</v>
      </c>
      <c r="X348" s="9">
        <f t="shared" si="121"/>
        <v>-4.4956947518456518</v>
      </c>
      <c r="Y348">
        <v>1098.0790343532647</v>
      </c>
      <c r="Z348">
        <v>0.15027790268513613</v>
      </c>
      <c r="AA348">
        <v>110.9705298647567</v>
      </c>
      <c r="AB348">
        <v>1.1391254068109601E-4</v>
      </c>
      <c r="AC348">
        <v>3.0370326018112239</v>
      </c>
      <c r="AD348">
        <v>-1.1844377480207253</v>
      </c>
      <c r="AE348">
        <v>-1.5258052093554095</v>
      </c>
      <c r="AF348">
        <v>-4.5503818599133403</v>
      </c>
      <c r="AG348">
        <v>1063.5</v>
      </c>
      <c r="AH348">
        <v>6.9096000000000005E-2</v>
      </c>
      <c r="AI348">
        <v>3.3135046075440773E-2</v>
      </c>
      <c r="AJ348">
        <v>3.1742324981058864E-5</v>
      </c>
      <c r="AK348">
        <v>3.0267374942387479</v>
      </c>
      <c r="AL348">
        <v>-1.1605470934103119</v>
      </c>
      <c r="AM348">
        <v>-1.4797124211707935</v>
      </c>
      <c r="AN348">
        <v>-4.4983612663188977</v>
      </c>
    </row>
    <row r="349" spans="1:40" x14ac:dyDescent="0.2">
      <c r="A349" s="15">
        <v>333</v>
      </c>
      <c r="B349" s="9" t="str">
        <f t="shared" si="110"/>
        <v>Triethanolamine_0.59</v>
      </c>
      <c r="C349" s="9"/>
      <c r="D349" s="22">
        <v>0.59</v>
      </c>
      <c r="H349" s="9">
        <f t="shared" si="111"/>
        <v>1070.3899999999999</v>
      </c>
      <c r="I349" s="9">
        <f t="shared" si="112"/>
        <v>6.0191999999999996E-2</v>
      </c>
      <c r="J349" s="9">
        <f t="shared" si="113"/>
        <v>4.1896148995290948E-2</v>
      </c>
      <c r="K349" s="16">
        <f t="shared" si="105"/>
        <v>3.9141013084287929E-5</v>
      </c>
      <c r="L349" s="9">
        <f t="shared" si="106"/>
        <v>3.0295420430946134</v>
      </c>
      <c r="M349" s="9">
        <f t="shared" si="107"/>
        <v>-1.2204612261297152</v>
      </c>
      <c r="N349" s="16">
        <f t="shared" si="108"/>
        <v>-1.3778258946221895</v>
      </c>
      <c r="O349" s="16">
        <f t="shared" si="109"/>
        <v>-4.4073679377168027</v>
      </c>
      <c r="Q349" s="9">
        <f t="shared" si="114"/>
        <v>1103.8911304930987</v>
      </c>
      <c r="R349" s="9">
        <f t="shared" si="115"/>
        <v>6.3353893037188247E-2</v>
      </c>
      <c r="S349" s="9">
        <f t="shared" si="116"/>
        <v>132.54051966002467</v>
      </c>
      <c r="T349" s="9">
        <f t="shared" si="117"/>
        <v>1.2530522549700749E-4</v>
      </c>
      <c r="U349" s="9">
        <f t="shared" si="118"/>
        <v>3.0392142638100701</v>
      </c>
      <c r="V349" s="9">
        <f t="shared" si="119"/>
        <v>-1.263384408898844</v>
      </c>
      <c r="W349" s="9">
        <f t="shared" si="120"/>
        <v>-1.4327180075509589</v>
      </c>
      <c r="X349" s="9">
        <f t="shared" si="121"/>
        <v>-4.4700841711888124</v>
      </c>
      <c r="Y349">
        <v>1098.7969221801645</v>
      </c>
      <c r="Z349">
        <v>0.15124636134662583</v>
      </c>
      <c r="AA349">
        <v>112.13380138508384</v>
      </c>
      <c r="AB349">
        <v>1.1460590936381089E-4</v>
      </c>
      <c r="AC349">
        <v>3.0373020856658126</v>
      </c>
      <c r="AD349">
        <v>-1.1835565457710591</v>
      </c>
      <c r="AE349">
        <v>-1.5207903713822259</v>
      </c>
      <c r="AF349">
        <v>-4.5454962406640416</v>
      </c>
      <c r="AG349">
        <v>1064.3400000000001</v>
      </c>
      <c r="AH349">
        <v>6.9115999999999997E-2</v>
      </c>
      <c r="AI349">
        <v>3.3313933175984752E-2</v>
      </c>
      <c r="AJ349">
        <v>3.2288700311198205E-5</v>
      </c>
      <c r="AK349">
        <v>3.0270803841024119</v>
      </c>
      <c r="AL349">
        <v>-1.1604214040389305</v>
      </c>
      <c r="AM349">
        <v>-1.4773740897409258</v>
      </c>
      <c r="AN349">
        <v>-4.4909494359068018</v>
      </c>
    </row>
    <row r="350" spans="1:40" x14ac:dyDescent="0.2">
      <c r="A350" s="15">
        <v>334</v>
      </c>
      <c r="B350" s="9" t="str">
        <f t="shared" si="110"/>
        <v>Triethanolamine_0.6</v>
      </c>
      <c r="C350" s="9"/>
      <c r="D350" s="22">
        <v>0.6</v>
      </c>
      <c r="H350" s="9">
        <f t="shared" si="111"/>
        <v>1071.5999999999999</v>
      </c>
      <c r="I350" s="9">
        <f t="shared" si="112"/>
        <v>5.9979999999999999E-2</v>
      </c>
      <c r="J350" s="9">
        <f t="shared" si="113"/>
        <v>4.4722531459620941E-2</v>
      </c>
      <c r="K350" s="16">
        <f t="shared" si="105"/>
        <v>4.1734351866014323E-5</v>
      </c>
      <c r="L350" s="9">
        <f t="shared" si="106"/>
        <v>3.0300327049361711</v>
      </c>
      <c r="M350" s="9">
        <f t="shared" si="107"/>
        <v>-1.2219935385764917</v>
      </c>
      <c r="N350" s="16">
        <f t="shared" si="108"/>
        <v>-1.3494736217623098</v>
      </c>
      <c r="O350" s="16">
        <f t="shared" si="109"/>
        <v>-4.3795063266984808</v>
      </c>
      <c r="Q350" s="9">
        <f t="shared" si="114"/>
        <v>1105.3701512320395</v>
      </c>
      <c r="R350" s="9">
        <f t="shared" si="115"/>
        <v>6.1676382952956521E-2</v>
      </c>
      <c r="S350" s="9">
        <f t="shared" si="116"/>
        <v>140.0717207823904</v>
      </c>
      <c r="T350" s="9">
        <f t="shared" si="117"/>
        <v>1.2901297319344081E-4</v>
      </c>
      <c r="U350" s="9">
        <f t="shared" si="118"/>
        <v>3.0397693992515724</v>
      </c>
      <c r="V350" s="9">
        <f t="shared" si="119"/>
        <v>-1.2649066955528425</v>
      </c>
      <c r="W350" s="9">
        <f t="shared" si="120"/>
        <v>-1.4001615900316846</v>
      </c>
      <c r="X350" s="9">
        <f t="shared" si="121"/>
        <v>-4.4439398386132272</v>
      </c>
      <c r="Y350">
        <v>1099.5171870221955</v>
      </c>
      <c r="Z350">
        <v>0.15221798066394487</v>
      </c>
      <c r="AA350">
        <v>113.30081470003914</v>
      </c>
      <c r="AB350">
        <v>1.1530156399653909E-4</v>
      </c>
      <c r="AC350">
        <v>3.0375724579750374</v>
      </c>
      <c r="AD350">
        <v>-1.182672408502458</v>
      </c>
      <c r="AE350">
        <v>-1.5157588304961607</v>
      </c>
      <c r="AF350">
        <v>-4.5405943488904592</v>
      </c>
      <c r="AG350">
        <v>1065.55</v>
      </c>
      <c r="AH350">
        <v>6.9307999999999995E-2</v>
      </c>
      <c r="AI350">
        <v>3.4031962242855492E-2</v>
      </c>
      <c r="AJ350">
        <v>3.3070683633912792E-5</v>
      </c>
      <c r="AK350">
        <v>3.027573833416354</v>
      </c>
      <c r="AL350">
        <v>-1.15921663327664</v>
      </c>
      <c r="AM350">
        <v>-1.4681130092739922</v>
      </c>
      <c r="AN350">
        <v>-4.4805568273007745</v>
      </c>
    </row>
    <row r="351" spans="1:40" x14ac:dyDescent="0.2">
      <c r="A351" s="15">
        <v>335</v>
      </c>
      <c r="B351" s="9" t="str">
        <f t="shared" si="110"/>
        <v>Triethanolamine_0.61</v>
      </c>
      <c r="C351" s="9"/>
      <c r="D351" s="22">
        <v>0.61</v>
      </c>
      <c r="H351" s="9">
        <f t="shared" si="111"/>
        <v>1072.81</v>
      </c>
      <c r="I351" s="9">
        <f t="shared" si="112"/>
        <v>5.9768000000000002E-2</v>
      </c>
      <c r="J351" s="9">
        <f t="shared" si="113"/>
        <v>4.7739586289460463E-2</v>
      </c>
      <c r="K351" s="16">
        <f t="shared" si="105"/>
        <v>4.4499572421454375E-5</v>
      </c>
      <c r="L351" s="9">
        <f t="shared" si="106"/>
        <v>3.0305228130581008</v>
      </c>
      <c r="M351" s="9">
        <f t="shared" si="107"/>
        <v>-1.2235312765989153</v>
      </c>
      <c r="N351" s="16">
        <f t="shared" si="108"/>
        <v>-1.3211213489024303</v>
      </c>
      <c r="O351" s="16">
        <f t="shared" si="109"/>
        <v>-4.3516441619605306</v>
      </c>
      <c r="Q351" s="9">
        <f t="shared" si="114"/>
        <v>1106.1138219626735</v>
      </c>
      <c r="R351" s="9">
        <f t="shared" si="115"/>
        <v>5.9159459897645941E-2</v>
      </c>
      <c r="S351" s="9">
        <f t="shared" si="116"/>
        <v>145.20448057137114</v>
      </c>
      <c r="T351" s="9">
        <f t="shared" si="117"/>
        <v>1.3280282250216873E-4</v>
      </c>
      <c r="U351" s="9">
        <f t="shared" si="118"/>
        <v>3.0400485228247893</v>
      </c>
      <c r="V351" s="9">
        <f t="shared" si="119"/>
        <v>-1.267190732664824</v>
      </c>
      <c r="W351" s="9">
        <f t="shared" si="120"/>
        <v>-1.3779549313047867</v>
      </c>
      <c r="X351" s="9">
        <f t="shared" si="121"/>
        <v>-4.4172099521297499</v>
      </c>
      <c r="Y351">
        <v>1100.2398713884679</v>
      </c>
      <c r="Z351">
        <v>0.15319281713265204</v>
      </c>
      <c r="AA351">
        <v>114.47163667258977</v>
      </c>
      <c r="AB351">
        <v>1.1599954561969946E-4</v>
      </c>
      <c r="AC351">
        <v>3.0378437346896199</v>
      </c>
      <c r="AD351">
        <v>-1.1817852832868068</v>
      </c>
      <c r="AE351">
        <v>-1.5107102854883578</v>
      </c>
      <c r="AF351">
        <v>-4.535675891145071</v>
      </c>
      <c r="AG351">
        <v>1066.08</v>
      </c>
      <c r="AH351">
        <v>6.9372000000000003E-2</v>
      </c>
      <c r="AI351">
        <v>3.4444293943973796E-2</v>
      </c>
      <c r="AJ351">
        <v>3.3270349018770162E-5</v>
      </c>
      <c r="AK351">
        <v>3.0277897959240612</v>
      </c>
      <c r="AL351">
        <v>-1.1588157845772598</v>
      </c>
      <c r="AM351">
        <v>-1.4628827132018281</v>
      </c>
      <c r="AN351">
        <v>-4.4779426431909641</v>
      </c>
    </row>
    <row r="352" spans="1:40" x14ac:dyDescent="0.2">
      <c r="A352" s="15">
        <v>336</v>
      </c>
      <c r="B352" s="9" t="str">
        <f t="shared" si="110"/>
        <v>Triethanolamine_0.62</v>
      </c>
      <c r="C352" s="9"/>
      <c r="D352" s="22">
        <v>0.62</v>
      </c>
      <c r="H352" s="9">
        <f t="shared" si="111"/>
        <v>1074.02</v>
      </c>
      <c r="I352" s="9">
        <f t="shared" si="112"/>
        <v>5.9555999999999998E-2</v>
      </c>
      <c r="J352" s="9">
        <f t="shared" si="113"/>
        <v>5.0960176553211584E-2</v>
      </c>
      <c r="K352" s="16">
        <f t="shared" si="105"/>
        <v>4.7448070383430092E-5</v>
      </c>
      <c r="L352" s="9">
        <f t="shared" si="106"/>
        <v>3.0310123687087556</v>
      </c>
      <c r="M352" s="9">
        <f t="shared" si="107"/>
        <v>-1.2250744787550518</v>
      </c>
      <c r="N352" s="16">
        <f t="shared" si="108"/>
        <v>-1.2927690760425503</v>
      </c>
      <c r="O352" s="16">
        <f t="shared" si="109"/>
        <v>-4.3237814447513054</v>
      </c>
      <c r="Q352" s="9">
        <f t="shared" si="114"/>
        <v>1107.6097368095686</v>
      </c>
      <c r="R352" s="9">
        <f t="shared" si="115"/>
        <v>5.7480805066768607E-2</v>
      </c>
      <c r="S352" s="9">
        <f t="shared" si="116"/>
        <v>151.75874625631167</v>
      </c>
      <c r="T352" s="9">
        <f t="shared" si="117"/>
        <v>1.3589921209409728E-4</v>
      </c>
      <c r="U352" s="9">
        <f t="shared" si="118"/>
        <v>3.0406099764543804</v>
      </c>
      <c r="V352" s="9">
        <f t="shared" si="119"/>
        <v>-1.2687140756889685</v>
      </c>
      <c r="W352" s="9">
        <f t="shared" si="120"/>
        <v>-1.3495749318775587</v>
      </c>
      <c r="X352" s="9">
        <f t="shared" si="121"/>
        <v>-4.395365696831119</v>
      </c>
      <c r="Y352">
        <v>1100.9650185775668</v>
      </c>
      <c r="Z352">
        <v>0.15319281713265204</v>
      </c>
      <c r="AA352">
        <v>115.64633538108738</v>
      </c>
      <c r="AB352">
        <v>1.1669989603435814E-4</v>
      </c>
      <c r="AC352">
        <v>3.0381159320559123</v>
      </c>
      <c r="AD352">
        <v>-1.1817852832868068</v>
      </c>
      <c r="AE352">
        <v>-1.50564442951838</v>
      </c>
      <c r="AF352">
        <v>-4.5307405684938811</v>
      </c>
      <c r="AG352">
        <v>1066.76</v>
      </c>
      <c r="AH352">
        <v>6.9372000000000003E-2</v>
      </c>
      <c r="AI352">
        <v>3.4918658072244674E-2</v>
      </c>
      <c r="AJ352">
        <v>3.345356071910331E-5</v>
      </c>
      <c r="AK352">
        <v>3.0280667227049736</v>
      </c>
      <c r="AL352">
        <v>-1.1588157845772598</v>
      </c>
      <c r="AM352">
        <v>-1.4569424546290533</v>
      </c>
      <c r="AN352">
        <v>-4.4755576501425676</v>
      </c>
    </row>
    <row r="353" spans="1:40" x14ac:dyDescent="0.2">
      <c r="A353" s="15">
        <v>337</v>
      </c>
      <c r="B353" s="9" t="str">
        <f t="shared" si="110"/>
        <v>Triethanolamine_0.63</v>
      </c>
      <c r="C353" s="9"/>
      <c r="D353" s="22">
        <v>0.63</v>
      </c>
      <c r="H353" s="9">
        <f t="shared" si="111"/>
        <v>1075.23</v>
      </c>
      <c r="I353" s="9">
        <f t="shared" si="112"/>
        <v>5.9344000000000001E-2</v>
      </c>
      <c r="J353" s="9">
        <f t="shared" si="113"/>
        <v>5.4398033082825925E-2</v>
      </c>
      <c r="K353" s="16">
        <f t="shared" si="105"/>
        <v>5.0591997138124793E-5</v>
      </c>
      <c r="L353" s="9">
        <f t="shared" si="106"/>
        <v>3.0315013731322731</v>
      </c>
      <c r="M353" s="9">
        <f t="shared" si="107"/>
        <v>-1.2266231840154651</v>
      </c>
      <c r="N353" s="16">
        <f t="shared" si="108"/>
        <v>-1.264416803182671</v>
      </c>
      <c r="O353" s="16">
        <f t="shared" si="109"/>
        <v>-4.2959181763149443</v>
      </c>
      <c r="Q353" s="9">
        <f t="shared" si="114"/>
        <v>1108.3620851064466</v>
      </c>
      <c r="R353" s="9">
        <f t="shared" si="115"/>
        <v>5.4120972424946144E-2</v>
      </c>
      <c r="S353" s="9">
        <f t="shared" si="116"/>
        <v>158.48112713658219</v>
      </c>
      <c r="T353" s="9">
        <f t="shared" si="117"/>
        <v>1.3985788021524158E-4</v>
      </c>
      <c r="U353" s="9">
        <f t="shared" si="118"/>
        <v>3.0408923455889108</v>
      </c>
      <c r="V353" s="9">
        <f t="shared" si="119"/>
        <v>-1.2710004921372273</v>
      </c>
      <c r="W353" s="9">
        <f t="shared" si="120"/>
        <v>-1.3204379906570647</v>
      </c>
      <c r="X353" s="9">
        <f t="shared" si="121"/>
        <v>-4.3674307288344494</v>
      </c>
      <c r="Y353">
        <v>1101.6926727008426</v>
      </c>
      <c r="Z353">
        <v>0.15515237272714899</v>
      </c>
      <c r="AA353">
        <v>116.82498015474887</v>
      </c>
      <c r="AB353">
        <v>1.1740265782469563E-4</v>
      </c>
      <c r="AC353">
        <v>3.0383890666246329</v>
      </c>
      <c r="AD353">
        <v>-1.1800018523245948</v>
      </c>
      <c r="AE353">
        <v>-1.5005609499467816</v>
      </c>
      <c r="AF353">
        <v>-4.5257880763533116</v>
      </c>
      <c r="AG353">
        <v>1067.97</v>
      </c>
      <c r="AH353">
        <v>6.9519999999999998E-2</v>
      </c>
      <c r="AI353">
        <v>3.5521978536756385E-2</v>
      </c>
      <c r="AJ353">
        <v>3.4427897906035366E-5</v>
      </c>
      <c r="AK353">
        <v>3.0285590532379967</v>
      </c>
      <c r="AL353">
        <v>-1.1578902365593899</v>
      </c>
      <c r="AM353">
        <v>-1.4495028524749414</v>
      </c>
      <c r="AN353">
        <v>-4.463089493579945</v>
      </c>
    </row>
    <row r="354" spans="1:40" x14ac:dyDescent="0.2">
      <c r="A354" s="15">
        <v>338</v>
      </c>
      <c r="B354" s="9" t="str">
        <f t="shared" si="110"/>
        <v>Triethanolamine_0.64</v>
      </c>
      <c r="C354" s="9"/>
      <c r="D354" s="22">
        <v>0.64</v>
      </c>
      <c r="H354" s="9">
        <f t="shared" si="111"/>
        <v>1076.44</v>
      </c>
      <c r="I354" s="9">
        <f t="shared" si="112"/>
        <v>5.9131999999999997E-2</v>
      </c>
      <c r="J354" s="9">
        <f t="shared" si="113"/>
        <v>5.8067813014547671E-2</v>
      </c>
      <c r="K354" s="16">
        <f t="shared" si="105"/>
        <v>5.3944309961119682E-5</v>
      </c>
      <c r="L354" s="9">
        <f t="shared" si="106"/>
        <v>3.0319898275685921</v>
      </c>
      <c r="M354" s="9">
        <f t="shared" si="107"/>
        <v>-1.2281774317691228</v>
      </c>
      <c r="N354" s="16">
        <f t="shared" si="108"/>
        <v>-1.2360645303227911</v>
      </c>
      <c r="O354" s="16">
        <f t="shared" si="109"/>
        <v>-4.2680543578913834</v>
      </c>
      <c r="Q354" s="9">
        <f t="shared" si="114"/>
        <v>1109.8758320797624</v>
      </c>
      <c r="R354" s="9">
        <f t="shared" si="115"/>
        <v>5.243942473070979E-2</v>
      </c>
      <c r="S354" s="9">
        <f t="shared" si="116"/>
        <v>165.38903651956994</v>
      </c>
      <c r="T354" s="9">
        <f t="shared" si="117"/>
        <v>1.4392395527839801E-4</v>
      </c>
      <c r="U354" s="9">
        <f t="shared" si="118"/>
        <v>3.0414604692572733</v>
      </c>
      <c r="V354" s="9">
        <f t="shared" si="119"/>
        <v>-1.2725259530420809</v>
      </c>
      <c r="W354" s="9">
        <f t="shared" si="120"/>
        <v>-1.2904639390358454</v>
      </c>
      <c r="X354" s="9">
        <f t="shared" si="121"/>
        <v>-4.338728311219465</v>
      </c>
      <c r="Y354">
        <v>1102.422878706524</v>
      </c>
      <c r="Z354">
        <v>0.15613721015718976</v>
      </c>
      <c r="AA354">
        <v>118.00764161036459</v>
      </c>
      <c r="AB354">
        <v>1.1810787438126307E-4</v>
      </c>
      <c r="AC354">
        <v>3.0386631552599015</v>
      </c>
      <c r="AD354">
        <v>-1.1791054356552029</v>
      </c>
      <c r="AE354">
        <v>-1.4954595281617551</v>
      </c>
      <c r="AF354">
        <v>-4.5208181043213145</v>
      </c>
      <c r="AG354">
        <v>1068.6600000000001</v>
      </c>
      <c r="AH354">
        <v>6.9628000000000009E-2</v>
      </c>
      <c r="AI354">
        <v>3.5597868180919492E-2</v>
      </c>
      <c r="AJ354">
        <v>3.4599040516927939E-5</v>
      </c>
      <c r="AK354">
        <v>3.0288395540293647</v>
      </c>
      <c r="AL354">
        <v>-1.1572160793531918</v>
      </c>
      <c r="AM354">
        <v>-1.448576009470522</v>
      </c>
      <c r="AN354">
        <v>-4.4609359446748957</v>
      </c>
    </row>
    <row r="355" spans="1:40" x14ac:dyDescent="0.2">
      <c r="A355" s="15">
        <v>339</v>
      </c>
      <c r="B355" s="9" t="str">
        <f t="shared" ref="B355:B389" si="122">CONCATENATE($B$91,"_",D355)</f>
        <v>Triethanolamine_0.65</v>
      </c>
      <c r="C355" s="9"/>
      <c r="D355" s="22">
        <v>0.65</v>
      </c>
      <c r="H355" s="9">
        <f t="shared" ref="H355:H389" si="123">D355*$H$91+(1-D355)*$H$46</f>
        <v>1077.6500000000001</v>
      </c>
      <c r="I355" s="9">
        <f t="shared" ref="I355:I389" si="124">D355*$I$91+(1-D355)*$I$46</f>
        <v>5.892E-2</v>
      </c>
      <c r="J355" s="9">
        <f t="shared" ref="J355:J389" si="125">EXP(D355*LN($J$91)+(1-D355)*LN($J$46)+D355*(1-D355)*$P$91)</f>
        <v>6.1985162278909829E-2</v>
      </c>
      <c r="K355" s="16">
        <f t="shared" si="105"/>
        <v>5.7518825480359876E-5</v>
      </c>
      <c r="L355" s="9">
        <f t="shared" si="106"/>
        <v>3.0324777332534736</v>
      </c>
      <c r="M355" s="9">
        <f t="shared" si="107"/>
        <v>-1.2297372618294067</v>
      </c>
      <c r="N355" s="16">
        <f t="shared" si="108"/>
        <v>-1.2077122574629116</v>
      </c>
      <c r="O355" s="16">
        <f t="shared" si="109"/>
        <v>-4.2401899907163854</v>
      </c>
      <c r="Q355" s="9">
        <f t="shared" si="114"/>
        <v>1110.6373416271983</v>
      </c>
      <c r="R355" s="9">
        <f t="shared" si="115"/>
        <v>5.0756541486925336E-2</v>
      </c>
      <c r="S355" s="9">
        <f t="shared" si="116"/>
        <v>173.95159138821916</v>
      </c>
      <c r="T355" s="9">
        <f t="shared" si="117"/>
        <v>1.4810887230055214E-4</v>
      </c>
      <c r="U355" s="9">
        <f t="shared" si="118"/>
        <v>3.0417462653753335</v>
      </c>
      <c r="V355" s="9">
        <f t="shared" si="119"/>
        <v>-1.2740525604621504</v>
      </c>
      <c r="W355" s="9">
        <f t="shared" si="120"/>
        <v>-1.2532598353392368</v>
      </c>
      <c r="X355" s="9">
        <f t="shared" si="121"/>
        <v>-4.3091760563486385</v>
      </c>
      <c r="Y355">
        <v>1103.1556824046838</v>
      </c>
      <c r="Z355">
        <v>0.15712550141127921</v>
      </c>
      <c r="AA355">
        <v>119.19439169028651</v>
      </c>
      <c r="AB355">
        <v>1.1881558992506292E-4</v>
      </c>
      <c r="AC355">
        <v>3.0389382151486011</v>
      </c>
      <c r="AD355">
        <v>-1.1782058091310876</v>
      </c>
      <c r="AE355">
        <v>-1.4903398393995828</v>
      </c>
      <c r="AF355">
        <v>-4.5158303360024492</v>
      </c>
      <c r="AG355">
        <v>1069.1799999999998</v>
      </c>
      <c r="AH355">
        <v>6.9731999999999988E-2</v>
      </c>
      <c r="AI355">
        <v>3.6600682216812279E-2</v>
      </c>
      <c r="AJ355">
        <v>3.4871929686464808E-5</v>
      </c>
      <c r="AK355">
        <v>3.0290508262808369</v>
      </c>
      <c r="AL355">
        <v>-1.156567878513602</v>
      </c>
      <c r="AM355">
        <v>-1.4365108195171812</v>
      </c>
      <c r="AN355">
        <v>-4.4575240196731878</v>
      </c>
    </row>
    <row r="356" spans="1:40" x14ac:dyDescent="0.2">
      <c r="A356" s="15">
        <v>340</v>
      </c>
      <c r="B356" s="9" t="str">
        <f t="shared" si="122"/>
        <v>Triethanolamine_0.66</v>
      </c>
      <c r="C356" s="9"/>
      <c r="D356" s="22">
        <v>0.66</v>
      </c>
      <c r="H356" s="9">
        <f t="shared" si="123"/>
        <v>1078.8600000000001</v>
      </c>
      <c r="I356" s="9">
        <f t="shared" si="124"/>
        <v>5.8707999999999996E-2</v>
      </c>
      <c r="J356" s="9">
        <f t="shared" si="125"/>
        <v>6.6166782306408073E-2</v>
      </c>
      <c r="K356" s="16">
        <f t="shared" ref="K356:K389" si="126">J356/H356</f>
        <v>6.1330276686880652E-5</v>
      </c>
      <c r="L356" s="9">
        <f t="shared" si="106"/>
        <v>3.0329650914185176</v>
      </c>
      <c r="M356" s="9">
        <f t="shared" si="107"/>
        <v>-1.2313027144402331</v>
      </c>
      <c r="N356" s="16">
        <f t="shared" si="108"/>
        <v>-1.1793599846030318</v>
      </c>
      <c r="O356" s="16">
        <f t="shared" si="109"/>
        <v>-4.2123250760215498</v>
      </c>
      <c r="Q356" s="9">
        <f t="shared" si="114"/>
        <v>1111.4020177796547</v>
      </c>
      <c r="R356" s="9">
        <f t="shared" si="115"/>
        <v>4.9072135465878547E-2</v>
      </c>
      <c r="S356" s="9">
        <f t="shared" si="116"/>
        <v>178.35607599991613</v>
      </c>
      <c r="T356" s="9">
        <f t="shared" si="117"/>
        <v>1.5419276902333572E-4</v>
      </c>
      <c r="U356" s="9">
        <f t="shared" si="118"/>
        <v>3.042033246148597</v>
      </c>
      <c r="V356" s="9">
        <f t="shared" si="119"/>
        <v>-1.2755804867336664</v>
      </c>
      <c r="W356" s="9">
        <f t="shared" si="120"/>
        <v>-1.2340990442315376</v>
      </c>
      <c r="X356" s="9">
        <f t="shared" si="121"/>
        <v>-4.2661921686233466</v>
      </c>
      <c r="Y356">
        <v>1103.8911304930987</v>
      </c>
      <c r="Z356">
        <v>0.15811730849068012</v>
      </c>
      <c r="AA356">
        <v>120.38530370175239</v>
      </c>
      <c r="AB356">
        <v>1.1952584953249014E-4</v>
      </c>
      <c r="AC356">
        <v>3.0392142638100701</v>
      </c>
      <c r="AD356">
        <v>-1.1773029145714038</v>
      </c>
      <c r="AE356">
        <v>-1.4852015525586224</v>
      </c>
      <c r="AF356">
        <v>-4.5108244488266607</v>
      </c>
      <c r="AG356">
        <v>1070.3899999999999</v>
      </c>
      <c r="AH356">
        <v>6.9787999999999989E-2</v>
      </c>
      <c r="AI356">
        <v>3.6767962126708589E-2</v>
      </c>
      <c r="AJ356">
        <v>3.5782337262070468E-5</v>
      </c>
      <c r="AK356">
        <v>3.0295420430946134</v>
      </c>
      <c r="AL356">
        <v>-1.1562192476034441</v>
      </c>
      <c r="AM356">
        <v>-1.4345304403419488</v>
      </c>
      <c r="AN356">
        <v>-4.4463312952144829</v>
      </c>
    </row>
    <row r="357" spans="1:40" x14ac:dyDescent="0.2">
      <c r="A357" s="15">
        <v>341</v>
      </c>
      <c r="B357" s="9" t="str">
        <f t="shared" si="122"/>
        <v>Triethanolamine_0.67</v>
      </c>
      <c r="C357" s="9"/>
      <c r="D357" s="22">
        <v>0.67</v>
      </c>
      <c r="H357" s="9">
        <f t="shared" si="123"/>
        <v>1080.0700000000002</v>
      </c>
      <c r="I357" s="9">
        <f t="shared" si="124"/>
        <v>5.8495999999999999E-2</v>
      </c>
      <c r="J357" s="9">
        <f t="shared" si="125"/>
        <v>7.0630501233247669E-2</v>
      </c>
      <c r="K357" s="16">
        <f t="shared" si="126"/>
        <v>6.5394373728783927E-5</v>
      </c>
      <c r="L357" s="9">
        <f t="shared" si="106"/>
        <v>3.0334519032911818</v>
      </c>
      <c r="M357" s="9">
        <f t="shared" si="107"/>
        <v>-1.2328738302822815</v>
      </c>
      <c r="N357" s="16">
        <f t="shared" si="108"/>
        <v>-1.1510077117431523</v>
      </c>
      <c r="O357" s="16">
        <f t="shared" si="109"/>
        <v>-4.1844596150343341</v>
      </c>
      <c r="Q357" s="9">
        <f t="shared" si="114"/>
        <v>1112.9411050590306</v>
      </c>
      <c r="R357" s="9">
        <f t="shared" si="115"/>
        <v>4.6542258727254052E-2</v>
      </c>
      <c r="S357" s="9">
        <f t="shared" si="116"/>
        <v>185.89898991362833</v>
      </c>
      <c r="T357" s="9">
        <f t="shared" si="117"/>
        <v>1.5780172223874838E-4</v>
      </c>
      <c r="U357" s="9">
        <f t="shared" si="118"/>
        <v>3.0426108498553313</v>
      </c>
      <c r="V357" s="9">
        <f t="shared" si="119"/>
        <v>-1.2778752285596184</v>
      </c>
      <c r="W357" s="9">
        <f t="shared" si="120"/>
        <v>-1.2012452579545121</v>
      </c>
      <c r="X357" s="9">
        <f t="shared" si="121"/>
        <v>-4.2406808522350188</v>
      </c>
      <c r="Y357">
        <v>1104.6292705840399</v>
      </c>
      <c r="Z357">
        <v>0.15911269459811006</v>
      </c>
      <c r="AA357">
        <v>121.58045235760457</v>
      </c>
      <c r="AB357">
        <v>1.2023869916117212E-4</v>
      </c>
      <c r="AC357">
        <v>3.0394913191061459</v>
      </c>
      <c r="AD357">
        <v>-1.1763966926477385</v>
      </c>
      <c r="AE357">
        <v>-1.4800443300065349</v>
      </c>
      <c r="AF357">
        <v>-4.5058001138614774</v>
      </c>
      <c r="AG357">
        <v>1071.24</v>
      </c>
      <c r="AH357">
        <v>6.9884000000000002E-2</v>
      </c>
      <c r="AI357">
        <v>3.7235825838756967E-2</v>
      </c>
      <c r="AJ357">
        <v>3.6198031543917646E-5</v>
      </c>
      <c r="AK357">
        <v>3.029886780821486</v>
      </c>
      <c r="AL357">
        <v>-1.1556222449568425</v>
      </c>
      <c r="AM357">
        <v>-1.429039009667052</v>
      </c>
      <c r="AN357">
        <v>-4.4413150458441422</v>
      </c>
    </row>
    <row r="358" spans="1:40" x14ac:dyDescent="0.2">
      <c r="A358" s="15">
        <v>342</v>
      </c>
      <c r="B358" s="9" t="str">
        <f t="shared" si="122"/>
        <v>Triethanolamine_0.68</v>
      </c>
      <c r="C358" s="9"/>
      <c r="D358" s="22">
        <v>0.68</v>
      </c>
      <c r="H358" s="9">
        <f t="shared" si="123"/>
        <v>1081.28</v>
      </c>
      <c r="I358" s="9">
        <f t="shared" si="124"/>
        <v>5.8284000000000002E-2</v>
      </c>
      <c r="J358" s="9">
        <f t="shared" si="125"/>
        <v>7.539534991074609E-2</v>
      </c>
      <c r="K358" s="16">
        <f t="shared" si="126"/>
        <v>6.9727868739592055E-5</v>
      </c>
      <c r="L358" s="9">
        <f t="shared" si="106"/>
        <v>3.0339381700948023</v>
      </c>
      <c r="M358" s="9">
        <f t="shared" si="107"/>
        <v>-1.2344506504793389</v>
      </c>
      <c r="N358" s="16">
        <f t="shared" si="108"/>
        <v>-1.1226554388832726</v>
      </c>
      <c r="O358" s="16">
        <f t="shared" si="109"/>
        <v>-4.1565936089780751</v>
      </c>
      <c r="Q358" s="9">
        <f t="shared" si="114"/>
        <v>1113.7156370186531</v>
      </c>
      <c r="R358" s="9">
        <f t="shared" si="115"/>
        <v>4.4853218531673567E-2</v>
      </c>
      <c r="S358" s="9">
        <f t="shared" si="116"/>
        <v>193.72086531862243</v>
      </c>
      <c r="T358" s="9">
        <f t="shared" si="117"/>
        <v>1.6151859458274638E-4</v>
      </c>
      <c r="U358" s="9">
        <f t="shared" si="118"/>
        <v>3.0429015181047117</v>
      </c>
      <c r="V358" s="9">
        <f t="shared" si="119"/>
        <v>-1.2794072130826455</v>
      </c>
      <c r="W358" s="9">
        <f t="shared" si="120"/>
        <v>-1.1671190111557119</v>
      </c>
      <c r="X358" s="9">
        <f t="shared" si="121"/>
        <v>-4.2143952859602054</v>
      </c>
      <c r="Y358">
        <v>1105.3701512320395</v>
      </c>
      <c r="Z358">
        <v>0.16011172417400238</v>
      </c>
      <c r="AA358">
        <v>122.77991381846388</v>
      </c>
      <c r="AB358">
        <v>1.2095418567674801E-4</v>
      </c>
      <c r="AC358">
        <v>3.0397693992515724</v>
      </c>
      <c r="AD358">
        <v>-1.1754870828489976</v>
      </c>
      <c r="AE358">
        <v>-1.4748678273804527</v>
      </c>
      <c r="AF358">
        <v>-4.5007569956173246</v>
      </c>
      <c r="AG358">
        <v>1071.5999999999999</v>
      </c>
      <c r="AH358">
        <v>6.9944000000000006E-2</v>
      </c>
      <c r="AI358">
        <v>3.8080857237769682E-2</v>
      </c>
      <c r="AJ358">
        <v>3.6550607884011181E-5</v>
      </c>
      <c r="AK358">
        <v>3.0300327049361711</v>
      </c>
      <c r="AL358">
        <v>-1.1552495346196641</v>
      </c>
      <c r="AM358">
        <v>-1.4192932837790897</v>
      </c>
      <c r="AN358">
        <v>-4.4371053957655917</v>
      </c>
    </row>
    <row r="359" spans="1:40" x14ac:dyDescent="0.2">
      <c r="A359" s="15">
        <v>343</v>
      </c>
      <c r="B359" s="9" t="str">
        <f t="shared" si="122"/>
        <v>Triethanolamine_0.69</v>
      </c>
      <c r="C359" s="9"/>
      <c r="D359" s="22">
        <v>0.69</v>
      </c>
      <c r="H359" s="9">
        <f t="shared" si="123"/>
        <v>1082.49</v>
      </c>
      <c r="I359" s="9">
        <f t="shared" si="124"/>
        <v>5.8071999999999999E-2</v>
      </c>
      <c r="J359" s="9">
        <f t="shared" si="125"/>
        <v>8.0481643042453851E-2</v>
      </c>
      <c r="K359" s="16">
        <f t="shared" si="126"/>
        <v>7.4348624968779257E-5</v>
      </c>
      <c r="L359" s="9">
        <f t="shared" si="106"/>
        <v>3.0344238930486096</v>
      </c>
      <c r="M359" s="9">
        <f t="shared" si="107"/>
        <v>-1.2360332166047587</v>
      </c>
      <c r="N359" s="16">
        <f t="shared" si="108"/>
        <v>-1.0943031660233933</v>
      </c>
      <c r="O359" s="16">
        <f t="shared" si="109"/>
        <v>-4.1287270590720029</v>
      </c>
      <c r="Q359" s="9">
        <f t="shared" si="114"/>
        <v>1115.2749898710831</v>
      </c>
      <c r="R359" s="9">
        <f t="shared" si="115"/>
        <v>4.2315494598891348E-2</v>
      </c>
      <c r="S359" s="9">
        <f t="shared" si="116"/>
        <v>201.85695308220772</v>
      </c>
      <c r="T359" s="9">
        <f t="shared" si="117"/>
        <v>1.6633310247142632E-4</v>
      </c>
      <c r="U359" s="9">
        <f t="shared" si="118"/>
        <v>3.0434867045107237</v>
      </c>
      <c r="V359" s="9">
        <f t="shared" si="119"/>
        <v>-1.2817088663215148</v>
      </c>
      <c r="W359" s="9">
        <f t="shared" si="120"/>
        <v>-1.1315539521695386</v>
      </c>
      <c r="X359" s="9">
        <f t="shared" si="121"/>
        <v>-4.1803286681967045</v>
      </c>
      <c r="Y359">
        <v>1106.1138219626735</v>
      </c>
      <c r="Z359">
        <v>0.16111446293408538</v>
      </c>
      <c r="AA359">
        <v>123.98376573642507</v>
      </c>
      <c r="AB359">
        <v>1.216723568806284E-4</v>
      </c>
      <c r="AC359">
        <v>3.0400485228247893</v>
      </c>
      <c r="AD359">
        <v>-1.1745740234449935</v>
      </c>
      <c r="AE359">
        <v>-1.4696716933797656</v>
      </c>
      <c r="AF359">
        <v>-4.4956947518456518</v>
      </c>
      <c r="AG359">
        <v>1072.81</v>
      </c>
      <c r="AH359">
        <v>7.0140000000000008E-2</v>
      </c>
      <c r="AI359">
        <v>3.8363729097621778E-2</v>
      </c>
      <c r="AJ359">
        <v>3.6708869180627776E-5</v>
      </c>
      <c r="AK359">
        <v>3.0305228130581008</v>
      </c>
      <c r="AL359">
        <v>-1.1540342384545161</v>
      </c>
      <c r="AM359">
        <v>-1.4160791844053089</v>
      </c>
      <c r="AN359">
        <v>-4.4352289937629061</v>
      </c>
    </row>
    <row r="360" spans="1:40" x14ac:dyDescent="0.2">
      <c r="A360" s="15">
        <v>344</v>
      </c>
      <c r="B360" s="9" t="str">
        <f t="shared" si="122"/>
        <v>Triethanolamine_0.7</v>
      </c>
      <c r="C360" s="9"/>
      <c r="D360" s="22">
        <v>0.7</v>
      </c>
      <c r="H360" s="9">
        <f t="shared" si="123"/>
        <v>1083.7</v>
      </c>
      <c r="I360" s="9">
        <f t="shared" si="124"/>
        <v>5.7860000000000002E-2</v>
      </c>
      <c r="J360" s="9">
        <f t="shared" si="125"/>
        <v>8.5911065794917946E-2</v>
      </c>
      <c r="K360" s="16">
        <f t="shared" si="126"/>
        <v>7.9275690500062689E-5</v>
      </c>
      <c r="L360" s="9">
        <f t="shared" si="106"/>
        <v>3.0349090733677482</v>
      </c>
      <c r="M360" s="9">
        <f t="shared" si="107"/>
        <v>-1.2376215706880358</v>
      </c>
      <c r="N360" s="16">
        <f t="shared" si="108"/>
        <v>-1.0659508931635135</v>
      </c>
      <c r="O360" s="16">
        <f t="shared" si="109"/>
        <v>-4.1008599665312619</v>
      </c>
      <c r="Q360" s="9">
        <f t="shared" si="114"/>
        <v>1116.0599399567348</v>
      </c>
      <c r="R360" s="9">
        <f t="shared" si="115"/>
        <v>4.1468379333490714E-2</v>
      </c>
      <c r="S360" s="9">
        <f t="shared" si="116"/>
        <v>208.6199891413556</v>
      </c>
      <c r="T360" s="9">
        <f t="shared" si="117"/>
        <v>1.7135809796608116E-4</v>
      </c>
      <c r="U360" s="9">
        <f t="shared" si="118"/>
        <v>3.0437812711151708</v>
      </c>
      <c r="V360" s="9">
        <f t="shared" si="119"/>
        <v>-1.282477153620889</v>
      </c>
      <c r="W360" s="9">
        <f t="shared" si="120"/>
        <v>-1.1019332739535725</v>
      </c>
      <c r="X360" s="9">
        <f t="shared" si="121"/>
        <v>-4.1447481333966021</v>
      </c>
      <c r="Y360">
        <v>1106.8603333024098</v>
      </c>
      <c r="Z360">
        <v>0.16212097790833854</v>
      </c>
      <c r="AA360">
        <v>125.19208730034046</v>
      </c>
      <c r="AB360">
        <v>1.2239326153878248E-4</v>
      </c>
      <c r="AC360">
        <v>3.0403287087791209</v>
      </c>
      <c r="AD360">
        <v>-1.1736574514486775</v>
      </c>
      <c r="AE360">
        <v>-1.4644555695511854</v>
      </c>
      <c r="AF360">
        <v>-4.490613033329538</v>
      </c>
      <c r="AG360">
        <v>1073.82</v>
      </c>
      <c r="AH360">
        <v>7.015600000000001E-2</v>
      </c>
      <c r="AI360">
        <v>3.8949150517878811E-2</v>
      </c>
      <c r="AJ360">
        <v>3.7870921187064029E-5</v>
      </c>
      <c r="AK360">
        <v>3.0309314884787275</v>
      </c>
      <c r="AL360">
        <v>-1.1539351805805842</v>
      </c>
      <c r="AM360">
        <v>-1.4095020098635815</v>
      </c>
      <c r="AN360">
        <v>-4.421694130802253</v>
      </c>
    </row>
    <row r="361" spans="1:40" x14ac:dyDescent="0.2">
      <c r="A361" s="15">
        <v>345</v>
      </c>
      <c r="B361" s="9" t="str">
        <f t="shared" si="122"/>
        <v>Triethanolamine_0.71</v>
      </c>
      <c r="C361" s="9"/>
      <c r="D361" s="22">
        <v>0.71</v>
      </c>
      <c r="H361" s="9">
        <f t="shared" si="123"/>
        <v>1084.9099999999999</v>
      </c>
      <c r="I361" s="9">
        <f t="shared" si="124"/>
        <v>5.7647999999999998E-2</v>
      </c>
      <c r="J361" s="9">
        <f t="shared" si="125"/>
        <v>9.1706766251347688E-2</v>
      </c>
      <c r="K361" s="16">
        <f t="shared" si="126"/>
        <v>8.4529376861995647E-5</v>
      </c>
      <c r="L361" s="9">
        <f t="shared" si="106"/>
        <v>3.0353937122632946</v>
      </c>
      <c r="M361" s="9">
        <f t="shared" si="107"/>
        <v>-1.2392157552215068</v>
      </c>
      <c r="N361" s="16">
        <f t="shared" si="108"/>
        <v>-1.0375986203036338</v>
      </c>
      <c r="O361" s="16">
        <f t="shared" si="109"/>
        <v>-4.0729923325669288</v>
      </c>
      <c r="Q361" s="9">
        <f t="shared" si="114"/>
        <v>1117.6407216972557</v>
      </c>
      <c r="R361" s="9">
        <f t="shared" si="115"/>
        <v>3.8923068462954735E-2</v>
      </c>
      <c r="S361" s="9">
        <f t="shared" si="116"/>
        <v>213.85684780647844</v>
      </c>
      <c r="T361" s="9">
        <f t="shared" si="117"/>
        <v>1.7554953318580196E-4</v>
      </c>
      <c r="U361" s="9">
        <f t="shared" si="118"/>
        <v>3.044374476467969</v>
      </c>
      <c r="V361" s="9">
        <f t="shared" si="119"/>
        <v>-1.2847855396436856</v>
      </c>
      <c r="W361" s="9">
        <f t="shared" si="120"/>
        <v>-1.0789580443718438</v>
      </c>
      <c r="X361" s="9">
        <f t="shared" si="121"/>
        <v>-4.1150487300270973</v>
      </c>
      <c r="Y361">
        <v>1107.6097368095686</v>
      </c>
      <c r="Z361">
        <v>0.16313133748139022</v>
      </c>
      <c r="AA361">
        <v>126.40495928276304</v>
      </c>
      <c r="AB361">
        <v>1.2311694941159661E-4</v>
      </c>
      <c r="AC361">
        <v>3.0406099764543804</v>
      </c>
      <c r="AD361">
        <v>-1.1727373025769527</v>
      </c>
      <c r="AE361">
        <v>-1.4592190900657362</v>
      </c>
      <c r="AF361">
        <v>-4.4855114836664232</v>
      </c>
      <c r="AG361">
        <v>1074.02</v>
      </c>
      <c r="AH361">
        <v>7.0204000000000003E-2</v>
      </c>
      <c r="AI361">
        <v>3.9248388750543602E-2</v>
      </c>
      <c r="AJ361">
        <v>3.8273420826969623E-5</v>
      </c>
      <c r="AK361">
        <v>3.0310123687087556</v>
      </c>
      <c r="AL361">
        <v>-1.1536381424508608</v>
      </c>
      <c r="AM361">
        <v>-1.406178167482069</v>
      </c>
      <c r="AN361">
        <v>-4.4171027193829753</v>
      </c>
    </row>
    <row r="362" spans="1:40" x14ac:dyDescent="0.2">
      <c r="A362" s="15">
        <v>346</v>
      </c>
      <c r="B362" s="9" t="str">
        <f t="shared" si="122"/>
        <v>Triethanolamine_0.72</v>
      </c>
      <c r="C362" s="9"/>
      <c r="D362" s="22">
        <v>0.72</v>
      </c>
      <c r="H362" s="9">
        <f t="shared" si="123"/>
        <v>1086.1199999999999</v>
      </c>
      <c r="I362" s="9">
        <f t="shared" si="124"/>
        <v>5.7436000000000001E-2</v>
      </c>
      <c r="J362" s="9">
        <f t="shared" si="125"/>
        <v>9.789345410235642E-2</v>
      </c>
      <c r="K362" s="16">
        <f t="shared" si="126"/>
        <v>9.013134285562961E-5</v>
      </c>
      <c r="L362" s="9">
        <f t="shared" si="106"/>
        <v>3.0358778109422757</v>
      </c>
      <c r="M362" s="9">
        <f t="shared" si="107"/>
        <v>-1.2408158131671683</v>
      </c>
      <c r="N362" s="16">
        <f t="shared" si="108"/>
        <v>-1.0092463474437543</v>
      </c>
      <c r="O362" s="16">
        <f t="shared" si="109"/>
        <v>-4.04512415838603</v>
      </c>
      <c r="Q362" s="9">
        <f t="shared" si="114"/>
        <v>1118.4366917751399</v>
      </c>
      <c r="R362" s="9">
        <f t="shared" si="115"/>
        <v>3.722264222170385E-2</v>
      </c>
      <c r="S362" s="9">
        <f t="shared" si="116"/>
        <v>219.24825102880371</v>
      </c>
      <c r="T362" s="9">
        <f t="shared" si="117"/>
        <v>1.7991296644264752E-4</v>
      </c>
      <c r="U362" s="9">
        <f t="shared" si="118"/>
        <v>3.0446731671221179</v>
      </c>
      <c r="V362" s="9">
        <f t="shared" si="119"/>
        <v>-1.286327628420517</v>
      </c>
      <c r="W362" s="9">
        <f t="shared" si="120"/>
        <v>-1.0552667906763482</v>
      </c>
      <c r="X362" s="9">
        <f t="shared" si="121"/>
        <v>-4.0841082863618006</v>
      </c>
      <c r="Y362">
        <v>1108.3620851064466</v>
      </c>
      <c r="Z362">
        <v>0.16414561143442052</v>
      </c>
      <c r="AA362">
        <v>127.62246408862659</v>
      </c>
      <c r="AB362">
        <v>1.238434712848557E-4</v>
      </c>
      <c r="AC362">
        <v>3.0408923455889108</v>
      </c>
      <c r="AD362">
        <v>-1.1718135112100019</v>
      </c>
      <c r="AE362">
        <v>-1.4539618814872974</v>
      </c>
      <c r="AF362">
        <v>-4.4803897390426197</v>
      </c>
      <c r="AG362">
        <v>1075.23</v>
      </c>
      <c r="AH362">
        <v>7.0368E-2</v>
      </c>
      <c r="AI362">
        <v>4.0211701562209178E-2</v>
      </c>
      <c r="AJ362">
        <v>3.8310094964671242E-5</v>
      </c>
      <c r="AK362">
        <v>3.0315013731322731</v>
      </c>
      <c r="AL362">
        <v>-1.1526247923193036</v>
      </c>
      <c r="AM362">
        <v>-1.3956475492934368</v>
      </c>
      <c r="AN362">
        <v>-4.416686771468199</v>
      </c>
    </row>
    <row r="363" spans="1:40" x14ac:dyDescent="0.2">
      <c r="A363" s="15">
        <v>347</v>
      </c>
      <c r="B363" s="9" t="str">
        <f t="shared" si="122"/>
        <v>Triethanolamine_0.73</v>
      </c>
      <c r="C363" s="9"/>
      <c r="D363" s="22">
        <v>0.73</v>
      </c>
      <c r="H363" s="9">
        <f t="shared" si="123"/>
        <v>1087.33</v>
      </c>
      <c r="I363" s="9">
        <f t="shared" si="124"/>
        <v>5.7223999999999997E-2</v>
      </c>
      <c r="J363" s="9">
        <f t="shared" si="125"/>
        <v>0.10449750599454087</v>
      </c>
      <c r="K363" s="16">
        <f t="shared" si="126"/>
        <v>9.6104683945573909E-5</v>
      </c>
      <c r="L363" s="9">
        <f t="shared" si="106"/>
        <v>3.0363613706076857</v>
      </c>
      <c r="M363" s="9">
        <f t="shared" si="107"/>
        <v>-1.2424217879636261</v>
      </c>
      <c r="N363" s="16">
        <f t="shared" si="108"/>
        <v>-0.98089407458387468</v>
      </c>
      <c r="O363" s="16">
        <f t="shared" si="109"/>
        <v>-4.0172554451915605</v>
      </c>
      <c r="Q363" s="9">
        <f t="shared" si="114"/>
        <v>1120.0401488663256</v>
      </c>
      <c r="R363" s="9">
        <f t="shared" si="115"/>
        <v>3.4666171694654982E-2</v>
      </c>
      <c r="S363" s="9">
        <f t="shared" si="116"/>
        <v>226.7013970658426</v>
      </c>
      <c r="T363" s="9">
        <f t="shared" si="117"/>
        <v>1.8331128995272448E-4</v>
      </c>
      <c r="U363" s="9">
        <f t="shared" si="118"/>
        <v>3.0452748588195329</v>
      </c>
      <c r="V363" s="9">
        <f t="shared" si="119"/>
        <v>-1.2886459705657429</v>
      </c>
      <c r="W363" s="9">
        <f t="shared" si="120"/>
        <v>-1.0224473857578267</v>
      </c>
      <c r="X363" s="9">
        <f t="shared" si="121"/>
        <v>-4.059994197260222</v>
      </c>
      <c r="Y363">
        <v>1109.1174319126599</v>
      </c>
      <c r="Z363">
        <v>0.16516387098863994</v>
      </c>
      <c r="AA363">
        <v>128.84468580573943</v>
      </c>
      <c r="AB363">
        <v>1.245728790018996E-4</v>
      </c>
      <c r="AC363">
        <v>3.0411758363320835</v>
      </c>
      <c r="AD363">
        <v>-1.170886010349061</v>
      </c>
      <c r="AE363">
        <v>-1.4486835625322914</v>
      </c>
      <c r="AF363">
        <v>-4.4752474279991894</v>
      </c>
      <c r="AG363">
        <v>1076.3999999999999</v>
      </c>
      <c r="AH363">
        <v>7.0396000000000014E-2</v>
      </c>
      <c r="AI363">
        <v>4.0399999999999998E-2</v>
      </c>
      <c r="AJ363">
        <v>3.9109390125847047E-5</v>
      </c>
      <c r="AK363">
        <v>3.0319736890917168</v>
      </c>
      <c r="AL363">
        <v>-1.1524520173817674</v>
      </c>
      <c r="AM363">
        <v>-1.3936186348893951</v>
      </c>
      <c r="AN363">
        <v>-4.407718956409016</v>
      </c>
    </row>
    <row r="364" spans="1:40" x14ac:dyDescent="0.2">
      <c r="A364" s="15">
        <v>348</v>
      </c>
      <c r="B364" s="9" t="str">
        <f t="shared" si="122"/>
        <v>Triethanolamine_0.74</v>
      </c>
      <c r="C364" s="9"/>
      <c r="D364" s="22">
        <v>0.74</v>
      </c>
      <c r="H364" s="9">
        <f t="shared" si="123"/>
        <v>1088.54</v>
      </c>
      <c r="I364" s="9">
        <f t="shared" si="124"/>
        <v>5.7012E-2</v>
      </c>
      <c r="J364" s="9">
        <f t="shared" si="125"/>
        <v>0.11154707798604742</v>
      </c>
      <c r="K364" s="16">
        <f t="shared" si="126"/>
        <v>1.0247402758377958E-4</v>
      </c>
      <c r="L364" s="9">
        <f t="shared" si="106"/>
        <v>3.0368443924585065</v>
      </c>
      <c r="M364" s="9">
        <f t="shared" si="107"/>
        <v>-1.2440337235331698</v>
      </c>
      <c r="N364" s="16">
        <f t="shared" si="108"/>
        <v>-0.95254180172399505</v>
      </c>
      <c r="O364" s="16">
        <f t="shared" si="109"/>
        <v>-3.9893861941825013</v>
      </c>
      <c r="Q364" s="9">
        <f t="shared" si="114"/>
        <v>1120.8477845170105</v>
      </c>
      <c r="R364" s="9">
        <f t="shared" si="115"/>
        <v>3.2957672787108747E-2</v>
      </c>
      <c r="S364" s="9">
        <f t="shared" si="116"/>
        <v>230.55199776961268</v>
      </c>
      <c r="T364" s="9">
        <f t="shared" si="117"/>
        <v>1.8682912173974793E-4</v>
      </c>
      <c r="U364" s="9">
        <f t="shared" si="118"/>
        <v>3.0455779155954374</v>
      </c>
      <c r="V364" s="9">
        <f t="shared" si="119"/>
        <v>-1.2901952781797823</v>
      </c>
      <c r="W364" s="9">
        <f t="shared" si="120"/>
        <v>-1.0054582969870063</v>
      </c>
      <c r="X364" s="9">
        <f t="shared" si="121"/>
        <v>-4.0350150667170874</v>
      </c>
      <c r="Y364">
        <v>1109.8758320797624</v>
      </c>
      <c r="Z364">
        <v>0.16618618885041708</v>
      </c>
      <c r="AA364">
        <v>130.07171025717716</v>
      </c>
      <c r="AB364">
        <v>1.2530522549700749E-4</v>
      </c>
      <c r="AC364">
        <v>3.0414604692572733</v>
      </c>
      <c r="AD364">
        <v>-1.169954731572566</v>
      </c>
      <c r="AE364">
        <v>-1.4433837438201205</v>
      </c>
      <c r="AF364">
        <v>-4.4700841711888124</v>
      </c>
      <c r="AG364">
        <v>1076.44</v>
      </c>
      <c r="AH364">
        <v>7.0580000000000004E-2</v>
      </c>
      <c r="AI364">
        <v>4.0741310066107594E-2</v>
      </c>
      <c r="AJ364">
        <v>3.9141013084287929E-5</v>
      </c>
      <c r="AK364">
        <v>3.0319898275685921</v>
      </c>
      <c r="AL364">
        <v>-1.1513183459760497</v>
      </c>
      <c r="AM364">
        <v>-1.3899650100601113</v>
      </c>
      <c r="AN364">
        <v>-4.4073679377168027</v>
      </c>
    </row>
    <row r="365" spans="1:40" x14ac:dyDescent="0.2">
      <c r="A365" s="15">
        <v>349</v>
      </c>
      <c r="B365" s="9" t="str">
        <f t="shared" si="122"/>
        <v>Triethanolamine_0.75</v>
      </c>
      <c r="C365" s="9"/>
      <c r="D365" s="22">
        <v>0.75</v>
      </c>
      <c r="H365" s="9">
        <f t="shared" si="123"/>
        <v>1089.75</v>
      </c>
      <c r="I365" s="9">
        <f t="shared" si="124"/>
        <v>5.6800000000000003E-2</v>
      </c>
      <c r="J365" s="9">
        <f t="shared" si="125"/>
        <v>0.1190722255885741</v>
      </c>
      <c r="K365" s="16">
        <f t="shared" si="126"/>
        <v>1.0926563485989823E-4</v>
      </c>
      <c r="L365" s="9">
        <f t="shared" si="106"/>
        <v>3.0373268776897215</v>
      </c>
      <c r="M365" s="9">
        <f t="shared" si="107"/>
        <v>-1.245651664288981</v>
      </c>
      <c r="N365" s="16">
        <f t="shared" si="108"/>
        <v>-0.92418952886411543</v>
      </c>
      <c r="O365" s="16">
        <f t="shared" si="109"/>
        <v>-3.9615164065538369</v>
      </c>
      <c r="Q365" s="9">
        <f t="shared" si="114"/>
        <v>1122.475255439206</v>
      </c>
      <c r="R365" s="9">
        <f t="shared" si="115"/>
        <v>2.9529694525721253E-2</v>
      </c>
      <c r="S365" s="9">
        <f t="shared" si="116"/>
        <v>234.49240572653744</v>
      </c>
      <c r="T365" s="9">
        <f t="shared" si="117"/>
        <v>1.8924673174355221E-4</v>
      </c>
      <c r="U365" s="9">
        <f t="shared" si="118"/>
        <v>3.0461885955100105</v>
      </c>
      <c r="V365" s="9">
        <f t="shared" si="119"/>
        <v>-1.2933037437694115</v>
      </c>
      <c r="W365" s="9">
        <f t="shared" si="120"/>
        <v>-0.98804801754073246</v>
      </c>
      <c r="X365" s="9">
        <f t="shared" si="121"/>
        <v>-4.0178375959803807</v>
      </c>
      <c r="Y365">
        <v>1110.6373416271983</v>
      </c>
      <c r="Z365">
        <v>0.16721263925813176</v>
      </c>
      <c r="AA365">
        <v>131.30362505566262</v>
      </c>
      <c r="AB365">
        <v>1.260405648300709E-4</v>
      </c>
      <c r="AC365">
        <v>3.0417462653753335</v>
      </c>
      <c r="AD365">
        <v>-1.1690196049905921</v>
      </c>
      <c r="AE365">
        <v>-1.4380620276138876</v>
      </c>
      <c r="AF365">
        <v>-4.4648995811231886</v>
      </c>
      <c r="AG365">
        <v>1077.6500000000001</v>
      </c>
      <c r="AH365">
        <v>7.0620000000000002E-2</v>
      </c>
      <c r="AI365">
        <v>4.0824068582296202E-2</v>
      </c>
      <c r="AJ365">
        <v>3.9621124794391698E-5</v>
      </c>
      <c r="AK365">
        <v>3.0324777332534736</v>
      </c>
      <c r="AL365">
        <v>-1.1510722867729217</v>
      </c>
      <c r="AM365">
        <v>-1.3890837150832378</v>
      </c>
      <c r="AN365">
        <v>-4.4020731995429614</v>
      </c>
    </row>
    <row r="366" spans="1:40" x14ac:dyDescent="0.2">
      <c r="A366" s="15">
        <v>350</v>
      </c>
      <c r="B366" s="9" t="str">
        <f t="shared" si="122"/>
        <v>Triethanolamine_0.76</v>
      </c>
      <c r="C366" s="9"/>
      <c r="D366" s="22">
        <v>0.76</v>
      </c>
      <c r="H366" s="9">
        <f t="shared" si="123"/>
        <v>1090.96</v>
      </c>
      <c r="I366" s="9">
        <f t="shared" si="124"/>
        <v>5.6587999999999999E-2</v>
      </c>
      <c r="J366" s="9">
        <f t="shared" si="125"/>
        <v>0.12710503190760158</v>
      </c>
      <c r="K366" s="16">
        <f t="shared" si="126"/>
        <v>1.1650750889821953E-4</v>
      </c>
      <c r="L366" s="9">
        <f t="shared" si="106"/>
        <v>3.0378088274923383</v>
      </c>
      <c r="M366" s="9">
        <f t="shared" si="107"/>
        <v>-1.2472756551424768</v>
      </c>
      <c r="N366" s="16">
        <f t="shared" si="108"/>
        <v>-0.8958372560042358</v>
      </c>
      <c r="O366" s="16">
        <f t="shared" si="109"/>
        <v>-3.9336460834965741</v>
      </c>
      <c r="Q366" s="9">
        <f t="shared" si="114"/>
        <v>1123.2952506795525</v>
      </c>
      <c r="R366" s="9">
        <f t="shared" si="115"/>
        <v>2.8670257994058382E-2</v>
      </c>
      <c r="S366" s="9">
        <f t="shared" si="116"/>
        <v>238.52862446245811</v>
      </c>
      <c r="T366" s="9">
        <f t="shared" si="117"/>
        <v>1.9172699809027644E-4</v>
      </c>
      <c r="U366" s="9">
        <f t="shared" si="118"/>
        <v>3.0464962786268108</v>
      </c>
      <c r="V366" s="9">
        <f t="shared" si="119"/>
        <v>-1.2940830540747446</v>
      </c>
      <c r="W366" s="9">
        <f t="shared" si="120"/>
        <v>-0.97018691958124703</v>
      </c>
      <c r="X366" s="9">
        <f t="shared" si="121"/>
        <v>-4.0002053397825943</v>
      </c>
      <c r="Y366">
        <v>1111.4020177796547</v>
      </c>
      <c r="Z366">
        <v>0.16824329803083565</v>
      </c>
      <c r="AA366">
        <v>132.54051966002467</v>
      </c>
      <c r="AB366">
        <v>1.2677895222261502E-4</v>
      </c>
      <c r="AC366">
        <v>3.042033246148597</v>
      </c>
      <c r="AD366">
        <v>-1.1680805591975085</v>
      </c>
      <c r="AE366">
        <v>-1.4327180075509589</v>
      </c>
      <c r="AF366">
        <v>-4.4596932619105445</v>
      </c>
      <c r="AG366">
        <v>1078.8600000000001</v>
      </c>
      <c r="AH366">
        <v>7.0651999999999993E-2</v>
      </c>
      <c r="AI366">
        <v>4.1896148995290948E-2</v>
      </c>
      <c r="AJ366">
        <v>4.0154280940464315E-5</v>
      </c>
      <c r="AK366">
        <v>3.0329650914185176</v>
      </c>
      <c r="AL366">
        <v>-1.1508755397365864</v>
      </c>
      <c r="AM366">
        <v>-1.3778258946221895</v>
      </c>
      <c r="AN366">
        <v>-4.3962681467810345</v>
      </c>
    </row>
    <row r="367" spans="1:40" x14ac:dyDescent="0.2">
      <c r="A367" s="15">
        <v>351</v>
      </c>
      <c r="B367" s="9" t="str">
        <f t="shared" si="122"/>
        <v>Triethanolamine_0.77</v>
      </c>
      <c r="C367" s="9"/>
      <c r="D367" s="22">
        <v>0.77</v>
      </c>
      <c r="H367" s="9">
        <f t="shared" si="123"/>
        <v>1092.17</v>
      </c>
      <c r="I367" s="9">
        <f t="shared" si="124"/>
        <v>5.6375999999999996E-2</v>
      </c>
      <c r="J367" s="9">
        <f t="shared" si="125"/>
        <v>0.13567974442717298</v>
      </c>
      <c r="K367" s="16">
        <f t="shared" si="126"/>
        <v>1.2422951044908118E-4</v>
      </c>
      <c r="L367" s="9">
        <f t="shared" si="106"/>
        <v>3.0382902430534022</v>
      </c>
      <c r="M367" s="9">
        <f t="shared" si="107"/>
        <v>-1.2489057415107883</v>
      </c>
      <c r="N367" s="16">
        <f t="shared" si="108"/>
        <v>-0.86748498314435607</v>
      </c>
      <c r="O367" s="16">
        <f t="shared" si="109"/>
        <v>-3.9057752261977581</v>
      </c>
      <c r="Q367" s="9">
        <f t="shared" si="114"/>
        <v>1124.9481759995347</v>
      </c>
      <c r="R367" s="9">
        <f t="shared" si="115"/>
        <v>2.60856561431832E-2</v>
      </c>
      <c r="S367" s="9">
        <f t="shared" si="116"/>
        <v>242.66727572357851</v>
      </c>
      <c r="T367" s="9">
        <f t="shared" si="117"/>
        <v>1.9427448621809395E-4</v>
      </c>
      <c r="U367" s="9">
        <f t="shared" si="118"/>
        <v>3.0471164868792533</v>
      </c>
      <c r="V367" s="9">
        <f t="shared" si="119"/>
        <v>-1.2964266465590615</v>
      </c>
      <c r="W367" s="9">
        <f t="shared" si="120"/>
        <v>-0.95184214740526607</v>
      </c>
      <c r="X367" s="9">
        <f t="shared" si="121"/>
        <v>-3.9820845411552117</v>
      </c>
      <c r="Y367">
        <v>1112.1699190058782</v>
      </c>
      <c r="Z367">
        <v>0.16927824261880586</v>
      </c>
      <c r="AA367">
        <v>133.7824854338356</v>
      </c>
      <c r="AB367">
        <v>1.2752044409523224E-4</v>
      </c>
      <c r="AC367">
        <v>3.0423214335054252</v>
      </c>
      <c r="AD367">
        <v>-1.1671375212227595</v>
      </c>
      <c r="AE367">
        <v>-1.427351268362858</v>
      </c>
      <c r="AF367">
        <v>-4.4544648089827401</v>
      </c>
      <c r="AG367">
        <v>1078.98</v>
      </c>
      <c r="AH367">
        <v>7.0792000000000008E-2</v>
      </c>
      <c r="AI367">
        <v>4.2148690457425184E-2</v>
      </c>
      <c r="AJ367">
        <v>4.0938136274480653E-5</v>
      </c>
      <c r="AK367">
        <v>3.0330133946642466</v>
      </c>
      <c r="AL367">
        <v>-1.1500158179057296</v>
      </c>
      <c r="AM367">
        <v>-1.3752159141815645</v>
      </c>
      <c r="AN367">
        <v>-4.3878719326586824</v>
      </c>
    </row>
    <row r="368" spans="1:40" x14ac:dyDescent="0.2">
      <c r="A368" s="15">
        <v>352</v>
      </c>
      <c r="B368" s="9" t="str">
        <f t="shared" si="122"/>
        <v>Triethanolamine_0.78</v>
      </c>
      <c r="C368" s="9"/>
      <c r="D368" s="22">
        <v>0.78</v>
      </c>
      <c r="H368" s="9">
        <f t="shared" si="123"/>
        <v>1093.3800000000001</v>
      </c>
      <c r="I368" s="9">
        <f t="shared" si="124"/>
        <v>5.6163999999999992E-2</v>
      </c>
      <c r="J368" s="9">
        <f t="shared" si="125"/>
        <v>0.14483292102239753</v>
      </c>
      <c r="K368" s="16">
        <f t="shared" si="126"/>
        <v>1.3246348115238755E-4</v>
      </c>
      <c r="L368" s="9">
        <f t="shared" si="106"/>
        <v>3.0387711255560155</v>
      </c>
      <c r="M368" s="9">
        <f t="shared" si="107"/>
        <v>-1.2505419693243829</v>
      </c>
      <c r="N368" s="16">
        <f t="shared" si="108"/>
        <v>-0.83913271028447634</v>
      </c>
      <c r="O368" s="16">
        <f t="shared" si="109"/>
        <v>-3.8779038358404918</v>
      </c>
      <c r="Q368" s="9">
        <f t="shared" si="114"/>
        <v>1125.7812786518316</v>
      </c>
      <c r="R368" s="9">
        <f t="shared" si="115"/>
        <v>2.435706952361158E-2</v>
      </c>
      <c r="S368" s="9">
        <f t="shared" si="116"/>
        <v>246.91568908371127</v>
      </c>
      <c r="T368" s="9">
        <f t="shared" si="117"/>
        <v>1.9689427900576776E-4</v>
      </c>
      <c r="U368" s="9">
        <f t="shared" si="118"/>
        <v>3.0474290767153636</v>
      </c>
      <c r="V368" s="9">
        <f t="shared" si="119"/>
        <v>-1.2979940121231341</v>
      </c>
      <c r="W368" s="9">
        <f t="shared" si="120"/>
        <v>-0.9329771217591003</v>
      </c>
      <c r="X368" s="9">
        <f t="shared" si="121"/>
        <v>-3.9634375390137628</v>
      </c>
      <c r="Y368">
        <v>1112.9411050590306</v>
      </c>
      <c r="Z368">
        <v>0.17031755215608252</v>
      </c>
      <c r="AA368">
        <v>135.02961570632897</v>
      </c>
      <c r="AB368">
        <v>1.2826509810649826E-4</v>
      </c>
      <c r="AC368">
        <v>3.0426108498553313</v>
      </c>
      <c r="AD368">
        <v>-1.1661904164796804</v>
      </c>
      <c r="AE368">
        <v>-1.4219613855839888</v>
      </c>
      <c r="AF368">
        <v>-4.4492138088115043</v>
      </c>
      <c r="AG368">
        <v>1080.0700000000002</v>
      </c>
      <c r="AH368">
        <v>7.0907999999999985E-2</v>
      </c>
      <c r="AI368">
        <v>4.2615931896660957E-2</v>
      </c>
      <c r="AJ368">
        <v>4.145221556301327E-5</v>
      </c>
      <c r="AK368">
        <v>3.0334519032911818</v>
      </c>
      <c r="AL368">
        <v>-1.1493047639727088</v>
      </c>
      <c r="AM368">
        <v>-1.3704280102566408</v>
      </c>
      <c r="AN368">
        <v>-4.3824522520599993</v>
      </c>
    </row>
    <row r="369" spans="1:40" x14ac:dyDescent="0.2">
      <c r="A369" s="15">
        <v>353</v>
      </c>
      <c r="B369" s="9" t="str">
        <f t="shared" si="122"/>
        <v>Triethanolamine_0.79</v>
      </c>
      <c r="C369" s="9"/>
      <c r="D369" s="22">
        <v>0.79</v>
      </c>
      <c r="H369" s="9">
        <f t="shared" si="123"/>
        <v>1094.5900000000001</v>
      </c>
      <c r="I369" s="9">
        <f t="shared" si="124"/>
        <v>5.5951999999999995E-2</v>
      </c>
      <c r="J369" s="9">
        <f t="shared" si="125"/>
        <v>0.15460358582219583</v>
      </c>
      <c r="K369" s="16">
        <f t="shared" si="126"/>
        <v>1.4124337498259238E-4</v>
      </c>
      <c r="L369" s="9">
        <f t="shared" si="106"/>
        <v>3.0392514761793556</v>
      </c>
      <c r="M369" s="9">
        <f t="shared" si="107"/>
        <v>-1.2521843850348304</v>
      </c>
      <c r="N369" s="16">
        <f t="shared" si="108"/>
        <v>-0.81078043742459671</v>
      </c>
      <c r="O369" s="16">
        <f t="shared" si="109"/>
        <v>-3.8500319136039525</v>
      </c>
      <c r="Q369" s="9">
        <f t="shared" si="114"/>
        <v>1127.461212492093</v>
      </c>
      <c r="R369" s="9">
        <f t="shared" si="115"/>
        <v>2.1755350539743562E-2</v>
      </c>
      <c r="S369" s="9">
        <f t="shared" si="116"/>
        <v>251.28200852977369</v>
      </c>
      <c r="T369" s="9">
        <f t="shared" si="117"/>
        <v>1.9959205951716378E-4</v>
      </c>
      <c r="U369" s="9">
        <f t="shared" si="118"/>
        <v>3.048059395972861</v>
      </c>
      <c r="V369" s="9">
        <f t="shared" si="119"/>
        <v>-1.3003530312430411</v>
      </c>
      <c r="W369" s="9">
        <f t="shared" si="120"/>
        <v>-0.91355094440962459</v>
      </c>
      <c r="X369" s="9">
        <f t="shared" si="121"/>
        <v>-3.944222130683813</v>
      </c>
      <c r="Y369">
        <v>1113.7156370186531</v>
      </c>
      <c r="Z369">
        <v>0.17136130751508571</v>
      </c>
      <c r="AA369">
        <v>136.28200583570859</v>
      </c>
      <c r="AB369">
        <v>1.2901297319344081E-4</v>
      </c>
      <c r="AC369">
        <v>3.0429015181047117</v>
      </c>
      <c r="AD369">
        <v>-1.1652391687122534</v>
      </c>
      <c r="AE369">
        <v>-1.4165479252486275</v>
      </c>
      <c r="AF369">
        <v>-4.4439398386132272</v>
      </c>
      <c r="AG369">
        <v>1081.28</v>
      </c>
      <c r="AH369">
        <v>7.1003999999999998E-2</v>
      </c>
      <c r="AI369">
        <v>4.3764891247223228E-2</v>
      </c>
      <c r="AJ369">
        <v>4.1734351866014323E-5</v>
      </c>
      <c r="AK369">
        <v>3.0339381700948023</v>
      </c>
      <c r="AL369">
        <v>-1.1487171846753632</v>
      </c>
      <c r="AM369">
        <v>-1.3588741463873859</v>
      </c>
      <c r="AN369">
        <v>-4.3795063266984808</v>
      </c>
    </row>
    <row r="370" spans="1:40" x14ac:dyDescent="0.2">
      <c r="A370" s="15">
        <v>354</v>
      </c>
      <c r="B370" s="9" t="str">
        <f t="shared" si="122"/>
        <v>Triethanolamine_0.8</v>
      </c>
      <c r="C370" s="9"/>
      <c r="D370" s="22">
        <v>0.8</v>
      </c>
      <c r="H370" s="9">
        <f t="shared" si="123"/>
        <v>1095.8</v>
      </c>
      <c r="I370" s="9">
        <f t="shared" si="124"/>
        <v>5.5739999999999998E-2</v>
      </c>
      <c r="J370" s="9">
        <f t="shared" si="125"/>
        <v>0.16503339558679986</v>
      </c>
      <c r="K370" s="16">
        <f t="shared" si="126"/>
        <v>1.506053984183244E-4</v>
      </c>
      <c r="L370" s="9">
        <f t="shared" si="106"/>
        <v>3.0397312960986911</v>
      </c>
      <c r="M370" s="9">
        <f t="shared" si="107"/>
        <v>-1.2538330356227145</v>
      </c>
      <c r="N370" s="16">
        <f t="shared" si="108"/>
        <v>-0.78242816456471709</v>
      </c>
      <c r="O370" s="16">
        <f t="shared" si="109"/>
        <v>-3.8221594606634079</v>
      </c>
      <c r="Q370" s="9">
        <f t="shared" si="114"/>
        <v>1129.1600773705723</v>
      </c>
      <c r="R370" s="9">
        <f t="shared" si="115"/>
        <v>2.0014643927291569E-2</v>
      </c>
      <c r="S370" s="9">
        <f t="shared" si="116"/>
        <v>255.77532006105591</v>
      </c>
      <c r="T370" s="9">
        <f t="shared" si="117"/>
        <v>2.0237421111473166E-4</v>
      </c>
      <c r="U370" s="9">
        <f t="shared" si="118"/>
        <v>3.0486968028184953</v>
      </c>
      <c r="V370" s="9">
        <f t="shared" si="119"/>
        <v>-1.3019313315911512</v>
      </c>
      <c r="W370" s="9">
        <f t="shared" si="120"/>
        <v>-0.89351767773043256</v>
      </c>
      <c r="X370" s="9">
        <f t="shared" si="121"/>
        <v>-3.9243907976665136</v>
      </c>
      <c r="Y370">
        <v>1114.4935773343232</v>
      </c>
      <c r="Z370">
        <v>0.17240959136341338</v>
      </c>
      <c r="AA370">
        <v>137.53975327496326</v>
      </c>
      <c r="AB370">
        <v>1.2976412961363887E-4</v>
      </c>
      <c r="AC370">
        <v>3.0431934616732059</v>
      </c>
      <c r="AD370">
        <v>-1.1642836999397013</v>
      </c>
      <c r="AE370">
        <v>-1.4111104435756046</v>
      </c>
      <c r="AF370">
        <v>-4.4386424660417729</v>
      </c>
      <c r="AG370">
        <v>1081.56</v>
      </c>
      <c r="AH370">
        <v>7.1035999999999988E-2</v>
      </c>
      <c r="AI370">
        <v>4.4178983685321215E-2</v>
      </c>
      <c r="AJ370">
        <v>4.2087243082524696E-5</v>
      </c>
      <c r="AK370">
        <v>3.0340506171141031</v>
      </c>
      <c r="AL370">
        <v>-1.1485215014360501</v>
      </c>
      <c r="AM370">
        <v>-1.3547842790696925</v>
      </c>
      <c r="AN370">
        <v>-4.3758495217041196</v>
      </c>
    </row>
    <row r="371" spans="1:40" x14ac:dyDescent="0.2">
      <c r="A371" s="15">
        <v>355</v>
      </c>
      <c r="B371" s="9" t="str">
        <f t="shared" si="122"/>
        <v>Triethanolamine_0.81</v>
      </c>
      <c r="C371" s="9"/>
      <c r="D371" s="22">
        <v>0.81</v>
      </c>
      <c r="H371" s="9">
        <f t="shared" si="123"/>
        <v>1097.01</v>
      </c>
      <c r="I371" s="9">
        <f t="shared" si="124"/>
        <v>5.5527999999999994E-2</v>
      </c>
      <c r="J371" s="9">
        <f t="shared" si="125"/>
        <v>0.17616681730934991</v>
      </c>
      <c r="K371" s="16">
        <f t="shared" si="126"/>
        <v>1.6058815991590769E-4</v>
      </c>
      <c r="L371" s="9">
        <f t="shared" si="106"/>
        <v>3.040210586485399</v>
      </c>
      <c r="M371" s="9">
        <f t="shared" si="107"/>
        <v>-1.255487968605697</v>
      </c>
      <c r="N371" s="16">
        <f t="shared" si="108"/>
        <v>-0.75407589170483746</v>
      </c>
      <c r="O371" s="16">
        <f t="shared" si="109"/>
        <v>-3.7942864781902363</v>
      </c>
      <c r="Q371" s="9">
        <f t="shared" si="114"/>
        <v>1130.0168534630652</v>
      </c>
      <c r="R371" s="9">
        <f t="shared" si="115"/>
        <v>1.7393655917388132E-2</v>
      </c>
      <c r="S371" s="9">
        <f t="shared" si="116"/>
        <v>260.40580550779964</v>
      </c>
      <c r="T371" s="9">
        <f t="shared" si="117"/>
        <v>2.0524793953535344E-4</v>
      </c>
      <c r="U371" s="9">
        <f t="shared" si="118"/>
        <v>3.0490182557526988</v>
      </c>
      <c r="V371" s="9">
        <f t="shared" si="119"/>
        <v>-1.3043077523747582</v>
      </c>
      <c r="W371" s="9">
        <f t="shared" si="120"/>
        <v>-0.87282546625007473</v>
      </c>
      <c r="X371" s="9">
        <f t="shared" si="121"/>
        <v>-3.9038897576428933</v>
      </c>
      <c r="Y371">
        <v>1115.2749898710831</v>
      </c>
      <c r="Z371">
        <v>0.17346248822292726</v>
      </c>
      <c r="AA371">
        <v>138.80295764030933</v>
      </c>
      <c r="AB371">
        <v>1.3051862898903131E-4</v>
      </c>
      <c r="AC371">
        <v>3.0434867045107237</v>
      </c>
      <c r="AD371">
        <v>-1.1633239303988088</v>
      </c>
      <c r="AE371">
        <v>-1.4056484866400702</v>
      </c>
      <c r="AF371">
        <v>-4.4333212488686984</v>
      </c>
      <c r="AG371">
        <v>1082.49</v>
      </c>
      <c r="AH371">
        <v>7.1163999999999991E-2</v>
      </c>
      <c r="AI371">
        <v>4.4576810330202436E-2</v>
      </c>
      <c r="AJ371">
        <v>4.3367931834674208E-5</v>
      </c>
      <c r="AK371">
        <v>3.0344238930486096</v>
      </c>
      <c r="AL371">
        <v>-1.1477396489930469</v>
      </c>
      <c r="AM371">
        <v>-1.3508910104531704</v>
      </c>
      <c r="AN371">
        <v>-4.3628312883470919</v>
      </c>
    </row>
    <row r="372" spans="1:40" x14ac:dyDescent="0.2">
      <c r="A372" s="15">
        <v>356</v>
      </c>
      <c r="B372" s="9" t="str">
        <f t="shared" si="122"/>
        <v>Triethanolamine_0.82</v>
      </c>
      <c r="C372" s="9"/>
      <c r="D372" s="22">
        <v>0.82</v>
      </c>
      <c r="H372" s="9">
        <f t="shared" si="123"/>
        <v>1098.22</v>
      </c>
      <c r="I372" s="9">
        <f t="shared" si="124"/>
        <v>5.5316000000000004E-2</v>
      </c>
      <c r="J372" s="9">
        <f t="shared" si="125"/>
        <v>0.18805131779878465</v>
      </c>
      <c r="K372" s="16">
        <f t="shared" si="126"/>
        <v>1.7123282930449696E-4</v>
      </c>
      <c r="L372" s="9">
        <f t="shared" si="106"/>
        <v>3.0406893485069828</v>
      </c>
      <c r="M372" s="9">
        <f t="shared" si="107"/>
        <v>-1.2571492320467352</v>
      </c>
      <c r="N372" s="16">
        <f t="shared" si="108"/>
        <v>-0.72572361884495806</v>
      </c>
      <c r="O372" s="16">
        <f t="shared" si="109"/>
        <v>-3.7664129673519411</v>
      </c>
      <c r="Q372" s="9">
        <f t="shared" si="114"/>
        <v>1131.7456058949952</v>
      </c>
      <c r="R372" s="9">
        <f t="shared" si="115"/>
        <v>1.6517225724661452E-2</v>
      </c>
      <c r="S372" s="9">
        <f t="shared" si="116"/>
        <v>262.77601507518426</v>
      </c>
      <c r="T372" s="9">
        <f t="shared" si="117"/>
        <v>2.0822142301078739E-4</v>
      </c>
      <c r="U372" s="9">
        <f t="shared" si="118"/>
        <v>3.0496668529354554</v>
      </c>
      <c r="V372" s="9">
        <f t="shared" si="119"/>
        <v>-1.30510239485918</v>
      </c>
      <c r="W372" s="9">
        <f t="shared" si="120"/>
        <v>-0.86221417239641962</v>
      </c>
      <c r="X372" s="9">
        <f t="shared" si="121"/>
        <v>-3.8826577934337401</v>
      </c>
      <c r="Y372">
        <v>1116.0599399567348</v>
      </c>
      <c r="Z372">
        <v>0.17452008453123918</v>
      </c>
      <c r="AA372">
        <v>140.0717207823904</v>
      </c>
      <c r="AB372">
        <v>1.3127653435152231E-4</v>
      </c>
      <c r="AC372">
        <v>3.0437812711151708</v>
      </c>
      <c r="AD372">
        <v>-1.1623597784838617</v>
      </c>
      <c r="AE372">
        <v>-1.4001615900316846</v>
      </c>
      <c r="AF372">
        <v>-4.4279757346502553</v>
      </c>
      <c r="AG372">
        <v>1083.7</v>
      </c>
      <c r="AH372">
        <v>7.1215999999999988E-2</v>
      </c>
      <c r="AI372">
        <v>4.4722531459620941E-2</v>
      </c>
      <c r="AJ372">
        <v>4.3788599473071797E-5</v>
      </c>
      <c r="AK372">
        <v>3.0349090733677482</v>
      </c>
      <c r="AL372">
        <v>-1.1474224230615528</v>
      </c>
      <c r="AM372">
        <v>-1.3494736217623098</v>
      </c>
      <c r="AN372">
        <v>-4.3586389449847074</v>
      </c>
    </row>
    <row r="373" spans="1:40" x14ac:dyDescent="0.2">
      <c r="A373" s="15">
        <v>357</v>
      </c>
      <c r="B373" s="9" t="str">
        <f t="shared" si="122"/>
        <v>Triethanolamine_0.83</v>
      </c>
      <c r="C373" s="9"/>
      <c r="D373" s="22">
        <v>0.83</v>
      </c>
      <c r="H373" s="9">
        <f t="shared" si="123"/>
        <v>1099.4299999999998</v>
      </c>
      <c r="I373" s="9">
        <f t="shared" si="124"/>
        <v>5.5104E-2</v>
      </c>
      <c r="J373" s="9">
        <f t="shared" si="125"/>
        <v>0.20073756605230242</v>
      </c>
      <c r="K373" s="16">
        <f t="shared" si="126"/>
        <v>1.8258330776156959E-4</v>
      </c>
      <c r="L373" s="9">
        <f t="shared" si="106"/>
        <v>3.0411675833270899</v>
      </c>
      <c r="M373" s="9">
        <f t="shared" si="107"/>
        <v>-1.2588168745624582</v>
      </c>
      <c r="N373" s="16">
        <f t="shared" si="108"/>
        <v>-0.69737134598507855</v>
      </c>
      <c r="O373" s="16">
        <f t="shared" si="109"/>
        <v>-3.7385389293121682</v>
      </c>
      <c r="Q373" s="9">
        <f t="shared" si="114"/>
        <v>1132.6177961298499</v>
      </c>
      <c r="R373" s="9">
        <f t="shared" si="115"/>
        <v>1.387920273786674E-2</v>
      </c>
      <c r="S373" s="9">
        <f t="shared" si="116"/>
        <v>267.63421929816423</v>
      </c>
      <c r="T373" s="9">
        <f t="shared" si="117"/>
        <v>2.1130399858390993E-4</v>
      </c>
      <c r="U373" s="9">
        <f t="shared" si="118"/>
        <v>3.0499940773677165</v>
      </c>
      <c r="V373" s="9">
        <f t="shared" si="119"/>
        <v>-1.3074942234368696</v>
      </c>
      <c r="W373" s="9">
        <f t="shared" si="120"/>
        <v>-0.84042064839705888</v>
      </c>
      <c r="X373" s="9">
        <f t="shared" si="121"/>
        <v>-3.860624792441909</v>
      </c>
      <c r="Y373">
        <v>1116.8484944310858</v>
      </c>
      <c r="Z373">
        <v>0.17558246870571925</v>
      </c>
      <c r="AA373">
        <v>141.34614686036991</v>
      </c>
      <c r="AB373">
        <v>1.3203791019047187E-4</v>
      </c>
      <c r="AC373">
        <v>3.044077186550906</v>
      </c>
      <c r="AD373">
        <v>-1.1613911606840772</v>
      </c>
      <c r="AE373">
        <v>-1.3946492784985471</v>
      </c>
      <c r="AF373">
        <v>-4.4226054603804901</v>
      </c>
      <c r="AG373">
        <v>1084.1399999999999</v>
      </c>
      <c r="AH373">
        <v>7.1419999999999997E-2</v>
      </c>
      <c r="AI373">
        <v>4.6307075695255419E-2</v>
      </c>
      <c r="AJ373">
        <v>4.4113254935467365E-5</v>
      </c>
      <c r="AK373">
        <v>3.0350853682738865</v>
      </c>
      <c r="AL373">
        <v>-1.1461801541432368</v>
      </c>
      <c r="AM373">
        <v>-1.3343526439578202</v>
      </c>
      <c r="AN373">
        <v>-4.355430896237479</v>
      </c>
    </row>
    <row r="374" spans="1:40" x14ac:dyDescent="0.2">
      <c r="A374" s="15">
        <v>358</v>
      </c>
      <c r="B374" s="9" t="str">
        <f t="shared" si="122"/>
        <v>Triethanolamine_0.84</v>
      </c>
      <c r="C374" s="9"/>
      <c r="D374" s="22">
        <v>0.84</v>
      </c>
      <c r="H374" s="9">
        <f t="shared" si="123"/>
        <v>1100.6399999999999</v>
      </c>
      <c r="I374" s="9">
        <f t="shared" si="124"/>
        <v>5.4891999999999996E-2</v>
      </c>
      <c r="J374" s="9">
        <f t="shared" si="125"/>
        <v>0.21427964928019727</v>
      </c>
      <c r="K374" s="16">
        <f t="shared" si="126"/>
        <v>1.9468640907126516E-4</v>
      </c>
      <c r="L374" s="9">
        <f t="shared" si="106"/>
        <v>3.0416452921055259</v>
      </c>
      <c r="M374" s="9">
        <f t="shared" si="107"/>
        <v>-1.2604909453317024</v>
      </c>
      <c r="N374" s="16">
        <f t="shared" si="108"/>
        <v>-0.6690190731251987</v>
      </c>
      <c r="O374" s="16">
        <f t="shared" si="109"/>
        <v>-3.7106643652307247</v>
      </c>
      <c r="Q374" s="9">
        <f t="shared" si="114"/>
        <v>1134.378362585092</v>
      </c>
      <c r="R374" s="9">
        <f t="shared" si="115"/>
        <v>1.1227419056683542E-2</v>
      </c>
      <c r="S374" s="9">
        <f t="shared" si="116"/>
        <v>272.66117830686483</v>
      </c>
      <c r="T374" s="9">
        <f t="shared" si="117"/>
        <v>2.1450639568920701E-4</v>
      </c>
      <c r="U374" s="9">
        <f t="shared" si="118"/>
        <v>3.0506545870697828</v>
      </c>
      <c r="V374" s="9">
        <f t="shared" si="119"/>
        <v>-1.3098985112709303</v>
      </c>
      <c r="W374" s="9">
        <f t="shared" si="120"/>
        <v>-0.81780490116033366</v>
      </c>
      <c r="X374" s="9">
        <f t="shared" si="121"/>
        <v>-3.8377099056779387</v>
      </c>
      <c r="Y374">
        <v>1117.6407216972557</v>
      </c>
      <c r="Z374">
        <v>0.17664973121015043</v>
      </c>
      <c r="AA374">
        <v>142.62634241906204</v>
      </c>
      <c r="AB374">
        <v>1.3280282250216873E-4</v>
      </c>
      <c r="AC374">
        <v>3.044374476467969</v>
      </c>
      <c r="AD374">
        <v>-1.1604179915184025</v>
      </c>
      <c r="AE374">
        <v>-1.3891110655761385</v>
      </c>
      <c r="AF374">
        <v>-4.4172099521297499</v>
      </c>
      <c r="AG374">
        <v>1084.9099999999999</v>
      </c>
      <c r="AH374">
        <v>7.1427999999999991E-2</v>
      </c>
      <c r="AI374">
        <v>4.6627914274720676E-2</v>
      </c>
      <c r="AJ374">
        <v>4.4499572421454375E-5</v>
      </c>
      <c r="AK374">
        <v>3.0353937122632946</v>
      </c>
      <c r="AL374">
        <v>-1.1461315100479907</v>
      </c>
      <c r="AM374">
        <v>-1.3313540106497002</v>
      </c>
      <c r="AN374">
        <v>-4.3516441619605306</v>
      </c>
    </row>
    <row r="375" spans="1:40" x14ac:dyDescent="0.2">
      <c r="A375" s="15">
        <v>359</v>
      </c>
      <c r="B375" s="9" t="str">
        <f t="shared" si="122"/>
        <v>Triethanolamine_0.85</v>
      </c>
      <c r="C375" s="9"/>
      <c r="D375" s="22">
        <v>0.85</v>
      </c>
      <c r="H375" s="9">
        <f t="shared" si="123"/>
        <v>1101.8499999999999</v>
      </c>
      <c r="I375" s="9">
        <f t="shared" si="124"/>
        <v>5.4679999999999992E-2</v>
      </c>
      <c r="J375" s="9">
        <f t="shared" si="125"/>
        <v>0.22873530350408314</v>
      </c>
      <c r="K375" s="16">
        <f t="shared" si="126"/>
        <v>2.0759205291471903E-4</v>
      </c>
      <c r="L375" s="9">
        <f t="shared" si="106"/>
        <v>3.0421224759982755</v>
      </c>
      <c r="M375" s="9">
        <f t="shared" si="107"/>
        <v>-1.2621714941042155</v>
      </c>
      <c r="N375" s="16">
        <f t="shared" si="108"/>
        <v>-0.64066680026531908</v>
      </c>
      <c r="O375" s="16">
        <f t="shared" si="109"/>
        <v>-3.6827892762635943</v>
      </c>
      <c r="Q375" s="9">
        <f t="shared" si="114"/>
        <v>1135.2669717999925</v>
      </c>
      <c r="R375" s="9">
        <f t="shared" si="115"/>
        <v>8.5609995322501603E-3</v>
      </c>
      <c r="S375" s="9">
        <f t="shared" si="116"/>
        <v>277.87268595626523</v>
      </c>
      <c r="T375" s="9">
        <f t="shared" si="117"/>
        <v>2.1784103224491784E-4</v>
      </c>
      <c r="U375" s="9">
        <f t="shared" si="118"/>
        <v>3.0509879596797638</v>
      </c>
      <c r="V375" s="9">
        <f t="shared" si="119"/>
        <v>-1.3123160614620126</v>
      </c>
      <c r="W375" s="9">
        <f t="shared" si="120"/>
        <v>-0.7942839433387332</v>
      </c>
      <c r="X375" s="9">
        <f t="shared" si="121"/>
        <v>-3.8138192001810047</v>
      </c>
      <c r="Y375">
        <v>1118.4366917751399</v>
      </c>
      <c r="Z375">
        <v>0.17772196462416676</v>
      </c>
      <c r="AA375">
        <v>143.91241646925218</v>
      </c>
      <c r="AB375">
        <v>1.3357133884138615E-4</v>
      </c>
      <c r="AC375">
        <v>3.0446731671221179</v>
      </c>
      <c r="AD375">
        <v>-1.1594401834675423</v>
      </c>
      <c r="AE375">
        <v>-1.3835464532004922</v>
      </c>
      <c r="AF375">
        <v>-4.4117887246678213</v>
      </c>
      <c r="AG375">
        <v>1086.1199999999999</v>
      </c>
      <c r="AH375">
        <v>7.1452000000000002E-2</v>
      </c>
      <c r="AI375">
        <v>4.6917560458731293E-2</v>
      </c>
      <c r="AJ375">
        <v>4.5372184728492918E-5</v>
      </c>
      <c r="AK375">
        <v>3.0358778109422757</v>
      </c>
      <c r="AL375">
        <v>-1.1459856104446353</v>
      </c>
      <c r="AM375">
        <v>-1.3286645776915342</v>
      </c>
      <c r="AN375">
        <v>-4.3432103083979632</v>
      </c>
    </row>
    <row r="376" spans="1:40" x14ac:dyDescent="0.2">
      <c r="A376" s="15">
        <v>360</v>
      </c>
      <c r="B376" s="9" t="str">
        <f t="shared" si="122"/>
        <v>Triethanolamine_0.86</v>
      </c>
      <c r="C376" s="9"/>
      <c r="D376" s="22">
        <v>0.86</v>
      </c>
      <c r="H376" s="9">
        <f t="shared" si="123"/>
        <v>1103.06</v>
      </c>
      <c r="I376" s="9">
        <f t="shared" si="124"/>
        <v>5.4467999999999996E-2</v>
      </c>
      <c r="J376" s="9">
        <f t="shared" si="125"/>
        <v>0.24416615971165018</v>
      </c>
      <c r="K376" s="16">
        <f t="shared" si="126"/>
        <v>2.2135347099128805E-4</v>
      </c>
      <c r="L376" s="9">
        <f t="shared" si="106"/>
        <v>3.0425991361575151</v>
      </c>
      <c r="M376" s="9">
        <f t="shared" si="107"/>
        <v>-1.263858571209526</v>
      </c>
      <c r="N376" s="16">
        <f t="shared" si="108"/>
        <v>-0.61231452740543946</v>
      </c>
      <c r="O376" s="16">
        <f t="shared" si="109"/>
        <v>-3.6549136635629549</v>
      </c>
      <c r="Q376" s="9">
        <f t="shared" si="114"/>
        <v>1137.0614508672106</v>
      </c>
      <c r="R376" s="9">
        <f t="shared" si="115"/>
        <v>6.7748094682686874E-3</v>
      </c>
      <c r="S376" s="9">
        <f t="shared" si="116"/>
        <v>283.28689147781211</v>
      </c>
      <c r="T376" s="9">
        <f t="shared" si="117"/>
        <v>2.213223945957749E-4</v>
      </c>
      <c r="U376" s="9">
        <f t="shared" si="118"/>
        <v>3.0516611685765827</v>
      </c>
      <c r="V376" s="9">
        <f t="shared" si="119"/>
        <v>-1.313935538881128</v>
      </c>
      <c r="W376" s="9">
        <f t="shared" si="120"/>
        <v>-0.76976135755815656</v>
      </c>
      <c r="X376" s="9">
        <f t="shared" si="121"/>
        <v>-3.7888426267244211</v>
      </c>
      <c r="Y376">
        <v>1119.2364763571468</v>
      </c>
      <c r="Z376">
        <v>0.17879926371561383</v>
      </c>
      <c r="AA376">
        <v>145.20448057137114</v>
      </c>
      <c r="AB376">
        <v>1.3434352837512863E-4</v>
      </c>
      <c r="AC376">
        <v>3.0449732853957192</v>
      </c>
      <c r="AD376">
        <v>-1.1584576469030707</v>
      </c>
      <c r="AE376">
        <v>-1.3779549313047867</v>
      </c>
      <c r="AF376">
        <v>-4.406341281070917</v>
      </c>
      <c r="AG376">
        <v>1086.72</v>
      </c>
      <c r="AH376">
        <v>7.1639999999999995E-2</v>
      </c>
      <c r="AI376">
        <v>4.7739586289460463E-2</v>
      </c>
      <c r="AJ376">
        <v>4.6236795765691571E-5</v>
      </c>
      <c r="AK376">
        <v>3.0361176598918211</v>
      </c>
      <c r="AL376">
        <v>-1.1448444228230061</v>
      </c>
      <c r="AM376">
        <v>-1.3211213489024303</v>
      </c>
      <c r="AN376">
        <v>-4.3350122703811351</v>
      </c>
    </row>
    <row r="377" spans="1:40" x14ac:dyDescent="0.2">
      <c r="A377" s="15">
        <v>361</v>
      </c>
      <c r="B377" s="9" t="str">
        <f t="shared" si="122"/>
        <v>Triethanolamine_0.87</v>
      </c>
      <c r="C377" s="9"/>
      <c r="D377" s="22">
        <v>0.87</v>
      </c>
      <c r="H377" s="9">
        <f t="shared" si="123"/>
        <v>1104.27</v>
      </c>
      <c r="I377" s="9">
        <f t="shared" si="124"/>
        <v>5.4255999999999999E-2</v>
      </c>
      <c r="J377" s="9">
        <f t="shared" si="125"/>
        <v>0.26063800661742115</v>
      </c>
      <c r="K377" s="16">
        <f t="shared" si="126"/>
        <v>2.3602742682262594E-4</v>
      </c>
      <c r="L377" s="9">
        <f t="shared" si="106"/>
        <v>3.0430752737316333</v>
      </c>
      <c r="M377" s="9">
        <f t="shared" si="107"/>
        <v>-1.265552227565989</v>
      </c>
      <c r="N377" s="16">
        <f t="shared" si="108"/>
        <v>-0.58396225454555983</v>
      </c>
      <c r="O377" s="16">
        <f t="shared" si="109"/>
        <v>-3.6270375282771932</v>
      </c>
      <c r="Q377" s="9">
        <f t="shared" si="114"/>
        <v>1137.967575273992</v>
      </c>
      <c r="R377" s="9">
        <f t="shared" si="115"/>
        <v>4.0819673734759782E-3</v>
      </c>
      <c r="S377" s="9">
        <f t="shared" si="116"/>
        <v>288.92480035950115</v>
      </c>
      <c r="T377" s="9">
        <f t="shared" si="117"/>
        <v>2.2496753169681767E-4</v>
      </c>
      <c r="U377" s="9">
        <f t="shared" si="118"/>
        <v>3.0520011002822622</v>
      </c>
      <c r="V377" s="9">
        <f t="shared" si="119"/>
        <v>-1.3163770555024554</v>
      </c>
      <c r="W377" s="9">
        <f t="shared" si="120"/>
        <v>-0.74412418392288915</v>
      </c>
      <c r="X377" s="9">
        <f t="shared" si="121"/>
        <v>-3.7626500467380501</v>
      </c>
      <c r="Y377">
        <v>1120.0401488663256</v>
      </c>
      <c r="Z377">
        <v>0.17988172551598669</v>
      </c>
      <c r="AA377">
        <v>146.50264892269146</v>
      </c>
      <c r="AB377">
        <v>1.3511946193868341E-4</v>
      </c>
      <c r="AC377">
        <v>3.0452748588195329</v>
      </c>
      <c r="AD377">
        <v>-1.1574702900134795</v>
      </c>
      <c r="AE377">
        <v>-1.3723359773984807</v>
      </c>
      <c r="AF377">
        <v>-4.4008671123116523</v>
      </c>
      <c r="AG377">
        <v>1087.33</v>
      </c>
      <c r="AH377">
        <v>7.167599999999999E-2</v>
      </c>
      <c r="AI377">
        <v>4.8537677433231438E-2</v>
      </c>
      <c r="AJ377">
        <v>4.6837772602272434E-5</v>
      </c>
      <c r="AK377">
        <v>3.0363613706076857</v>
      </c>
      <c r="AL377">
        <v>-1.1446262392053033</v>
      </c>
      <c r="AM377">
        <v>-1.3139210088459481</v>
      </c>
      <c r="AN377">
        <v>-4.3294037662372293</v>
      </c>
    </row>
    <row r="378" spans="1:40" x14ac:dyDescent="0.2">
      <c r="A378" s="15">
        <v>362</v>
      </c>
      <c r="B378" s="9" t="str">
        <f t="shared" si="122"/>
        <v>Triethanolamine_0.88</v>
      </c>
      <c r="C378" s="9"/>
      <c r="D378" s="22">
        <v>0.88</v>
      </c>
      <c r="H378" s="9">
        <f t="shared" si="123"/>
        <v>1105.48</v>
      </c>
      <c r="I378" s="9">
        <f t="shared" si="124"/>
        <v>5.4043999999999995E-2</v>
      </c>
      <c r="J378" s="9">
        <f t="shared" si="125"/>
        <v>0.27822107114977712</v>
      </c>
      <c r="K378" s="16">
        <f t="shared" si="126"/>
        <v>2.5167445014815022E-4</v>
      </c>
      <c r="L378" s="9">
        <f t="shared" si="106"/>
        <v>3.0435508898652448</v>
      </c>
      <c r="M378" s="9">
        <f t="shared" si="107"/>
        <v>-1.2672525146900055</v>
      </c>
      <c r="N378" s="16">
        <f t="shared" si="108"/>
        <v>-0.55560998168568021</v>
      </c>
      <c r="O378" s="16">
        <f t="shared" si="109"/>
        <v>-3.5991608715509251</v>
      </c>
      <c r="Q378" s="9">
        <f t="shared" si="114"/>
        <v>1139.7982598539602</v>
      </c>
      <c r="R378" s="9">
        <f t="shared" si="115"/>
        <v>3.1805959515853952E-3</v>
      </c>
      <c r="S378" s="9">
        <f t="shared" si="116"/>
        <v>294.81091707293677</v>
      </c>
      <c r="T378" s="9">
        <f t="shared" si="117"/>
        <v>2.2685770066577371E-4</v>
      </c>
      <c r="U378" s="9">
        <f t="shared" si="118"/>
        <v>3.0526878678593929</v>
      </c>
      <c r="V378" s="9">
        <f t="shared" si="119"/>
        <v>-1.3171943050101373</v>
      </c>
      <c r="W378" s="9">
        <f t="shared" si="120"/>
        <v>-0.71723884185491116</v>
      </c>
      <c r="X378" s="9">
        <f t="shared" si="121"/>
        <v>-3.7490503263729291</v>
      </c>
      <c r="Y378">
        <v>1120.8477845170105</v>
      </c>
      <c r="Z378">
        <v>0.18096944939910167</v>
      </c>
      <c r="AA378">
        <v>147.80703844823145</v>
      </c>
      <c r="AB378">
        <v>1.3589921209409728E-4</v>
      </c>
      <c r="AC378">
        <v>3.0455779155954374</v>
      </c>
      <c r="AD378">
        <v>-1.1564780187269912</v>
      </c>
      <c r="AE378">
        <v>-1.3666890561280605</v>
      </c>
      <c r="AF378">
        <v>-4.395365696831119</v>
      </c>
      <c r="AG378">
        <v>1088.54</v>
      </c>
      <c r="AH378">
        <v>7.1851999999999999E-2</v>
      </c>
      <c r="AI378">
        <v>4.8773395258781577E-2</v>
      </c>
      <c r="AJ378">
        <v>4.7448070383430092E-5</v>
      </c>
      <c r="AK378">
        <v>3.0368443924585065</v>
      </c>
      <c r="AL378">
        <v>-1.1435611387771445</v>
      </c>
      <c r="AM378">
        <v>-1.3118170108462297</v>
      </c>
      <c r="AN378">
        <v>-4.3237814447513054</v>
      </c>
    </row>
    <row r="379" spans="1:40" x14ac:dyDescent="0.2">
      <c r="A379" s="15">
        <v>363</v>
      </c>
      <c r="B379" s="9" t="str">
        <f t="shared" si="122"/>
        <v>Triethanolamine_0.89</v>
      </c>
      <c r="C379" s="9"/>
      <c r="D379" s="22">
        <v>0.89</v>
      </c>
      <c r="H379" s="9">
        <f t="shared" si="123"/>
        <v>1106.69</v>
      </c>
      <c r="I379" s="9">
        <f t="shared" si="124"/>
        <v>5.3831999999999998E-2</v>
      </c>
      <c r="J379" s="9">
        <f t="shared" si="125"/>
        <v>0.29699031786009472</v>
      </c>
      <c r="K379" s="16">
        <f t="shared" si="126"/>
        <v>2.683590868807839E-4</v>
      </c>
      <c r="L379" s="9">
        <f t="shared" si="106"/>
        <v>3.044025985699208</v>
      </c>
      <c r="M379" s="9">
        <f t="shared" si="107"/>
        <v>-1.2689594847054262</v>
      </c>
      <c r="N379" s="16">
        <f t="shared" si="108"/>
        <v>-0.52725770882580048</v>
      </c>
      <c r="O379" s="16">
        <f t="shared" si="109"/>
        <v>-3.5712836945250084</v>
      </c>
      <c r="Q379" s="9">
        <f t="shared" si="114"/>
        <v>1140.7230990121648</v>
      </c>
      <c r="R379" s="9">
        <f t="shared" si="115"/>
        <v>4.6469728036810376E-4</v>
      </c>
      <c r="S379" s="9">
        <f t="shared" si="116"/>
        <v>300.97408105851184</v>
      </c>
      <c r="T379" s="9">
        <f t="shared" si="117"/>
        <v>2.3078773154220755E-4</v>
      </c>
      <c r="U379" s="9">
        <f t="shared" si="118"/>
        <v>3.0530348083040906</v>
      </c>
      <c r="V379" s="9">
        <f t="shared" si="119"/>
        <v>-1.3196567555987531</v>
      </c>
      <c r="W379" s="9">
        <f t="shared" si="120"/>
        <v>-0.68894570055607707</v>
      </c>
      <c r="X379" s="9">
        <f t="shared" si="121"/>
        <v>-3.7207323169976672</v>
      </c>
      <c r="Y379">
        <v>1121.6594603781127</v>
      </c>
      <c r="Z379">
        <v>0.18206253716317417</v>
      </c>
      <c r="AA379">
        <v>149.1177688955564</v>
      </c>
      <c r="AB379">
        <v>1.3668285319120879E-4</v>
      </c>
      <c r="AC379">
        <v>3.045882484620154</v>
      </c>
      <c r="AD379">
        <v>-1.1554807366309734</v>
      </c>
      <c r="AE379">
        <v>-1.3610136188184283</v>
      </c>
      <c r="AF379">
        <v>-4.3898365000920814</v>
      </c>
      <c r="AG379">
        <v>1089.3</v>
      </c>
      <c r="AH379">
        <v>7.1868000000000001E-2</v>
      </c>
      <c r="AI379">
        <v>5.0297336898749184E-2</v>
      </c>
      <c r="AJ379">
        <v>4.7469066126481937E-5</v>
      </c>
      <c r="AK379">
        <v>3.0371475036325548</v>
      </c>
      <c r="AL379">
        <v>-1.1434644408681665</v>
      </c>
      <c r="AM379">
        <v>-1.2984550089956828</v>
      </c>
      <c r="AN379">
        <v>-4.3235893122063329</v>
      </c>
    </row>
    <row r="380" spans="1:40" x14ac:dyDescent="0.2">
      <c r="A380" s="15">
        <v>364</v>
      </c>
      <c r="B380" s="9" t="str">
        <f t="shared" si="122"/>
        <v>Triethanolamine_0.9</v>
      </c>
      <c r="C380" s="9"/>
      <c r="D380" s="22">
        <v>0.9</v>
      </c>
      <c r="H380" s="9">
        <f t="shared" si="123"/>
        <v>1107.9000000000001</v>
      </c>
      <c r="I380" s="9">
        <f t="shared" si="124"/>
        <v>5.3619999999999994E-2</v>
      </c>
      <c r="J380" s="9">
        <f t="shared" si="125"/>
        <v>0.31702576853051095</v>
      </c>
      <c r="K380" s="16">
        <f t="shared" si="126"/>
        <v>2.861501656562063E-4</v>
      </c>
      <c r="L380" s="9">
        <f t="shared" si="106"/>
        <v>3.0445005623706414</v>
      </c>
      <c r="M380" s="9">
        <f t="shared" si="107"/>
        <v>-1.2706731903531392</v>
      </c>
      <c r="N380" s="16">
        <f t="shared" si="108"/>
        <v>-0.49890543596592085</v>
      </c>
      <c r="O380" s="16">
        <f t="shared" si="109"/>
        <v>-3.5434059983365622</v>
      </c>
      <c r="Q380" s="9">
        <f t="shared" si="114"/>
        <v>1142.5925022099045</v>
      </c>
      <c r="R380" s="9">
        <f t="shared" si="115"/>
        <v>-1.3560990852407306E-3</v>
      </c>
      <c r="S380" s="9">
        <f t="shared" si="116"/>
        <v>307.44857062286792</v>
      </c>
      <c r="T380" s="9">
        <f t="shared" si="117"/>
        <v>2.3494022776117667E-4</v>
      </c>
      <c r="U380" s="9">
        <f t="shared" si="118"/>
        <v>3.0537360765601096</v>
      </c>
      <c r="V380" s="9">
        <f t="shared" si="119"/>
        <v>-1.3213076537000155</v>
      </c>
      <c r="W380" s="9">
        <f t="shared" si="120"/>
        <v>-0.65905171890322078</v>
      </c>
      <c r="X380" s="9">
        <f t="shared" si="121"/>
        <v>-3.6907455171424726</v>
      </c>
      <c r="Y380">
        <v>1122.475255439206</v>
      </c>
      <c r="Z380">
        <v>0.18316109311648257</v>
      </c>
      <c r="AA380">
        <v>150.43496293368403</v>
      </c>
      <c r="AB380">
        <v>1.3747046143137076E-4</v>
      </c>
      <c r="AC380">
        <v>3.0461885955100105</v>
      </c>
      <c r="AD380">
        <v>-1.1544783448877649</v>
      </c>
      <c r="AE380">
        <v>-1.3553091029938802</v>
      </c>
      <c r="AF380">
        <v>-4.3842789741123038</v>
      </c>
      <c r="AG380">
        <v>1089.75</v>
      </c>
      <c r="AH380">
        <v>7.1931999999999996E-2</v>
      </c>
      <c r="AI380">
        <v>5.0875726770494567E-2</v>
      </c>
      <c r="AJ380">
        <v>4.8462560464511448E-5</v>
      </c>
      <c r="AK380">
        <v>3.0373268776897215</v>
      </c>
      <c r="AL380">
        <v>-1.1430778643914346</v>
      </c>
      <c r="AM380">
        <v>-1.2934893737340758</v>
      </c>
      <c r="AN380">
        <v>-4.3145936441351118</v>
      </c>
    </row>
    <row r="381" spans="1:40" x14ac:dyDescent="0.2">
      <c r="A381" s="15">
        <v>365</v>
      </c>
      <c r="B381" s="9" t="str">
        <f t="shared" si="122"/>
        <v>Triethanolamine_0.91</v>
      </c>
      <c r="C381" s="9"/>
      <c r="D381" s="22">
        <v>0.91</v>
      </c>
      <c r="H381" s="9">
        <f t="shared" si="123"/>
        <v>1109.1100000000001</v>
      </c>
      <c r="I381" s="9">
        <f t="shared" si="124"/>
        <v>5.3407999999999997E-2</v>
      </c>
      <c r="J381" s="9">
        <f t="shared" si="125"/>
        <v>0.33841284334294991</v>
      </c>
      <c r="K381" s="16">
        <f t="shared" si="126"/>
        <v>3.0512108207747643E-4</v>
      </c>
      <c r="L381" s="9">
        <f t="shared" si="106"/>
        <v>3.0449746210129391</v>
      </c>
      <c r="M381" s="9">
        <f t="shared" si="107"/>
        <v>-1.2723936850008473</v>
      </c>
      <c r="N381" s="16">
        <f t="shared" si="108"/>
        <v>-0.47055316310604117</v>
      </c>
      <c r="O381" s="16">
        <f t="shared" si="109"/>
        <v>-3.5155277841189805</v>
      </c>
      <c r="Q381" s="9">
        <f t="shared" si="114"/>
        <v>1143.5373730306947</v>
      </c>
      <c r="R381" s="9">
        <f t="shared" si="115"/>
        <v>-4.1033668561419462E-3</v>
      </c>
      <c r="S381" s="9">
        <f t="shared" si="116"/>
        <v>314.27558553192574</v>
      </c>
      <c r="T381" s="9">
        <f t="shared" si="117"/>
        <v>2.3934807352209346E-4</v>
      </c>
      <c r="U381" s="9">
        <f t="shared" si="118"/>
        <v>3.0540905193603387</v>
      </c>
      <c r="V381" s="9">
        <f t="shared" si="119"/>
        <v>-1.3237986110536402</v>
      </c>
      <c r="W381" s="9">
        <f t="shared" si="120"/>
        <v>-0.62732026216247894</v>
      </c>
      <c r="X381" s="9">
        <f t="shared" si="121"/>
        <v>-3.6588332175600375</v>
      </c>
      <c r="Y381">
        <v>1123.2952506795525</v>
      </c>
      <c r="Z381">
        <v>0.1842652241668094</v>
      </c>
      <c r="AA381">
        <v>151.75874625631167</v>
      </c>
      <c r="AB381">
        <v>1.3826211493400936E-4</v>
      </c>
      <c r="AC381">
        <v>3.0464962786268108</v>
      </c>
      <c r="AD381">
        <v>-1.1534707421467205</v>
      </c>
      <c r="AE381">
        <v>-1.3495749318775587</v>
      </c>
      <c r="AF381">
        <v>-4.3786925569768984</v>
      </c>
      <c r="AG381">
        <v>1090.96</v>
      </c>
      <c r="AH381">
        <v>7.2064000000000003E-2</v>
      </c>
      <c r="AI381">
        <v>5.0960176553211584E-2</v>
      </c>
      <c r="AJ381">
        <v>4.9662857028155847E-5</v>
      </c>
      <c r="AK381">
        <v>3.0378088274923383</v>
      </c>
      <c r="AL381">
        <v>-1.1422816355007854</v>
      </c>
      <c r="AM381">
        <v>-1.2927690760425503</v>
      </c>
      <c r="AN381">
        <v>-4.3039682997659163</v>
      </c>
    </row>
    <row r="382" spans="1:40" x14ac:dyDescent="0.2">
      <c r="A382" s="15">
        <v>366</v>
      </c>
      <c r="B382" s="9" t="str">
        <f t="shared" si="122"/>
        <v>Triethanolamine_0.92</v>
      </c>
      <c r="C382" s="9"/>
      <c r="D382" s="22">
        <v>0.92</v>
      </c>
      <c r="H382" s="9">
        <f t="shared" si="123"/>
        <v>1110.3200000000002</v>
      </c>
      <c r="I382" s="9">
        <f t="shared" si="124"/>
        <v>5.3195999999999993E-2</v>
      </c>
      <c r="J382" s="9">
        <f t="shared" si="125"/>
        <v>0.36124272506396615</v>
      </c>
      <c r="K382" s="16">
        <f t="shared" si="126"/>
        <v>3.253501018300725E-4</v>
      </c>
      <c r="L382" s="9">
        <f t="shared" si="106"/>
        <v>3.0454481627557892</v>
      </c>
      <c r="M382" s="9">
        <f t="shared" si="107"/>
        <v>-1.2741210226530408</v>
      </c>
      <c r="N382" s="16">
        <f t="shared" si="108"/>
        <v>-0.44220089024616149</v>
      </c>
      <c r="O382" s="16">
        <f t="shared" si="109"/>
        <v>-3.4876490530019506</v>
      </c>
      <c r="Q382" s="9">
        <f t="shared" si="114"/>
        <v>1145.448258517647</v>
      </c>
      <c r="R382" s="9">
        <f t="shared" si="115"/>
        <v>-6.8708920884522628E-3</v>
      </c>
      <c r="S382" s="9">
        <f t="shared" si="116"/>
        <v>321.50527676097641</v>
      </c>
      <c r="T382" s="9">
        <f t="shared" si="117"/>
        <v>2.4405221568471821E-4</v>
      </c>
      <c r="U382" s="9">
        <f t="shared" si="118"/>
        <v>3.0548073241847749</v>
      </c>
      <c r="V382" s="9">
        <f t="shared" si="119"/>
        <v>-1.3263079909120756</v>
      </c>
      <c r="W382" s="9">
        <f t="shared" si="120"/>
        <v>-0.59345667855117967</v>
      </c>
      <c r="X382" s="9">
        <f t="shared" si="121"/>
        <v>-3.6246729541268383</v>
      </c>
      <c r="Y382">
        <v>1124.1195291402305</v>
      </c>
      <c r="Z382">
        <v>0.18537503991486423</v>
      </c>
      <c r="AA382">
        <v>153.08924768959432</v>
      </c>
      <c r="AB382">
        <v>1.3905789380617387E-4</v>
      </c>
      <c r="AC382">
        <v>3.0468055651048664</v>
      </c>
      <c r="AD382">
        <v>-1.1524578244522663</v>
      </c>
      <c r="AE382">
        <v>-1.3438105138682044</v>
      </c>
      <c r="AF382">
        <v>-4.3730766723285592</v>
      </c>
      <c r="AG382">
        <v>1091.8800000000001</v>
      </c>
      <c r="AH382">
        <v>7.2188000000000002E-2</v>
      </c>
      <c r="AI382">
        <v>5.101759583441258E-2</v>
      </c>
      <c r="AJ382">
        <v>5.0099523325990672E-5</v>
      </c>
      <c r="AK382">
        <v>3.038174911077951</v>
      </c>
      <c r="AL382">
        <v>-1.1415349903378718</v>
      </c>
      <c r="AM382">
        <v>-1.2922800110427595</v>
      </c>
      <c r="AN382">
        <v>-4.3001664062261025</v>
      </c>
    </row>
    <row r="383" spans="1:40" x14ac:dyDescent="0.2">
      <c r="A383" s="15">
        <v>367</v>
      </c>
      <c r="B383" s="9" t="str">
        <f t="shared" si="122"/>
        <v>Triethanolamine_0.93</v>
      </c>
      <c r="C383" s="9"/>
      <c r="D383" s="22">
        <v>0.93</v>
      </c>
      <c r="H383" s="9">
        <f t="shared" si="123"/>
        <v>1111.5300000000002</v>
      </c>
      <c r="I383" s="9">
        <f t="shared" si="124"/>
        <v>5.2983999999999996E-2</v>
      </c>
      <c r="J383" s="9">
        <f t="shared" si="125"/>
        <v>0.38561274779809224</v>
      </c>
      <c r="K383" s="16">
        <f t="shared" si="126"/>
        <v>3.4692068392044493E-4</v>
      </c>
      <c r="L383" s="9">
        <f t="shared" si="106"/>
        <v>3.0459211887251874</v>
      </c>
      <c r="M383" s="9">
        <f t="shared" si="107"/>
        <v>-1.2758552579611684</v>
      </c>
      <c r="N383" s="16">
        <f t="shared" si="108"/>
        <v>-0.41384861738628187</v>
      </c>
      <c r="O383" s="16">
        <f t="shared" si="109"/>
        <v>-3.4597698061114692</v>
      </c>
      <c r="Q383" s="9">
        <f t="shared" si="114"/>
        <v>1147.3884739873561</v>
      </c>
      <c r="R383" s="9">
        <f t="shared" si="115"/>
        <v>-9.6598101748642667E-3</v>
      </c>
      <c r="S383" s="9">
        <f t="shared" si="116"/>
        <v>329.19958676658916</v>
      </c>
      <c r="T383" s="9">
        <f t="shared" si="117"/>
        <v>2.4910458093777628E-4</v>
      </c>
      <c r="U383" s="9">
        <f t="shared" si="118"/>
        <v>3.0555351145825402</v>
      </c>
      <c r="V383" s="9">
        <f t="shared" si="119"/>
        <v>-1.3288368359474794</v>
      </c>
      <c r="W383" s="9">
        <f t="shared" si="120"/>
        <v>-0.55708730838205889</v>
      </c>
      <c r="X383" s="9">
        <f t="shared" si="121"/>
        <v>-3.5878515502474491</v>
      </c>
      <c r="Y383">
        <v>1124.9481759995347</v>
      </c>
      <c r="Z383">
        <v>0.18649065275190485</v>
      </c>
      <c r="AA383">
        <v>154.42659930472141</v>
      </c>
      <c r="AB383">
        <v>1.3985788021524158E-4</v>
      </c>
      <c r="AC383">
        <v>3.0471164868792533</v>
      </c>
      <c r="AD383">
        <v>-1.151439485147743</v>
      </c>
      <c r="AE383">
        <v>-1.3380152419929403</v>
      </c>
      <c r="AF383">
        <v>-4.3674307288344494</v>
      </c>
      <c r="AG383">
        <v>1092.17</v>
      </c>
      <c r="AH383">
        <v>7.2276000000000007E-2</v>
      </c>
      <c r="AI383">
        <v>5.3326399434471206E-2</v>
      </c>
      <c r="AJ383">
        <v>5.0591997138124793E-5</v>
      </c>
      <c r="AK383">
        <v>3.0382902430534022</v>
      </c>
      <c r="AL383">
        <v>-1.1410058907817946</v>
      </c>
      <c r="AM383">
        <v>-1.2730577386222035</v>
      </c>
      <c r="AN383">
        <v>-4.2959181763149443</v>
      </c>
    </row>
    <row r="384" spans="1:40" x14ac:dyDescent="0.2">
      <c r="A384" s="15">
        <v>368</v>
      </c>
      <c r="B384" s="9" t="str">
        <f t="shared" si="122"/>
        <v>Triethanolamine_0.94</v>
      </c>
      <c r="C384" s="9"/>
      <c r="D384" s="22">
        <v>0.94</v>
      </c>
      <c r="H384" s="9">
        <f t="shared" si="123"/>
        <v>1112.74</v>
      </c>
      <c r="I384" s="9">
        <f t="shared" si="124"/>
        <v>5.2771999999999999E-2</v>
      </c>
      <c r="J384" s="9">
        <f t="shared" si="125"/>
        <v>0.41162681196711931</v>
      </c>
      <c r="K384" s="16">
        <f t="shared" si="126"/>
        <v>3.6992182537440852E-4</v>
      </c>
      <c r="L384" s="9">
        <f t="shared" ref="L384:L447" si="127">LOG(H384)</f>
        <v>3.0463937000434536</v>
      </c>
      <c r="M384" s="9">
        <f t="shared" ref="M384:M447" si="128">LOG(I384)</f>
        <v>-1.2775964462340128</v>
      </c>
      <c r="N384" s="16">
        <f t="shared" ref="N384:N447" si="129">LOG(J384)</f>
        <v>-0.38549634452640252</v>
      </c>
      <c r="O384" s="16">
        <f t="shared" ref="O384:O447" si="130">LOG(K384)</f>
        <v>-3.4318900445698564</v>
      </c>
      <c r="Q384" s="9">
        <f t="shared" si="114"/>
        <v>1149.3594691563114</v>
      </c>
      <c r="R384" s="9">
        <f t="shared" si="115"/>
        <v>-1.0594407219149296E-2</v>
      </c>
      <c r="S384" s="9">
        <f t="shared" si="116"/>
        <v>337.43632527577194</v>
      </c>
      <c r="T384" s="9">
        <f t="shared" si="117"/>
        <v>2.5457245835549809E-4</v>
      </c>
      <c r="U384" s="9">
        <f t="shared" si="118"/>
        <v>3.0562744339184289</v>
      </c>
      <c r="V384" s="9">
        <f t="shared" si="119"/>
        <v>-1.3296842969977951</v>
      </c>
      <c r="W384" s="9">
        <f t="shared" si="120"/>
        <v>-0.51772794899247732</v>
      </c>
      <c r="X384" s="9">
        <f t="shared" si="121"/>
        <v>-3.5478269401168276</v>
      </c>
      <c r="Y384">
        <v>1125.7812786518316</v>
      </c>
      <c r="Z384">
        <v>0.18761217796178689</v>
      </c>
      <c r="AA384">
        <v>155.77093653555249</v>
      </c>
      <c r="AB384">
        <v>1.4066215846495264E-4</v>
      </c>
      <c r="AC384">
        <v>3.0474290767153636</v>
      </c>
      <c r="AD384">
        <v>-1.1504156147748039</v>
      </c>
      <c r="AE384">
        <v>-1.3321884933347541</v>
      </c>
      <c r="AF384">
        <v>-4.361754119628432</v>
      </c>
      <c r="AG384">
        <v>1093.3800000000001</v>
      </c>
      <c r="AH384">
        <v>7.2284000000000001E-2</v>
      </c>
      <c r="AI384">
        <v>5.3365058366627492E-2</v>
      </c>
      <c r="AJ384">
        <v>5.0795469928008315E-5</v>
      </c>
      <c r="AK384">
        <v>3.0387711255560155</v>
      </c>
      <c r="AL384">
        <v>-1.1409578227704669</v>
      </c>
      <c r="AM384">
        <v>-1.2727430112392892</v>
      </c>
      <c r="AN384">
        <v>-4.2941750174994322</v>
      </c>
    </row>
    <row r="385" spans="1:40" x14ac:dyDescent="0.2">
      <c r="A385" s="15">
        <v>369</v>
      </c>
      <c r="B385" s="9" t="str">
        <f t="shared" si="122"/>
        <v>Triethanolamine_0.95</v>
      </c>
      <c r="C385" s="9"/>
      <c r="D385" s="22">
        <v>0.95</v>
      </c>
      <c r="H385" s="9">
        <f t="shared" si="123"/>
        <v>1113.95</v>
      </c>
      <c r="I385" s="9">
        <f t="shared" si="124"/>
        <v>5.2560000000000003E-2</v>
      </c>
      <c r="J385" s="9">
        <f t="shared" si="125"/>
        <v>0.43939582728455789</v>
      </c>
      <c r="K385" s="16">
        <f t="shared" si="126"/>
        <v>3.9444842882046578E-4</v>
      </c>
      <c r="L385" s="9">
        <f t="shared" si="127"/>
        <v>3.0468656978292503</v>
      </c>
      <c r="M385" s="9">
        <f t="shared" si="128"/>
        <v>-1.2793446434482756</v>
      </c>
      <c r="N385" s="16">
        <f t="shared" si="129"/>
        <v>-0.3571440716665229</v>
      </c>
      <c r="O385" s="16">
        <f t="shared" si="130"/>
        <v>-3.4040097694957736</v>
      </c>
      <c r="Q385" s="9">
        <f t="shared" si="114"/>
        <v>1150.3569904332905</v>
      </c>
      <c r="R385" s="9">
        <f t="shared" si="115"/>
        <v>-1.3413706594465571E-2</v>
      </c>
      <c r="S385" s="9">
        <f t="shared" si="116"/>
        <v>346.31519202863581</v>
      </c>
      <c r="T385" s="9">
        <f t="shared" si="117"/>
        <v>2.6054533691817646E-4</v>
      </c>
      <c r="U385" s="9">
        <f t="shared" si="118"/>
        <v>3.0566485973326092</v>
      </c>
      <c r="V385" s="9">
        <f t="shared" si="119"/>
        <v>-1.3322408017975613</v>
      </c>
      <c r="W385" s="9">
        <f t="shared" si="120"/>
        <v>-0.47473465504820189</v>
      </c>
      <c r="X385" s="9">
        <f t="shared" si="121"/>
        <v>-3.5038673002132428</v>
      </c>
      <c r="Y385">
        <v>1126.6189267900613</v>
      </c>
      <c r="Z385">
        <v>0.18873973382768991</v>
      </c>
      <c r="AA385">
        <v>157.12239830158919</v>
      </c>
      <c r="AB385">
        <v>1.4147081507496272E-4</v>
      </c>
      <c r="AC385">
        <v>3.0477433682398245</v>
      </c>
      <c r="AD385">
        <v>-1.1493861009681139</v>
      </c>
      <c r="AE385">
        <v>-1.326329628433238</v>
      </c>
      <c r="AF385">
        <v>-4.3560462217272526</v>
      </c>
      <c r="AG385">
        <v>1094.46</v>
      </c>
      <c r="AH385">
        <v>7.2443999999999995E-2</v>
      </c>
      <c r="AI385">
        <v>5.3920580575188073E-2</v>
      </c>
      <c r="AJ385">
        <v>5.1958036291284837E-5</v>
      </c>
      <c r="AK385">
        <v>3.0391998937278686</v>
      </c>
      <c r="AL385">
        <v>-1.1399975780989022</v>
      </c>
      <c r="AM385">
        <v>-1.2682454402998309</v>
      </c>
      <c r="AN385">
        <v>-4.284347271070426</v>
      </c>
    </row>
    <row r="386" spans="1:40" x14ac:dyDescent="0.2">
      <c r="A386" s="15">
        <v>370</v>
      </c>
      <c r="B386" s="9" t="str">
        <f t="shared" si="122"/>
        <v>Triethanolamine_0.96</v>
      </c>
      <c r="C386" s="9"/>
      <c r="D386" s="22">
        <v>0.96</v>
      </c>
      <c r="H386" s="9">
        <f t="shared" si="123"/>
        <v>1115.1600000000001</v>
      </c>
      <c r="I386" s="9">
        <f t="shared" si="124"/>
        <v>5.2347999999999999E-2</v>
      </c>
      <c r="J386" s="9">
        <f t="shared" si="125"/>
        <v>0.46903818561387428</v>
      </c>
      <c r="K386" s="16">
        <f t="shared" si="126"/>
        <v>4.2060169447780967E-4</v>
      </c>
      <c r="L386" s="9">
        <f t="shared" si="127"/>
        <v>3.0473371831975955</v>
      </c>
      <c r="M386" s="9">
        <f t="shared" si="128"/>
        <v>-1.2810999062593735</v>
      </c>
      <c r="N386" s="16">
        <f t="shared" si="129"/>
        <v>-0.32879179880664328</v>
      </c>
      <c r="O386" s="16">
        <f t="shared" si="130"/>
        <v>-3.3761289820042388</v>
      </c>
      <c r="Q386" s="9">
        <f t="shared" si="114"/>
        <v>1153.4001300981079</v>
      </c>
      <c r="R386" s="9">
        <f t="shared" si="115"/>
        <v>-1.5306633263404437E-2</v>
      </c>
      <c r="S386" s="9">
        <f t="shared" si="116"/>
        <v>355.96698965369183</v>
      </c>
      <c r="T386" s="9">
        <f t="shared" si="117"/>
        <v>2.6714607183693327E-4</v>
      </c>
      <c r="U386" s="9">
        <f t="shared" si="118"/>
        <v>3.0577900324553702</v>
      </c>
      <c r="V386" s="9">
        <f t="shared" si="119"/>
        <v>-1.3339573384241232</v>
      </c>
      <c r="W386" s="9">
        <f t="shared" si="120"/>
        <v>-0.42722339123854081</v>
      </c>
      <c r="X386" s="9">
        <f t="shared" si="121"/>
        <v>-3.4549489611162674</v>
      </c>
      <c r="Y386">
        <v>1127.461212492093</v>
      </c>
      <c r="Z386">
        <v>0.18987344174377901</v>
      </c>
      <c r="AA386">
        <v>158.48112713658219</v>
      </c>
      <c r="AB386">
        <v>1.4228393886410912E-4</v>
      </c>
      <c r="AC386">
        <v>3.048059395972861</v>
      </c>
      <c r="AD386">
        <v>-1.1483508283450814</v>
      </c>
      <c r="AE386">
        <v>-1.3204379906570647</v>
      </c>
      <c r="AF386">
        <v>-4.3503063954191861</v>
      </c>
      <c r="AG386">
        <v>1094.5900000000001</v>
      </c>
      <c r="AH386">
        <v>7.2487999999999997E-2</v>
      </c>
      <c r="AI386">
        <v>5.4398033082825925E-2</v>
      </c>
      <c r="AJ386">
        <v>5.3240681936553354E-5</v>
      </c>
      <c r="AK386">
        <v>3.0392514761793556</v>
      </c>
      <c r="AL386">
        <v>-1.1397338826032102</v>
      </c>
      <c r="AM386">
        <v>-1.264416803182671</v>
      </c>
      <c r="AN386">
        <v>-4.2737563904741203</v>
      </c>
    </row>
    <row r="387" spans="1:40" x14ac:dyDescent="0.2">
      <c r="A387" s="15">
        <v>371</v>
      </c>
      <c r="B387" s="9" t="str">
        <f t="shared" si="122"/>
        <v>Triethanolamine_0.97</v>
      </c>
      <c r="C387" s="9"/>
      <c r="D387" s="22">
        <v>0.97</v>
      </c>
      <c r="H387" s="9">
        <f t="shared" si="123"/>
        <v>1116.3699999999999</v>
      </c>
      <c r="I387" s="9">
        <f t="shared" si="124"/>
        <v>5.2135999999999995E-2</v>
      </c>
      <c r="J387" s="9">
        <f t="shared" si="125"/>
        <v>0.50068026572651692</v>
      </c>
      <c r="K387" s="16">
        <f t="shared" si="126"/>
        <v>4.4848953816970807E-4</v>
      </c>
      <c r="L387" s="9">
        <f t="shared" si="127"/>
        <v>3.0478081572598787</v>
      </c>
      <c r="M387" s="9">
        <f t="shared" si="128"/>
        <v>-1.2828622920124571</v>
      </c>
      <c r="N387" s="16">
        <f t="shared" si="129"/>
        <v>-0.30043952594676365</v>
      </c>
      <c r="O387" s="16">
        <f t="shared" si="130"/>
        <v>-3.3482476832066426</v>
      </c>
      <c r="Q387" s="9">
        <f t="shared" si="114"/>
        <v>1154.4321031427246</v>
      </c>
      <c r="R387" s="9">
        <f t="shared" si="115"/>
        <v>-1.8167089591281466E-2</v>
      </c>
      <c r="S387" s="9">
        <f t="shared" si="116"/>
        <v>366.56831273544816</v>
      </c>
      <c r="T387" s="9">
        <f t="shared" si="117"/>
        <v>2.7455017933626354E-4</v>
      </c>
      <c r="U387" s="9">
        <f t="shared" si="118"/>
        <v>3.0581771010916121</v>
      </c>
      <c r="V387" s="9">
        <f t="shared" si="119"/>
        <v>-1.3365513401922635</v>
      </c>
      <c r="W387" s="9">
        <f t="shared" si="120"/>
        <v>-0.37393119759392945</v>
      </c>
      <c r="X387" s="9">
        <f t="shared" si="121"/>
        <v>-3.3995739829743221</v>
      </c>
      <c r="Y387">
        <v>1128.3082303111551</v>
      </c>
      <c r="Z387">
        <v>0.19101342633208124</v>
      </c>
      <c r="AA387">
        <v>159.84726932308615</v>
      </c>
      <c r="AB387">
        <v>1.43101621037607E-4</v>
      </c>
      <c r="AC387">
        <v>3.0483771953621841</v>
      </c>
      <c r="AD387">
        <v>-1.1473096783903372</v>
      </c>
      <c r="AE387">
        <v>-1.3145129055465721</v>
      </c>
      <c r="AF387">
        <v>-4.3445339836235597</v>
      </c>
      <c r="AG387">
        <v>1095</v>
      </c>
      <c r="AH387">
        <v>7.2700000000000001E-2</v>
      </c>
      <c r="AI387">
        <v>5.5820534227381834E-2</v>
      </c>
      <c r="AJ387">
        <v>5.3588688106927655E-5</v>
      </c>
      <c r="AK387">
        <v>3.0394141191761372</v>
      </c>
      <c r="AL387">
        <v>-1.1384655891409621</v>
      </c>
      <c r="AM387">
        <v>-1.2532060114358188</v>
      </c>
      <c r="AN387">
        <v>-4.2709268746954452</v>
      </c>
    </row>
    <row r="388" spans="1:40" x14ac:dyDescent="0.2">
      <c r="A388" s="15">
        <v>372</v>
      </c>
      <c r="B388" s="9" t="str">
        <f t="shared" si="122"/>
        <v>Triethanolamine_0.98</v>
      </c>
      <c r="C388" s="9"/>
      <c r="D388" s="22">
        <v>0.98</v>
      </c>
      <c r="H388" s="9">
        <f t="shared" si="123"/>
        <v>1117.58</v>
      </c>
      <c r="I388" s="9">
        <f t="shared" si="124"/>
        <v>5.1923999999999998E-2</v>
      </c>
      <c r="J388" s="9">
        <f t="shared" si="125"/>
        <v>0.53445697211174026</v>
      </c>
      <c r="K388" s="16">
        <f t="shared" si="126"/>
        <v>4.7822703709062464E-4</v>
      </c>
      <c r="L388" s="9">
        <f t="shared" si="127"/>
        <v>3.0482786211238793</v>
      </c>
      <c r="M388" s="9">
        <f t="shared" si="128"/>
        <v>-1.2846318587536509</v>
      </c>
      <c r="N388" s="16">
        <f t="shared" si="129"/>
        <v>-0.27208725308688392</v>
      </c>
      <c r="O388" s="16">
        <f t="shared" si="130"/>
        <v>-3.3203658742107636</v>
      </c>
      <c r="Q388" s="9">
        <f t="shared" si="114"/>
        <v>1155.473261104192</v>
      </c>
      <c r="R388" s="9">
        <f t="shared" si="115"/>
        <v>-2.0088698144612893E-2</v>
      </c>
      <c r="S388" s="9">
        <f t="shared" si="116"/>
        <v>372.29848670881938</v>
      </c>
      <c r="T388" s="9">
        <f t="shared" si="117"/>
        <v>2.8302165568755454E-4</v>
      </c>
      <c r="U388" s="9">
        <f t="shared" si="118"/>
        <v>3.0585676104037889</v>
      </c>
      <c r="V388" s="9">
        <f t="shared" si="119"/>
        <v>-1.3382940181171763</v>
      </c>
      <c r="W388" s="9">
        <f t="shared" si="120"/>
        <v>-0.34455985505551689</v>
      </c>
      <c r="X388" s="9">
        <f t="shared" si="121"/>
        <v>-3.335416360749079</v>
      </c>
      <c r="Y388">
        <v>1129.1600773705723</v>
      </c>
      <c r="Z388">
        <v>0.19215981556487827</v>
      </c>
      <c r="AA388">
        <v>161.220975033298</v>
      </c>
      <c r="AB388">
        <v>1.4392395527839801E-4</v>
      </c>
      <c r="AC388">
        <v>3.0486968028184953</v>
      </c>
      <c r="AD388">
        <v>-1.1462625293346578</v>
      </c>
      <c r="AE388">
        <v>-1.3085536801247186</v>
      </c>
      <c r="AF388">
        <v>-4.338728311219465</v>
      </c>
      <c r="AG388">
        <v>1095.8</v>
      </c>
      <c r="AH388">
        <v>7.2734999999999994E-2</v>
      </c>
      <c r="AI388">
        <v>5.5895120466249129E-2</v>
      </c>
      <c r="AJ388">
        <v>5.3944309961119682E-5</v>
      </c>
      <c r="AK388">
        <v>3.0397312960986911</v>
      </c>
      <c r="AL388">
        <v>-1.1382565568287943</v>
      </c>
      <c r="AM388">
        <v>-1.2526261035103312</v>
      </c>
      <c r="AN388">
        <v>-4.2680543578913834</v>
      </c>
    </row>
    <row r="389" spans="1:40" x14ac:dyDescent="0.2">
      <c r="A389" s="15">
        <v>373</v>
      </c>
      <c r="B389" s="9" t="str">
        <f t="shared" si="122"/>
        <v>Triethanolamine_0.99</v>
      </c>
      <c r="C389" s="9"/>
      <c r="D389" s="22">
        <v>0.99</v>
      </c>
      <c r="H389" s="9">
        <f t="shared" si="123"/>
        <v>1118.79</v>
      </c>
      <c r="I389" s="9">
        <f t="shared" si="124"/>
        <v>5.1711999999999994E-2</v>
      </c>
      <c r="J389" s="9">
        <f t="shared" si="125"/>
        <v>0.57051231013541659</v>
      </c>
      <c r="K389" s="16">
        <f t="shared" si="126"/>
        <v>5.0993690517024334E-4</v>
      </c>
      <c r="L389" s="9">
        <f t="shared" si="127"/>
        <v>3.04874857589378</v>
      </c>
      <c r="M389" s="9">
        <f t="shared" si="128"/>
        <v>-1.2864086652415267</v>
      </c>
      <c r="N389" s="16">
        <f t="shared" si="129"/>
        <v>-0.24373498022700432</v>
      </c>
      <c r="O389" s="16">
        <f t="shared" si="130"/>
        <v>-3.2924835561207844</v>
      </c>
      <c r="Q389" s="9">
        <f t="shared" si="114"/>
        <v>1157.5841278396178</v>
      </c>
      <c r="R389" s="9">
        <f t="shared" si="115"/>
        <v>-2.2022510298721681E-2</v>
      </c>
      <c r="S389" s="9">
        <f t="shared" si="116"/>
        <v>384.82043280366184</v>
      </c>
      <c r="T389" s="9">
        <f t="shared" si="117"/>
        <v>2.9298606199949426E-4</v>
      </c>
      <c r="U389" s="9">
        <f t="shared" si="118"/>
        <v>3.0593593243645496</v>
      </c>
      <c r="V389" s="9">
        <f t="shared" si="119"/>
        <v>-1.340047824493857</v>
      </c>
      <c r="W389" s="9">
        <f t="shared" si="120"/>
        <v>-0.27870534126988367</v>
      </c>
      <c r="X389" s="9">
        <f t="shared" si="121"/>
        <v>-3.2585557413123012</v>
      </c>
      <c r="Y389">
        <v>1130.0168534630652</v>
      </c>
      <c r="Z389">
        <v>0.19331274089292777</v>
      </c>
      <c r="AA389">
        <v>162.60239847654302</v>
      </c>
      <c r="AB389">
        <v>1.4475103784289525E-4</v>
      </c>
      <c r="AC389">
        <v>3.0490182557526988</v>
      </c>
      <c r="AD389">
        <v>-1.1452092560279978</v>
      </c>
      <c r="AE389">
        <v>-1.3025596021745307</v>
      </c>
      <c r="AF389">
        <v>-4.3328886843418202</v>
      </c>
      <c r="AG389">
        <v>1097.01</v>
      </c>
      <c r="AH389">
        <v>7.2770000000000001E-2</v>
      </c>
      <c r="AI389">
        <v>5.7500000000000002E-2</v>
      </c>
      <c r="AJ389">
        <v>5.4359289776642276E-5</v>
      </c>
      <c r="AK389">
        <v>3.040210586485399</v>
      </c>
      <c r="AL389">
        <v>-1.1380476250785483</v>
      </c>
      <c r="AM389">
        <v>-1.2403321553103694</v>
      </c>
      <c r="AN389">
        <v>-4.264726226113571</v>
      </c>
    </row>
    <row r="390" spans="1:40" x14ac:dyDescent="0.2">
      <c r="A390" s="15">
        <v>374</v>
      </c>
      <c r="B390" s="9" t="str">
        <f t="shared" ref="B390:B421" si="131">CONCATENATE($B$92,"_",D390)</f>
        <v>Glycerol_0.01</v>
      </c>
      <c r="D390" s="22">
        <v>0.01</v>
      </c>
      <c r="H390" s="9">
        <f t="shared" ref="H390:H421" si="132">D390*$H$92+(1-D390)*$H$46</f>
        <v>1001.58</v>
      </c>
      <c r="I390" s="9">
        <f t="shared" ref="I390:I421" si="133">D390*$I$92+(1-D390)*$I$46</f>
        <v>7.2734999999999994E-2</v>
      </c>
      <c r="J390" s="9">
        <f t="shared" ref="J390:J421" si="134">EXP(D390*LN($J$92)+(1-D390)*LN($J$46)+D390*(1-D390)*$P$92)</f>
        <v>9.5411247733696099E-4</v>
      </c>
      <c r="K390" s="16">
        <f t="shared" ref="K390" si="135">J390/H390</f>
        <v>9.526073577117764E-7</v>
      </c>
      <c r="L390" s="9">
        <f t="shared" si="127"/>
        <v>3.0006856437653568</v>
      </c>
      <c r="M390" s="9">
        <f t="shared" si="128"/>
        <v>-1.1382565568287943</v>
      </c>
      <c r="N390" s="16">
        <f t="shared" si="129"/>
        <v>-3.0204004246592357</v>
      </c>
      <c r="O390" s="16">
        <f t="shared" si="130"/>
        <v>-6.0210860684245926</v>
      </c>
      <c r="Q390" s="9">
        <f t="shared" si="114"/>
        <v>1032.5193614996449</v>
      </c>
      <c r="R390" s="9">
        <f t="shared" si="115"/>
        <v>0.19215981556487827</v>
      </c>
      <c r="S390" s="9">
        <f t="shared" si="116"/>
        <v>-257.43384121120761</v>
      </c>
      <c r="T390" s="9">
        <f t="shared" si="117"/>
        <v>-1.0295014788431952E-4</v>
      </c>
      <c r="U390" s="9">
        <f t="shared" si="118"/>
        <v>3.0124010327618391</v>
      </c>
      <c r="V390" s="9">
        <f t="shared" si="119"/>
        <v>-1.1462625293346578</v>
      </c>
      <c r="W390" s="9">
        <f t="shared" si="120"/>
        <v>-3.1079520694751621</v>
      </c>
      <c r="X390" s="9">
        <f t="shared" si="121"/>
        <v>-6.0808495080055849</v>
      </c>
      <c r="Y390">
        <v>1130.878661154873</v>
      </c>
      <c r="Z390">
        <v>0.19447233737985814</v>
      </c>
      <c r="AA390">
        <v>163.99169805378398</v>
      </c>
      <c r="AB390">
        <v>1.4558296766138305E-4</v>
      </c>
      <c r="AC390">
        <v>3.0493415926149225</v>
      </c>
      <c r="AD390">
        <v>-1.1441497298062915</v>
      </c>
      <c r="AE390">
        <v>-1.2965299394810796</v>
      </c>
      <c r="AF390">
        <v>-4.3270143896428825</v>
      </c>
      <c r="AG390">
        <v>1097.04</v>
      </c>
      <c r="AH390">
        <v>7.2804999999999995E-2</v>
      </c>
      <c r="AI390">
        <v>5.7804830013528034E-2</v>
      </c>
      <c r="AJ390">
        <v>5.5803602558053923E-5</v>
      </c>
      <c r="AK390">
        <v>3.0402224630009367</v>
      </c>
      <c r="AL390">
        <v>-1.1378387937935133</v>
      </c>
      <c r="AM390">
        <v>-1.2380358716039792</v>
      </c>
      <c r="AN390">
        <v>-4.2533377630591982</v>
      </c>
    </row>
    <row r="391" spans="1:40" x14ac:dyDescent="0.2">
      <c r="A391" s="15">
        <v>375</v>
      </c>
      <c r="B391" s="9" t="str">
        <f t="shared" si="131"/>
        <v>Glycerol_0.02</v>
      </c>
      <c r="D391" s="22">
        <v>0.02</v>
      </c>
      <c r="H391" s="9">
        <f t="shared" si="132"/>
        <v>1004.16</v>
      </c>
      <c r="I391" s="9">
        <f t="shared" si="133"/>
        <v>7.2770000000000001E-2</v>
      </c>
      <c r="J391" s="9">
        <f t="shared" si="134"/>
        <v>1.0228433925955898E-3</v>
      </c>
      <c r="K391" s="16">
        <f t="shared" ref="K391:K454" si="136">J391/H391</f>
        <v>1.0186059916702416E-6</v>
      </c>
      <c r="L391" s="9">
        <f t="shared" si="127"/>
        <v>3.0018029175708238</v>
      </c>
      <c r="M391" s="9">
        <f t="shared" si="128"/>
        <v>-1.1380476250785483</v>
      </c>
      <c r="N391" s="16">
        <f t="shared" si="129"/>
        <v>-2.9901908559633834</v>
      </c>
      <c r="O391" s="16">
        <f t="shared" si="130"/>
        <v>-5.9919937735342073</v>
      </c>
      <c r="Q391" s="9">
        <f t="shared" si="114"/>
        <v>1043.6838784374104</v>
      </c>
      <c r="R391" s="9">
        <f t="shared" si="115"/>
        <v>0.19331274089292777</v>
      </c>
      <c r="S391" s="9">
        <f t="shared" si="116"/>
        <v>-244.96706657938478</v>
      </c>
      <c r="T391" s="9">
        <f t="shared" si="117"/>
        <v>-9.4320784390695928E-5</v>
      </c>
      <c r="U391" s="9">
        <f t="shared" si="118"/>
        <v>3.016599443956077</v>
      </c>
      <c r="V391" s="9">
        <f t="shared" si="119"/>
        <v>-1.1452092560279978</v>
      </c>
      <c r="W391" s="9">
        <f t="shared" si="120"/>
        <v>-3.05391508510793</v>
      </c>
      <c r="X391" s="9">
        <f t="shared" si="121"/>
        <v>-6.0192851707555119</v>
      </c>
      <c r="Y391">
        <v>1131.7456058949952</v>
      </c>
      <c r="Z391">
        <v>0.19563874384309449</v>
      </c>
      <c r="AA391">
        <v>165.38903651956994</v>
      </c>
      <c r="AB391">
        <v>1.4641984644334823E-4</v>
      </c>
      <c r="AC391">
        <v>3.0496668529354554</v>
      </c>
      <c r="AD391">
        <v>-1.1430838183516443</v>
      </c>
      <c r="AE391">
        <v>-1.2904639390358454</v>
      </c>
      <c r="AF391">
        <v>-4.3211046935171114</v>
      </c>
      <c r="AG391">
        <v>1098.22</v>
      </c>
      <c r="AH391">
        <v>7.2839999999999988E-2</v>
      </c>
      <c r="AI391">
        <v>5.8067813014547671E-2</v>
      </c>
      <c r="AJ391">
        <v>5.6871519915418773E-5</v>
      </c>
      <c r="AK391">
        <v>3.0406893485069828</v>
      </c>
      <c r="AL391">
        <v>-1.1376300628771177</v>
      </c>
      <c r="AM391">
        <v>-1.2360645303227911</v>
      </c>
      <c r="AN391">
        <v>-4.245105164889055</v>
      </c>
    </row>
    <row r="392" spans="1:40" x14ac:dyDescent="0.2">
      <c r="A392" s="15">
        <v>376</v>
      </c>
      <c r="B392" s="9" t="str">
        <f t="shared" si="131"/>
        <v>Glycerol_0.03</v>
      </c>
      <c r="D392" s="22">
        <v>0.03</v>
      </c>
      <c r="H392" s="9">
        <f t="shared" si="132"/>
        <v>1006.74</v>
      </c>
      <c r="I392" s="9">
        <f t="shared" si="133"/>
        <v>7.2804999999999995E-2</v>
      </c>
      <c r="J392" s="9">
        <f t="shared" si="134"/>
        <v>1.096525441839461E-3</v>
      </c>
      <c r="K392" s="16">
        <f t="shared" si="136"/>
        <v>1.0891843393919591E-6</v>
      </c>
      <c r="L392" s="9">
        <f t="shared" si="127"/>
        <v>3.0029173244315541</v>
      </c>
      <c r="M392" s="9">
        <f t="shared" si="128"/>
        <v>-1.1378387937935133</v>
      </c>
      <c r="N392" s="16">
        <f t="shared" si="129"/>
        <v>-2.959981287267532</v>
      </c>
      <c r="O392" s="16">
        <f t="shared" si="130"/>
        <v>-5.9628986116990861</v>
      </c>
      <c r="Q392" s="9">
        <f t="shared" si="114"/>
        <v>1045.5502508653108</v>
      </c>
      <c r="R392" s="9">
        <f t="shared" si="115"/>
        <v>0.19447233737985814</v>
      </c>
      <c r="S392" s="9">
        <f t="shared" si="116"/>
        <v>-226.96832511551648</v>
      </c>
      <c r="T392" s="9">
        <f t="shared" si="117"/>
        <v>-8.6455722963808514E-5</v>
      </c>
      <c r="U392" s="9">
        <f t="shared" si="118"/>
        <v>3.0173011062930062</v>
      </c>
      <c r="V392" s="9">
        <f t="shared" si="119"/>
        <v>-1.1441497298062915</v>
      </c>
      <c r="W392" s="9">
        <f t="shared" si="120"/>
        <v>-2.9760953399900929</v>
      </c>
      <c r="X392" s="9">
        <f t="shared" si="121"/>
        <v>-5.9633019616567307</v>
      </c>
      <c r="Y392">
        <v>1132.6177961298499</v>
      </c>
      <c r="Z392">
        <v>0.19681210300170893</v>
      </c>
      <c r="AA392">
        <v>166.79458115185491</v>
      </c>
      <c r="AB392">
        <v>1.4726177878803611E-4</v>
      </c>
      <c r="AC392">
        <v>3.0499940773677165</v>
      </c>
      <c r="AD392">
        <v>-1.1420113855455132</v>
      </c>
      <c r="AE392">
        <v>-1.2843608262011785</v>
      </c>
      <c r="AF392">
        <v>-4.3151588412871611</v>
      </c>
      <c r="AG392">
        <v>1099.4299999999998</v>
      </c>
      <c r="AH392">
        <v>7.2874999999999995E-2</v>
      </c>
      <c r="AI392">
        <v>5.8388993412567716E-2</v>
      </c>
      <c r="AJ392">
        <v>5.7321139952138802E-5</v>
      </c>
      <c r="AK392">
        <v>3.0411675833270899</v>
      </c>
      <c r="AL392">
        <v>-1.1374214322329295</v>
      </c>
      <c r="AM392">
        <v>-1.2336690116323488</v>
      </c>
      <c r="AN392">
        <v>-4.241685181324228</v>
      </c>
    </row>
    <row r="393" spans="1:40" x14ac:dyDescent="0.2">
      <c r="A393" s="15">
        <v>377</v>
      </c>
      <c r="B393" s="9" t="str">
        <f t="shared" si="131"/>
        <v>Glycerol_0.04</v>
      </c>
      <c r="D393" s="22">
        <v>0.04</v>
      </c>
      <c r="H393" s="9">
        <f t="shared" si="132"/>
        <v>1009.3199999999999</v>
      </c>
      <c r="I393" s="9">
        <f t="shared" si="133"/>
        <v>7.2839999999999988E-2</v>
      </c>
      <c r="J393" s="9">
        <f t="shared" si="134"/>
        <v>1.1755152873892754E-3</v>
      </c>
      <c r="K393" s="16">
        <f t="shared" si="136"/>
        <v>1.1646606501300632E-6</v>
      </c>
      <c r="L393" s="9">
        <f t="shared" si="127"/>
        <v>3.0040288790231617</v>
      </c>
      <c r="M393" s="9">
        <f t="shared" si="128"/>
        <v>-1.1376300628771177</v>
      </c>
      <c r="N393" s="16">
        <f t="shared" si="129"/>
        <v>-2.9297717185716801</v>
      </c>
      <c r="O393" s="16">
        <f t="shared" si="130"/>
        <v>-5.9338005975948418</v>
      </c>
      <c r="Q393" s="9">
        <f t="shared" si="114"/>
        <v>1047.4194682448365</v>
      </c>
      <c r="R393" s="9">
        <f t="shared" si="115"/>
        <v>0.19563874384309449</v>
      </c>
      <c r="S393" s="9">
        <f t="shared" si="116"/>
        <v>-214.70166566589933</v>
      </c>
      <c r="T393" s="9">
        <f t="shared" si="117"/>
        <v>-7.9198776071568334E-5</v>
      </c>
      <c r="U393" s="9">
        <f t="shared" si="118"/>
        <v>3.0180037882001591</v>
      </c>
      <c r="V393" s="9">
        <f t="shared" si="119"/>
        <v>-1.1430838183516443</v>
      </c>
      <c r="W393" s="9">
        <f t="shared" si="120"/>
        <v>-2.9231687725375735</v>
      </c>
      <c r="X393" s="9">
        <f t="shared" si="121"/>
        <v>-5.9117391677782285</v>
      </c>
      <c r="Y393">
        <v>1133.4953434236854</v>
      </c>
      <c r="Z393">
        <v>0.19799256163160578</v>
      </c>
      <c r="AA393">
        <v>168.20850393016076</v>
      </c>
      <c r="AB393">
        <v>1.4810887230055214E-4</v>
      </c>
      <c r="AC393">
        <v>3.0503233077333802</v>
      </c>
      <c r="AD393">
        <v>-1.1409322913144491</v>
      </c>
      <c r="AE393">
        <v>-1.2782198038324382</v>
      </c>
      <c r="AF393">
        <v>-4.3091760563486385</v>
      </c>
      <c r="AG393">
        <v>1099.6199999999999</v>
      </c>
      <c r="AH393">
        <v>7.2910000000000003E-2</v>
      </c>
      <c r="AI393">
        <v>5.8587576229962364E-2</v>
      </c>
      <c r="AJ393">
        <v>5.7518825480359876E-5</v>
      </c>
      <c r="AK393">
        <v>3.0412426302353155</v>
      </c>
      <c r="AL393">
        <v>-1.1372129017646555</v>
      </c>
      <c r="AM393">
        <v>-1.2321944683984589</v>
      </c>
      <c r="AN393">
        <v>-4.2401899907163854</v>
      </c>
    </row>
    <row r="394" spans="1:40" x14ac:dyDescent="0.2">
      <c r="A394" s="15">
        <v>378</v>
      </c>
      <c r="B394" s="9" t="str">
        <f t="shared" si="131"/>
        <v>Glycerol_0.05</v>
      </c>
      <c r="D394" s="22">
        <v>0.05</v>
      </c>
      <c r="H394" s="9">
        <f t="shared" si="132"/>
        <v>1011.9</v>
      </c>
      <c r="I394" s="9">
        <f t="shared" si="133"/>
        <v>7.2874999999999995E-2</v>
      </c>
      <c r="J394" s="9">
        <f t="shared" si="134"/>
        <v>1.2601952842679243E-3</v>
      </c>
      <c r="K394" s="16">
        <f t="shared" si="136"/>
        <v>1.2453753179839157E-6</v>
      </c>
      <c r="L394" s="9">
        <f t="shared" si="127"/>
        <v>3.005137595908864</v>
      </c>
      <c r="M394" s="9">
        <f t="shared" si="128"/>
        <v>-1.1374214322329295</v>
      </c>
      <c r="N394" s="16">
        <f t="shared" si="129"/>
        <v>-2.8995621498758282</v>
      </c>
      <c r="O394" s="16">
        <f t="shared" si="130"/>
        <v>-5.9046997457846917</v>
      </c>
      <c r="Q394" s="9">
        <f t="shared" si="114"/>
        <v>1049.2920046603724</v>
      </c>
      <c r="R394" s="9">
        <f t="shared" si="115"/>
        <v>0.19681210300170893</v>
      </c>
      <c r="S394" s="9">
        <f t="shared" si="116"/>
        <v>-201.43930253300411</v>
      </c>
      <c r="T394" s="9">
        <f t="shared" si="117"/>
        <v>-7.2437210154639606E-5</v>
      </c>
      <c r="U394" s="9">
        <f t="shared" si="118"/>
        <v>3.0187076688668397</v>
      </c>
      <c r="V394" s="9">
        <f t="shared" si="119"/>
        <v>-1.1420113855455132</v>
      </c>
      <c r="W394" s="9">
        <f t="shared" si="120"/>
        <v>-2.8660288769618845</v>
      </c>
      <c r="X394" s="9">
        <f t="shared" si="121"/>
        <v>-5.8637644056410645</v>
      </c>
      <c r="Y394">
        <v>1134.378362585092</v>
      </c>
      <c r="Z394">
        <v>0.19918027072849032</v>
      </c>
      <c r="AA394">
        <v>169.6309817225783</v>
      </c>
      <c r="AB394">
        <v>1.4896123771384516E-4</v>
      </c>
      <c r="AC394">
        <v>3.0506545870697828</v>
      </c>
      <c r="AD394">
        <v>-1.1398463914679391</v>
      </c>
      <c r="AE394">
        <v>-1.2720400513551655</v>
      </c>
      <c r="AF394">
        <v>-4.3031555392710548</v>
      </c>
      <c r="AG394">
        <v>1100.6399999999999</v>
      </c>
      <c r="AH394">
        <v>7.2944999999999996E-2</v>
      </c>
      <c r="AI394">
        <v>6.1075634601513981E-2</v>
      </c>
      <c r="AJ394">
        <v>5.8489898100135142E-5</v>
      </c>
      <c r="AK394">
        <v>3.0416452921055259</v>
      </c>
      <c r="AL394">
        <v>-1.1370044713761414</v>
      </c>
      <c r="AM394">
        <v>-1.2141320118288785</v>
      </c>
      <c r="AN394">
        <v>-4.2329191352546909</v>
      </c>
    </row>
    <row r="395" spans="1:40" x14ac:dyDescent="0.2">
      <c r="A395" s="15">
        <v>379</v>
      </c>
      <c r="B395" s="9" t="str">
        <f t="shared" si="131"/>
        <v>Glycerol_0.06</v>
      </c>
      <c r="D395" s="22">
        <v>0.06</v>
      </c>
      <c r="H395" s="9">
        <f t="shared" si="132"/>
        <v>1014.4799999999999</v>
      </c>
      <c r="I395" s="9">
        <f t="shared" si="133"/>
        <v>7.2910000000000003E-2</v>
      </c>
      <c r="J395" s="9">
        <f t="shared" si="134"/>
        <v>1.3509753310126142E-3</v>
      </c>
      <c r="K395" s="16">
        <f t="shared" si="136"/>
        <v>1.3316924247029162E-6</v>
      </c>
      <c r="L395" s="9">
        <f t="shared" si="127"/>
        <v>3.0062434895406249</v>
      </c>
      <c r="M395" s="9">
        <f t="shared" si="128"/>
        <v>-1.1372129017646555</v>
      </c>
      <c r="N395" s="16">
        <f t="shared" si="129"/>
        <v>-2.8693525811799763</v>
      </c>
      <c r="O395" s="16">
        <f t="shared" si="130"/>
        <v>-5.8755960707206007</v>
      </c>
      <c r="Q395" s="9">
        <f t="shared" si="114"/>
        <v>1051.7947132792883</v>
      </c>
      <c r="R395" s="9">
        <f t="shared" si="115"/>
        <v>0.19799256163160578</v>
      </c>
      <c r="S395" s="9">
        <f t="shared" si="116"/>
        <v>-189.097606905719</v>
      </c>
      <c r="T395" s="9">
        <f t="shared" si="117"/>
        <v>-6.5063633512106283E-5</v>
      </c>
      <c r="U395" s="9">
        <f t="shared" si="118"/>
        <v>3.0196483548870283</v>
      </c>
      <c r="V395" s="9">
        <f t="shared" si="119"/>
        <v>-1.1409322913144491</v>
      </c>
      <c r="W395" s="9">
        <f t="shared" si="120"/>
        <v>-2.8129211128228819</v>
      </c>
      <c r="X395" s="9">
        <f t="shared" si="121"/>
        <v>-5.8115121063471946</v>
      </c>
      <c r="Y395">
        <v>1135.2669717999925</v>
      </c>
      <c r="Z395">
        <v>0.20037538567909535</v>
      </c>
      <c r="AA395">
        <v>171.06219648214866</v>
      </c>
      <c r="AB395">
        <v>1.4981898901693898E-4</v>
      </c>
      <c r="AC395">
        <v>3.0509879596797638</v>
      </c>
      <c r="AD395">
        <v>-1.138753537527857</v>
      </c>
      <c r="AE395">
        <v>-1.2658207237945021</v>
      </c>
      <c r="AF395">
        <v>-4.2970964668522544</v>
      </c>
      <c r="AG395">
        <v>1101.8499999999999</v>
      </c>
      <c r="AH395">
        <v>7.2980000000000003E-2</v>
      </c>
      <c r="AI395">
        <v>6.1409727000665132E-2</v>
      </c>
      <c r="AJ395">
        <v>5.9499855718838427E-5</v>
      </c>
      <c r="AK395">
        <v>3.0421224759982755</v>
      </c>
      <c r="AL395">
        <v>-1.1367961409713705</v>
      </c>
      <c r="AM395">
        <v>-1.2117628332865866</v>
      </c>
      <c r="AN395">
        <v>-4.2254840873905817</v>
      </c>
    </row>
    <row r="396" spans="1:40" x14ac:dyDescent="0.2">
      <c r="A396" s="15">
        <v>380</v>
      </c>
      <c r="B396" s="9" t="str">
        <f t="shared" si="131"/>
        <v>Glycerol_0.07</v>
      </c>
      <c r="D396" s="22">
        <v>7.0000000000000007E-2</v>
      </c>
      <c r="H396" s="9">
        <f t="shared" si="132"/>
        <v>1017.06</v>
      </c>
      <c r="I396" s="9">
        <f t="shared" si="133"/>
        <v>7.2944999999999996E-2</v>
      </c>
      <c r="J396" s="9">
        <f t="shared" si="134"/>
        <v>1.4482948538129964E-3</v>
      </c>
      <c r="K396" s="16">
        <f t="shared" si="136"/>
        <v>1.4240013900979259E-6</v>
      </c>
      <c r="L396" s="9">
        <f t="shared" si="127"/>
        <v>3.0073465742602878</v>
      </c>
      <c r="M396" s="9">
        <f t="shared" si="128"/>
        <v>-1.1370044713761414</v>
      </c>
      <c r="N396" s="16">
        <f t="shared" si="129"/>
        <v>-2.8391430124841248</v>
      </c>
      <c r="O396" s="16">
        <f t="shared" si="130"/>
        <v>-5.8464895867444122</v>
      </c>
      <c r="Q396" s="9">
        <f t="shared" si="114"/>
        <v>1053.6768722591514</v>
      </c>
      <c r="R396" s="9">
        <f t="shared" si="115"/>
        <v>0.19918027072849032</v>
      </c>
      <c r="S396" s="9">
        <f t="shared" si="116"/>
        <v>-179.12646422860578</v>
      </c>
      <c r="T396" s="9">
        <f t="shared" si="117"/>
        <v>-5.8149551687644585E-5</v>
      </c>
      <c r="U396" s="9">
        <f t="shared" si="118"/>
        <v>3.0203557420673728</v>
      </c>
      <c r="V396" s="9">
        <f t="shared" si="119"/>
        <v>-1.1398463914679391</v>
      </c>
      <c r="W396" s="9">
        <f t="shared" si="120"/>
        <v>-2.7700535141012277</v>
      </c>
      <c r="X396" s="9">
        <f t="shared" si="121"/>
        <v>-5.7625692727630353</v>
      </c>
      <c r="Y396">
        <v>1136.1612927715196</v>
      </c>
      <c r="Z396">
        <v>0.2015780664411771</v>
      </c>
      <c r="AA396">
        <v>172.50233545319449</v>
      </c>
      <c r="AB396">
        <v>1.5068224358980088E-4</v>
      </c>
      <c r="AC396">
        <v>3.0513234711840838</v>
      </c>
      <c r="AD396">
        <v>-1.1376535765489861</v>
      </c>
      <c r="AE396">
        <v>-1.2595609507538037</v>
      </c>
      <c r="AF396">
        <v>-4.2909979911233433</v>
      </c>
      <c r="AG396">
        <v>1102.2</v>
      </c>
      <c r="AH396">
        <v>7.301500000000001E-2</v>
      </c>
      <c r="AI396">
        <v>6.1968887153089007E-2</v>
      </c>
      <c r="AJ396">
        <v>5.9895833333333337E-5</v>
      </c>
      <c r="AK396">
        <v>3.0422604066894521</v>
      </c>
      <c r="AL396">
        <v>-1.1365879104544649</v>
      </c>
      <c r="AM396">
        <v>-1.2078263029081273</v>
      </c>
      <c r="AN396">
        <v>-4.2226033883499383</v>
      </c>
    </row>
    <row r="397" spans="1:40" x14ac:dyDescent="0.2">
      <c r="A397" s="15">
        <v>381</v>
      </c>
      <c r="B397" s="9" t="str">
        <f t="shared" si="131"/>
        <v>Glycerol_0.08</v>
      </c>
      <c r="D397" s="22">
        <v>0.08</v>
      </c>
      <c r="H397" s="9">
        <f t="shared" si="132"/>
        <v>1019.6400000000001</v>
      </c>
      <c r="I397" s="9">
        <f t="shared" si="133"/>
        <v>7.2980000000000003E-2</v>
      </c>
      <c r="J397" s="9">
        <f t="shared" si="134"/>
        <v>1.5526249335796518E-3</v>
      </c>
      <c r="K397" s="16">
        <f t="shared" si="136"/>
        <v>1.522718737573704E-6</v>
      </c>
      <c r="L397" s="9">
        <f t="shared" si="127"/>
        <v>3.0084468643006903</v>
      </c>
      <c r="M397" s="9">
        <f t="shared" si="128"/>
        <v>-1.1367961409713705</v>
      </c>
      <c r="N397" s="16">
        <f t="shared" si="129"/>
        <v>-2.8089334437882729</v>
      </c>
      <c r="O397" s="16">
        <f t="shared" si="130"/>
        <v>-5.8173803080889632</v>
      </c>
      <c r="Q397" s="9">
        <f t="shared" ref="Q397:Q460" si="137">_xlfn.NORM.INV((RANK(H397, H:H, 1) - 0.5) / COUNT(H:H), AVERAGE(H:H), _xlfn.STDEV.P(H:H))</f>
        <v>1056.8250457647548</v>
      </c>
      <c r="R397" s="9">
        <f t="shared" ref="R397:R460" si="138">_xlfn.NORM.INV((RANK(I397, I:I, 1) - 0.5) / COUNT(I:I), AVERAGE(I:I), _xlfn.STDEV.P(I:I))</f>
        <v>0.20037538567909535</v>
      </c>
      <c r="S397" s="9">
        <f t="shared" ref="S397:S460" si="139">_xlfn.NORM.INV((RANK(J397, J:J, 1) - 0.5) / COUNT(J:J), AVERAGE(J:J), _xlfn.STDEV.P(J:J))</f>
        <v>-171.18347452579002</v>
      </c>
      <c r="T397" s="9">
        <f t="shared" ref="T397:T460" si="140">_xlfn.NORM.INV((RANK(K397, K:K, 1) - 0.5) / COUNT(K:K), AVERAGE(K:K), _xlfn.STDEV.P(K:K))</f>
        <v>-5.3449149396955266E-5</v>
      </c>
      <c r="U397" s="9">
        <f t="shared" ref="U397:U460" si="141">_xlfn.NORM.INV((RANK(L397, L:L, 1) - 0.5) / COUNT(L:L), AVERAGE(L:L), _xlfn.STDEV.P(L:L))</f>
        <v>3.0215388444044602</v>
      </c>
      <c r="V397" s="9">
        <f t="shared" ref="V397:V460" si="142">_xlfn.NORM.INV((RANK(M397, M:M, 1) - 0.5) / COUNT(M:M), AVERAGE(M:M), _xlfn.STDEV.P(M:M))</f>
        <v>-1.138753537527857</v>
      </c>
      <c r="W397" s="9">
        <f t="shared" ref="W397:W460" si="143">_xlfn.NORM.INV((RANK(N397, N:N, 1) - 0.5) / COUNT(N:N), AVERAGE(N:N), _xlfn.STDEV.P(N:N))</f>
        <v>-2.7359272673024266</v>
      </c>
      <c r="X397" s="9">
        <f t="shared" ref="X397:X460" si="144">_xlfn.NORM.INV((RANK(O397, O:O, 1) - 0.5) / COUNT(O:O), AVERAGE(O:O), _xlfn.STDEV.P(O:O))</f>
        <v>-5.7293223664505852</v>
      </c>
      <c r="Y397">
        <v>1137.0614508672106</v>
      </c>
      <c r="Z397">
        <v>0.20278847773282926</v>
      </c>
      <c r="AA397">
        <v>173.95159138821916</v>
      </c>
      <c r="AB397">
        <v>1.5155112234526796E-4</v>
      </c>
      <c r="AC397">
        <v>3.0516611685765827</v>
      </c>
      <c r="AD397">
        <v>-1.1365463509300502</v>
      </c>
      <c r="AE397">
        <v>-1.2532598353392368</v>
      </c>
      <c r="AF397">
        <v>-4.2848592383010029</v>
      </c>
      <c r="AG397">
        <v>1103.06</v>
      </c>
      <c r="AH397">
        <v>7.3050000000000004E-2</v>
      </c>
      <c r="AI397">
        <v>6.1985162278909829E-2</v>
      </c>
      <c r="AJ397">
        <v>6.042553191489362E-5</v>
      </c>
      <c r="AK397">
        <v>3.0425991361575151</v>
      </c>
      <c r="AL397">
        <v>-1.1363797797296844</v>
      </c>
      <c r="AM397">
        <v>-1.2077122574629116</v>
      </c>
      <c r="AN397">
        <v>-4.21877951788868</v>
      </c>
    </row>
    <row r="398" spans="1:40" x14ac:dyDescent="0.2">
      <c r="A398" s="15">
        <v>382</v>
      </c>
      <c r="B398" s="9" t="str">
        <f t="shared" si="131"/>
        <v>Glycerol_0.09</v>
      </c>
      <c r="D398" s="22">
        <v>0.09</v>
      </c>
      <c r="H398" s="9">
        <f t="shared" si="132"/>
        <v>1022.22</v>
      </c>
      <c r="I398" s="9">
        <f t="shared" si="133"/>
        <v>7.301500000000001E-2</v>
      </c>
      <c r="J398" s="9">
        <f t="shared" si="134"/>
        <v>1.6644705862391214E-3</v>
      </c>
      <c r="K398" s="16">
        <f t="shared" si="136"/>
        <v>1.6282899828208423E-6</v>
      </c>
      <c r="L398" s="9">
        <f t="shared" si="127"/>
        <v>3.0095443737867651</v>
      </c>
      <c r="M398" s="9">
        <f t="shared" si="128"/>
        <v>-1.1365879104544649</v>
      </c>
      <c r="N398" s="16">
        <f t="shared" si="129"/>
        <v>-2.778723875092421</v>
      </c>
      <c r="O398" s="16">
        <f t="shared" si="130"/>
        <v>-5.7882682488791861</v>
      </c>
      <c r="Q398" s="9">
        <f t="shared" si="137"/>
        <v>1058.721524973032</v>
      </c>
      <c r="R398" s="9">
        <f t="shared" si="138"/>
        <v>0.2015780664411771</v>
      </c>
      <c r="S398" s="9">
        <f t="shared" si="139"/>
        <v>-162.03489722426761</v>
      </c>
      <c r="T398" s="9">
        <f t="shared" si="140"/>
        <v>-4.8921493896867809E-5</v>
      </c>
      <c r="U398" s="9">
        <f t="shared" si="141"/>
        <v>3.0222514930986812</v>
      </c>
      <c r="V398" s="9">
        <f t="shared" si="142"/>
        <v>-1.1376535765489861</v>
      </c>
      <c r="W398" s="9">
        <f t="shared" si="143"/>
        <v>-2.6966426747886021</v>
      </c>
      <c r="X398" s="9">
        <f t="shared" si="144"/>
        <v>-5.6973151328159783</v>
      </c>
      <c r="Y398">
        <v>1137.967575273992</v>
      </c>
      <c r="Z398">
        <v>0.20400678923170407</v>
      </c>
      <c r="AA398">
        <v>175.41016277603404</v>
      </c>
      <c r="AB398">
        <v>1.5242574987848261E-4</v>
      </c>
      <c r="AC398">
        <v>3.0520011002822622</v>
      </c>
      <c r="AD398">
        <v>-1.135431698214636</v>
      </c>
      <c r="AE398">
        <v>-1.2469164530268451</v>
      </c>
      <c r="AF398">
        <v>-4.2786793076837411</v>
      </c>
      <c r="AG398">
        <v>1104.27</v>
      </c>
      <c r="AH398">
        <v>7.3084999999999997E-2</v>
      </c>
      <c r="AI398">
        <v>6.3885895679351656E-2</v>
      </c>
      <c r="AJ398">
        <v>6.1305507637681074E-5</v>
      </c>
      <c r="AK398">
        <v>3.0430752737316333</v>
      </c>
      <c r="AL398">
        <v>-1.1361717487014262</v>
      </c>
      <c r="AM398">
        <v>-1.1945950120254081</v>
      </c>
      <c r="AN398">
        <v>-4.2125005070606196</v>
      </c>
    </row>
    <row r="399" spans="1:40" x14ac:dyDescent="0.2">
      <c r="A399" s="15">
        <v>383</v>
      </c>
      <c r="B399" s="9" t="str">
        <f t="shared" si="131"/>
        <v>Glycerol_0.1</v>
      </c>
      <c r="D399" s="22">
        <v>0.1</v>
      </c>
      <c r="H399" s="9">
        <f t="shared" si="132"/>
        <v>1024.8</v>
      </c>
      <c r="I399" s="9">
        <f t="shared" si="133"/>
        <v>7.3050000000000004E-2</v>
      </c>
      <c r="J399" s="9">
        <f t="shared" si="134"/>
        <v>1.7843732072933848E-3</v>
      </c>
      <c r="K399" s="16">
        <f t="shared" si="136"/>
        <v>1.7411916542675497E-6</v>
      </c>
      <c r="L399" s="9">
        <f t="shared" si="127"/>
        <v>3.01063911673663</v>
      </c>
      <c r="M399" s="9">
        <f t="shared" si="128"/>
        <v>-1.1363797797296844</v>
      </c>
      <c r="N399" s="16">
        <f t="shared" si="129"/>
        <v>-2.7485143063965696</v>
      </c>
      <c r="O399" s="16">
        <f t="shared" si="130"/>
        <v>-5.7591534231331991</v>
      </c>
      <c r="Q399" s="9">
        <f t="shared" si="137"/>
        <v>1061.2600849839209</v>
      </c>
      <c r="R399" s="9">
        <f t="shared" si="138"/>
        <v>0.20278847773282926</v>
      </c>
      <c r="S399" s="9">
        <f t="shared" si="139"/>
        <v>-150.39955543436116</v>
      </c>
      <c r="T399" s="9">
        <f t="shared" si="140"/>
        <v>-4.2837597174084091E-5</v>
      </c>
      <c r="U399" s="9">
        <f t="shared" si="141"/>
        <v>3.0232053516772202</v>
      </c>
      <c r="V399" s="9">
        <f t="shared" si="142"/>
        <v>-1.1365463509300502</v>
      </c>
      <c r="W399" s="9">
        <f t="shared" si="143"/>
        <v>-2.6467085862210946</v>
      </c>
      <c r="X399" s="9">
        <f t="shared" si="144"/>
        <v>-5.6543312450906864</v>
      </c>
      <c r="Y399">
        <v>1138.8797991614547</v>
      </c>
      <c r="Z399">
        <v>0.20523317578477474</v>
      </c>
      <c r="AA399">
        <v>176.87825408182402</v>
      </c>
      <c r="AB399">
        <v>1.5330625462432046E-4</v>
      </c>
      <c r="AC399">
        <v>3.0523433162184688</v>
      </c>
      <c r="AD399">
        <v>-1.1343094508813472</v>
      </c>
      <c r="AE399">
        <v>-1.2405298504683375</v>
      </c>
      <c r="AF399">
        <v>-4.2724572704884576</v>
      </c>
      <c r="AG399">
        <v>1104.7800000000002</v>
      </c>
      <c r="AH399">
        <v>7.3120000000000004E-2</v>
      </c>
      <c r="AI399">
        <v>6.4367820158561337E-2</v>
      </c>
      <c r="AJ399">
        <v>6.1313860900125047E-5</v>
      </c>
      <c r="AK399">
        <v>3.0432758035428247</v>
      </c>
      <c r="AL399">
        <v>-1.135963817274225</v>
      </c>
      <c r="AM399">
        <v>-1.1913311981747146</v>
      </c>
      <c r="AN399">
        <v>-4.2124413357268544</v>
      </c>
    </row>
    <row r="400" spans="1:40" x14ac:dyDescent="0.2">
      <c r="A400" s="15">
        <v>384</v>
      </c>
      <c r="B400" s="9" t="str">
        <f t="shared" si="131"/>
        <v>Glycerol_0.11</v>
      </c>
      <c r="D400" s="22">
        <v>0.11</v>
      </c>
      <c r="H400" s="9">
        <f t="shared" si="132"/>
        <v>1027.3800000000001</v>
      </c>
      <c r="I400" s="9">
        <f t="shared" si="133"/>
        <v>7.3084999999999997E-2</v>
      </c>
      <c r="J400" s="9">
        <f t="shared" si="134"/>
        <v>1.9129131924768468E-3</v>
      </c>
      <c r="K400" s="16">
        <f t="shared" si="136"/>
        <v>1.8619334544928327E-6</v>
      </c>
      <c r="L400" s="9">
        <f t="shared" si="127"/>
        <v>3.0117311070626598</v>
      </c>
      <c r="M400" s="9">
        <f t="shared" si="128"/>
        <v>-1.1361717487014262</v>
      </c>
      <c r="N400" s="16">
        <f t="shared" si="129"/>
        <v>-2.7183047377007172</v>
      </c>
      <c r="O400" s="16">
        <f t="shared" si="130"/>
        <v>-5.7300358447633775</v>
      </c>
      <c r="Q400" s="9">
        <f t="shared" si="137"/>
        <v>1063.811152706927</v>
      </c>
      <c r="R400" s="9">
        <f t="shared" si="138"/>
        <v>0.20400678923170407</v>
      </c>
      <c r="S400" s="9">
        <f t="shared" si="139"/>
        <v>-142.0383208272865</v>
      </c>
      <c r="T400" s="9">
        <f t="shared" si="140"/>
        <v>-3.7012663737641201E-5</v>
      </c>
      <c r="U400" s="9">
        <f t="shared" si="141"/>
        <v>3.0241638341304751</v>
      </c>
      <c r="V400" s="9">
        <f t="shared" si="142"/>
        <v>-1.135431698214636</v>
      </c>
      <c r="W400" s="9">
        <f t="shared" si="143"/>
        <v>-2.6108428968237014</v>
      </c>
      <c r="X400" s="9">
        <f t="shared" si="144"/>
        <v>-5.6132009060201389</v>
      </c>
      <c r="Y400">
        <v>1139.7982598539602</v>
      </c>
      <c r="Z400">
        <v>0.2064678176293176</v>
      </c>
      <c r="AA400">
        <v>178.35607599991613</v>
      </c>
      <c r="AB400">
        <v>1.5419276902333572E-4</v>
      </c>
      <c r="AC400">
        <v>3.0526878678593929</v>
      </c>
      <c r="AD400">
        <v>-1.1331794361224781</v>
      </c>
      <c r="AE400">
        <v>-1.2340990442315376</v>
      </c>
      <c r="AF400">
        <v>-4.2661921686233466</v>
      </c>
      <c r="AG400">
        <v>1105.48</v>
      </c>
      <c r="AH400">
        <v>7.3154999999999998E-2</v>
      </c>
      <c r="AI400">
        <v>6.6166782306408073E-2</v>
      </c>
      <c r="AJ400">
        <v>6.1330276686880652E-5</v>
      </c>
      <c r="AK400">
        <v>3.0435508898652448</v>
      </c>
      <c r="AL400">
        <v>-1.1357559853527524</v>
      </c>
      <c r="AM400">
        <v>-1.1793599846030318</v>
      </c>
      <c r="AN400">
        <v>-4.2123250760215498</v>
      </c>
    </row>
    <row r="401" spans="1:40" x14ac:dyDescent="0.2">
      <c r="A401" s="15">
        <v>385</v>
      </c>
      <c r="B401" s="9" t="str">
        <f t="shared" si="131"/>
        <v>Glycerol_0.12</v>
      </c>
      <c r="D401" s="22">
        <v>0.12</v>
      </c>
      <c r="H401" s="9">
        <f t="shared" si="132"/>
        <v>1029.96</v>
      </c>
      <c r="I401" s="9">
        <f t="shared" si="133"/>
        <v>7.3120000000000004E-2</v>
      </c>
      <c r="J401" s="9">
        <f t="shared" si="134"/>
        <v>2.0507127471962247E-3</v>
      </c>
      <c r="K401" s="16">
        <f t="shared" si="136"/>
        <v>1.9910605724457498E-6</v>
      </c>
      <c r="L401" s="9">
        <f t="shared" si="127"/>
        <v>3.0128203585725499</v>
      </c>
      <c r="M401" s="9">
        <f t="shared" si="128"/>
        <v>-1.135963817274225</v>
      </c>
      <c r="N401" s="16">
        <f t="shared" si="129"/>
        <v>-2.6880951690048658</v>
      </c>
      <c r="O401" s="16">
        <f t="shared" si="130"/>
        <v>-5.7009155275774157</v>
      </c>
      <c r="Q401" s="9">
        <f t="shared" si="137"/>
        <v>1066.376043524974</v>
      </c>
      <c r="R401" s="9">
        <f t="shared" si="138"/>
        <v>0.20523317578477474</v>
      </c>
      <c r="S401" s="9">
        <f t="shared" si="139"/>
        <v>-129.99808995243185</v>
      </c>
      <c r="T401" s="9">
        <f t="shared" si="140"/>
        <v>-3.2990839807541428E-5</v>
      </c>
      <c r="U401" s="9">
        <f t="shared" si="141"/>
        <v>3.0251274359274292</v>
      </c>
      <c r="V401" s="9">
        <f t="shared" si="142"/>
        <v>-1.1343094508813472</v>
      </c>
      <c r="W401" s="9">
        <f t="shared" si="143"/>
        <v>-2.5592175939521526</v>
      </c>
      <c r="X401" s="9">
        <f t="shared" si="144"/>
        <v>-5.5848147444624265</v>
      </c>
      <c r="Y401">
        <v>1140.7230990121648</v>
      </c>
      <c r="Z401">
        <v>0.20771090062584974</v>
      </c>
      <c r="AA401">
        <v>179.84384572006735</v>
      </c>
      <c r="AB401">
        <v>1.5508542969678359E-4</v>
      </c>
      <c r="AC401">
        <v>3.0530348083040906</v>
      </c>
      <c r="AD401">
        <v>-1.1320414756104418</v>
      </c>
      <c r="AE401">
        <v>-1.227623019471153</v>
      </c>
      <c r="AF401">
        <v>-4.2598830133929164</v>
      </c>
      <c r="AG401">
        <v>1106.69</v>
      </c>
      <c r="AH401">
        <v>7.3189999999999991E-2</v>
      </c>
      <c r="AI401">
        <v>6.6432908358930787E-2</v>
      </c>
      <c r="AJ401">
        <v>6.2249663250416848E-5</v>
      </c>
      <c r="AK401">
        <v>3.044025985699208</v>
      </c>
      <c r="AL401">
        <v>-1.135548252841817</v>
      </c>
      <c r="AM401">
        <v>-1.1776167342122752</v>
      </c>
      <c r="AN401">
        <v>-4.2058629936118459</v>
      </c>
    </row>
    <row r="402" spans="1:40" x14ac:dyDescent="0.2">
      <c r="A402" s="15">
        <v>386</v>
      </c>
      <c r="B402" s="9" t="str">
        <f t="shared" si="131"/>
        <v>Glycerol_0.13</v>
      </c>
      <c r="D402" s="22">
        <v>0.13</v>
      </c>
      <c r="H402" s="9">
        <f t="shared" si="132"/>
        <v>1032.54</v>
      </c>
      <c r="I402" s="9">
        <f t="shared" si="133"/>
        <v>7.3154999999999998E-2</v>
      </c>
      <c r="J402" s="9">
        <f t="shared" si="134"/>
        <v>2.1984388983526709E-3</v>
      </c>
      <c r="K402" s="16">
        <f t="shared" si="136"/>
        <v>2.1291561570037684E-6</v>
      </c>
      <c r="L402" s="9">
        <f t="shared" si="127"/>
        <v>3.0139068849703614</v>
      </c>
      <c r="M402" s="9">
        <f t="shared" si="128"/>
        <v>-1.1357559853527524</v>
      </c>
      <c r="N402" s="16">
        <f t="shared" si="129"/>
        <v>-2.6578856003090139</v>
      </c>
      <c r="O402" s="16">
        <f t="shared" si="130"/>
        <v>-5.6717924852793757</v>
      </c>
      <c r="Q402" s="9">
        <f t="shared" si="137"/>
        <v>1068.9561202600323</v>
      </c>
      <c r="R402" s="9">
        <f t="shared" si="138"/>
        <v>0.2064678176293176</v>
      </c>
      <c r="S402" s="9">
        <f t="shared" si="139"/>
        <v>-120.99400914450983</v>
      </c>
      <c r="T402" s="9">
        <f t="shared" si="140"/>
        <v>-2.7531547375700801E-5</v>
      </c>
      <c r="U402" s="9">
        <f t="shared" si="141"/>
        <v>3.0260966701842174</v>
      </c>
      <c r="V402" s="9">
        <f t="shared" si="142"/>
        <v>-1.1331794361224781</v>
      </c>
      <c r="W402" s="9">
        <f t="shared" si="143"/>
        <v>-2.5206246000083121</v>
      </c>
      <c r="X402" s="9">
        <f t="shared" si="144"/>
        <v>-5.5462973493095751</v>
      </c>
      <c r="Y402">
        <v>1141.6544628245879</v>
      </c>
      <c r="Z402">
        <v>0.20896261650380976</v>
      </c>
      <c r="AA402">
        <v>181.34178720815945</v>
      </c>
      <c r="AB402">
        <v>1.5598437763132889E-4</v>
      </c>
      <c r="AC402">
        <v>3.0533841923482719</v>
      </c>
      <c r="AD402">
        <v>-1.1308953852511225</v>
      </c>
      <c r="AE402">
        <v>-1.2211007285251292</v>
      </c>
      <c r="AF402">
        <v>-4.2535287841305118</v>
      </c>
      <c r="AG402">
        <v>1107.3600000000001</v>
      </c>
      <c r="AH402">
        <v>7.3224999999999998E-2</v>
      </c>
      <c r="AI402">
        <v>6.6825464743543242E-2</v>
      </c>
      <c r="AJ402">
        <v>6.4256656143433195E-5</v>
      </c>
      <c r="AK402">
        <v>3.0442888318966808</v>
      </c>
      <c r="AL402">
        <v>-1.1353406196463638</v>
      </c>
      <c r="AM402">
        <v>-1.1750580122219378</v>
      </c>
      <c r="AN402">
        <v>-4.1920818784770102</v>
      </c>
    </row>
    <row r="403" spans="1:40" x14ac:dyDescent="0.2">
      <c r="A403" s="15">
        <v>387</v>
      </c>
      <c r="B403" s="9" t="str">
        <f t="shared" si="131"/>
        <v>Glycerol_0.14</v>
      </c>
      <c r="D403" s="22">
        <v>0.14000000000000001</v>
      </c>
      <c r="H403" s="9">
        <f t="shared" si="132"/>
        <v>1035.1199999999999</v>
      </c>
      <c r="I403" s="9">
        <f t="shared" si="133"/>
        <v>7.3189999999999991E-2</v>
      </c>
      <c r="J403" s="9">
        <f t="shared" si="134"/>
        <v>2.3568067231249518E-3</v>
      </c>
      <c r="K403" s="16">
        <f t="shared" si="136"/>
        <v>2.2768439631394931E-6</v>
      </c>
      <c r="L403" s="9">
        <f t="shared" si="127"/>
        <v>3.0149906998575577</v>
      </c>
      <c r="M403" s="9">
        <f t="shared" si="128"/>
        <v>-1.135548252841817</v>
      </c>
      <c r="N403" s="16">
        <f t="shared" si="129"/>
        <v>-2.6276760316131624</v>
      </c>
      <c r="O403" s="16">
        <f t="shared" si="130"/>
        <v>-5.6426667314707197</v>
      </c>
      <c r="Q403" s="9">
        <f t="shared" si="137"/>
        <v>1071.5527989291529</v>
      </c>
      <c r="R403" s="9">
        <f t="shared" si="138"/>
        <v>0.20771090062584974</v>
      </c>
      <c r="S403" s="9">
        <f t="shared" si="139"/>
        <v>-114.7315711642251</v>
      </c>
      <c r="T403" s="9">
        <f t="shared" si="140"/>
        <v>-2.2993822980030303E-5</v>
      </c>
      <c r="U403" s="9">
        <f t="shared" si="141"/>
        <v>3.0270720698297695</v>
      </c>
      <c r="V403" s="9">
        <f t="shared" si="142"/>
        <v>-1.1320414756104418</v>
      </c>
      <c r="W403" s="9">
        <f t="shared" si="143"/>
        <v>-2.4937887814368187</v>
      </c>
      <c r="X403" s="9">
        <f t="shared" si="144"/>
        <v>-5.5142934926278206</v>
      </c>
      <c r="Y403">
        <v>1142.5925022099045</v>
      </c>
      <c r="Z403">
        <v>0.21022316312083483</v>
      </c>
      <c r="AA403">
        <v>182.8501315022497</v>
      </c>
      <c r="AB403">
        <v>1.5688975837409308E-4</v>
      </c>
      <c r="AC403">
        <v>3.0537360765601096</v>
      </c>
      <c r="AD403">
        <v>-1.1297409749232621</v>
      </c>
      <c r="AE403">
        <v>-1.214531089431512</v>
      </c>
      <c r="AF403">
        <v>-4.2471284267533926</v>
      </c>
      <c r="AG403">
        <v>1107.9000000000001</v>
      </c>
      <c r="AH403">
        <v>7.3259999999999992E-2</v>
      </c>
      <c r="AI403">
        <v>6.7468404018796918E-2</v>
      </c>
      <c r="AJ403">
        <v>6.5126556582243388E-5</v>
      </c>
      <c r="AK403">
        <v>3.0445005623706414</v>
      </c>
      <c r="AL403">
        <v>-1.1351330856714739</v>
      </c>
      <c r="AM403">
        <v>-1.170899563062842</v>
      </c>
      <c r="AN403">
        <v>-4.1862418835465425</v>
      </c>
    </row>
    <row r="404" spans="1:40" x14ac:dyDescent="0.2">
      <c r="A404" s="15">
        <v>388</v>
      </c>
      <c r="B404" s="9" t="str">
        <f t="shared" si="131"/>
        <v>Glycerol_0.15</v>
      </c>
      <c r="D404" s="22">
        <v>0.15</v>
      </c>
      <c r="H404" s="9">
        <f t="shared" si="132"/>
        <v>1037.7</v>
      </c>
      <c r="I404" s="9">
        <f t="shared" si="133"/>
        <v>7.3224999999999998E-2</v>
      </c>
      <c r="J404" s="9">
        <f t="shared" si="134"/>
        <v>2.5265828103428738E-3</v>
      </c>
      <c r="K404" s="16">
        <f t="shared" si="136"/>
        <v>2.4347911827530825E-6</v>
      </c>
      <c r="L404" s="9">
        <f t="shared" si="127"/>
        <v>3.0160718167340241</v>
      </c>
      <c r="M404" s="9">
        <f t="shared" si="128"/>
        <v>-1.1353406196463638</v>
      </c>
      <c r="N404" s="16">
        <f t="shared" si="129"/>
        <v>-2.5974664629173101</v>
      </c>
      <c r="O404" s="16">
        <f t="shared" si="130"/>
        <v>-5.6135382796513342</v>
      </c>
      <c r="Q404" s="9">
        <f t="shared" si="137"/>
        <v>1073.5120881182008</v>
      </c>
      <c r="R404" s="9">
        <f t="shared" si="138"/>
        <v>0.20896261650380976</v>
      </c>
      <c r="S404" s="9">
        <f t="shared" si="139"/>
        <v>-106.17481724062553</v>
      </c>
      <c r="T404" s="9">
        <f t="shared" si="140"/>
        <v>-1.7845674285128685E-5</v>
      </c>
      <c r="U404" s="9">
        <f t="shared" si="141"/>
        <v>3.0278079986219</v>
      </c>
      <c r="V404" s="9">
        <f t="shared" si="142"/>
        <v>-1.1308953852511225</v>
      </c>
      <c r="W404" s="9">
        <f t="shared" si="143"/>
        <v>-2.4571281952504047</v>
      </c>
      <c r="X404" s="9">
        <f t="shared" si="144"/>
        <v>-5.4779958177729018</v>
      </c>
      <c r="Y404">
        <v>1143.5373730306947</v>
      </c>
      <c r="Z404">
        <v>0.21149274473655266</v>
      </c>
      <c r="AA404">
        <v>184.36911702500535</v>
      </c>
      <c r="AB404">
        <v>1.5780172223874838E-4</v>
      </c>
      <c r="AC404">
        <v>3.0540905193603387</v>
      </c>
      <c r="AD404">
        <v>-1.1285780482029093</v>
      </c>
      <c r="AE404">
        <v>-1.2079129843603256</v>
      </c>
      <c r="AF404">
        <v>-4.2406808522350188</v>
      </c>
      <c r="AG404">
        <v>1109.1100000000001</v>
      </c>
      <c r="AH404">
        <v>7.3294999999999999E-2</v>
      </c>
      <c r="AI404">
        <v>6.9900291616853197E-2</v>
      </c>
      <c r="AJ404">
        <v>6.5394373728783927E-5</v>
      </c>
      <c r="AK404">
        <v>3.0449746210129391</v>
      </c>
      <c r="AL404">
        <v>-1.1349256508223649</v>
      </c>
      <c r="AM404">
        <v>-1.1555210124184674</v>
      </c>
      <c r="AN404">
        <v>-4.1844596150343341</v>
      </c>
    </row>
    <row r="405" spans="1:40" x14ac:dyDescent="0.2">
      <c r="A405" s="15">
        <v>389</v>
      </c>
      <c r="B405" s="9" t="str">
        <f t="shared" si="131"/>
        <v>Glycerol_0.16</v>
      </c>
      <c r="D405" s="22">
        <v>0.16</v>
      </c>
      <c r="H405" s="9">
        <f t="shared" si="132"/>
        <v>1040.28</v>
      </c>
      <c r="I405" s="9">
        <f t="shared" si="133"/>
        <v>7.3259999999999992E-2</v>
      </c>
      <c r="J405" s="9">
        <f t="shared" si="134"/>
        <v>2.7085889712058667E-3</v>
      </c>
      <c r="K405" s="16">
        <f t="shared" si="136"/>
        <v>2.6037114730705834E-6</v>
      </c>
      <c r="L405" s="9">
        <f t="shared" si="127"/>
        <v>3.0171502489990778</v>
      </c>
      <c r="M405" s="9">
        <f t="shared" si="128"/>
        <v>-1.1351330856714739</v>
      </c>
      <c r="N405" s="16">
        <f t="shared" si="129"/>
        <v>-2.5672568942214582</v>
      </c>
      <c r="O405" s="16">
        <f t="shared" si="130"/>
        <v>-5.5844071432205364</v>
      </c>
      <c r="Q405" s="9">
        <f t="shared" si="137"/>
        <v>1076.8019303068891</v>
      </c>
      <c r="R405" s="9">
        <f t="shared" si="138"/>
        <v>0.21022316312083483</v>
      </c>
      <c r="S405" s="9">
        <f t="shared" si="139"/>
        <v>-99.016031658949387</v>
      </c>
      <c r="T405" s="9">
        <f t="shared" si="140"/>
        <v>-1.4254574406022207E-5</v>
      </c>
      <c r="U405" s="9">
        <f t="shared" si="141"/>
        <v>3.0290436104267595</v>
      </c>
      <c r="V405" s="9">
        <f t="shared" si="142"/>
        <v>-1.1297409749232621</v>
      </c>
      <c r="W405" s="9">
        <f t="shared" si="143"/>
        <v>-2.4264622397685818</v>
      </c>
      <c r="X405" s="9">
        <f t="shared" si="144"/>
        <v>-5.4526828526126643</v>
      </c>
      <c r="Y405">
        <v>1144.4892363194435</v>
      </c>
      <c r="Z405">
        <v>0.21277157230187771</v>
      </c>
      <c r="AA405">
        <v>185.89898991362833</v>
      </c>
      <c r="AB405">
        <v>1.5872042452342319E-4</v>
      </c>
      <c r="AC405">
        <v>3.0544475811069467</v>
      </c>
      <c r="AD405">
        <v>-1.1274064020718917</v>
      </c>
      <c r="AE405">
        <v>-1.2012452579545121</v>
      </c>
      <c r="AF405">
        <v>-4.2341849349887388</v>
      </c>
      <c r="AG405">
        <v>1109.94</v>
      </c>
      <c r="AH405">
        <v>7.3330000000000006E-2</v>
      </c>
      <c r="AI405">
        <v>7.0630501233247669E-2</v>
      </c>
      <c r="AJ405">
        <v>6.5585019581595205E-5</v>
      </c>
      <c r="AK405">
        <v>3.0452995027747649</v>
      </c>
      <c r="AL405">
        <v>-1.1347183150043894</v>
      </c>
      <c r="AM405">
        <v>-1.1510077117431523</v>
      </c>
      <c r="AN405">
        <v>-4.1831953474537329</v>
      </c>
    </row>
    <row r="406" spans="1:40" x14ac:dyDescent="0.2">
      <c r="A406" s="15">
        <v>390</v>
      </c>
      <c r="B406" s="9" t="str">
        <f t="shared" si="131"/>
        <v>Glycerol_0.17</v>
      </c>
      <c r="D406" s="22">
        <v>0.17</v>
      </c>
      <c r="H406" s="9">
        <f t="shared" si="132"/>
        <v>1042.8599999999999</v>
      </c>
      <c r="I406" s="9">
        <f t="shared" si="133"/>
        <v>7.3294999999999999E-2</v>
      </c>
      <c r="J406" s="9">
        <f t="shared" si="134"/>
        <v>2.903706217308765E-3</v>
      </c>
      <c r="K406" s="16">
        <f t="shared" si="136"/>
        <v>2.7843681964106066E-6</v>
      </c>
      <c r="L406" s="9">
        <f t="shared" si="127"/>
        <v>3.0182260099524649</v>
      </c>
      <c r="M406" s="9">
        <f t="shared" si="128"/>
        <v>-1.1349256508223649</v>
      </c>
      <c r="N406" s="16">
        <f t="shared" si="129"/>
        <v>-2.5370473255256067</v>
      </c>
      <c r="O406" s="16">
        <f t="shared" si="130"/>
        <v>-5.5552733354780717</v>
      </c>
      <c r="Q406" s="9">
        <f t="shared" si="137"/>
        <v>1079.4575404670757</v>
      </c>
      <c r="R406" s="9">
        <f t="shared" si="138"/>
        <v>0.21149274473655266</v>
      </c>
      <c r="S406" s="9">
        <f t="shared" si="139"/>
        <v>-92.001985961371247</v>
      </c>
      <c r="T406" s="9">
        <f t="shared" si="140"/>
        <v>-9.3346342373429585E-6</v>
      </c>
      <c r="U406" s="9">
        <f t="shared" si="141"/>
        <v>3.030040938644103</v>
      </c>
      <c r="V406" s="9">
        <f t="shared" si="142"/>
        <v>-1.1285780482029093</v>
      </c>
      <c r="W406" s="9">
        <f t="shared" si="143"/>
        <v>-2.3964200884856952</v>
      </c>
      <c r="X406" s="9">
        <f t="shared" si="144"/>
        <v>-5.4180110607752834</v>
      </c>
      <c r="Y406">
        <v>1145.448258517647</v>
      </c>
      <c r="Z406">
        <v>0.21405986376488939</v>
      </c>
      <c r="AA406">
        <v>187.44000436846375</v>
      </c>
      <c r="AB406">
        <v>1.5964602574124179E-4</v>
      </c>
      <c r="AC406">
        <v>3.0548073241847749</v>
      </c>
      <c r="AD406">
        <v>-1.1262258266091749</v>
      </c>
      <c r="AE406">
        <v>-1.1945267155734822</v>
      </c>
      <c r="AF406">
        <v>-4.2276395111565996</v>
      </c>
      <c r="AG406">
        <v>1110.3200000000002</v>
      </c>
      <c r="AH406">
        <v>7.3365E-2</v>
      </c>
      <c r="AI406">
        <v>7.0718342327430295E-2</v>
      </c>
      <c r="AJ406">
        <v>6.7349868250675724E-5</v>
      </c>
      <c r="AK406">
        <v>3.0454481627557892</v>
      </c>
      <c r="AL406">
        <v>-1.1345110781230365</v>
      </c>
      <c r="AM406">
        <v>-1.15046792795097</v>
      </c>
      <c r="AN406">
        <v>-4.171663249503883</v>
      </c>
    </row>
    <row r="407" spans="1:40" x14ac:dyDescent="0.2">
      <c r="A407" s="15">
        <v>391</v>
      </c>
      <c r="B407" s="9" t="str">
        <f t="shared" si="131"/>
        <v>Glycerol_0.18</v>
      </c>
      <c r="D407" s="22">
        <v>0.18</v>
      </c>
      <c r="H407" s="9">
        <f t="shared" si="132"/>
        <v>1045.44</v>
      </c>
      <c r="I407" s="9">
        <f t="shared" si="133"/>
        <v>7.3330000000000006E-2</v>
      </c>
      <c r="J407" s="9">
        <f t="shared" si="134"/>
        <v>3.1128790252305679E-3</v>
      </c>
      <c r="K407" s="16">
        <f t="shared" si="136"/>
        <v>2.9775778860867842E-6</v>
      </c>
      <c r="L407" s="9">
        <f t="shared" si="127"/>
        <v>3.0192991127953435</v>
      </c>
      <c r="M407" s="9">
        <f t="shared" si="128"/>
        <v>-1.1347183150043894</v>
      </c>
      <c r="N407" s="16">
        <f t="shared" si="129"/>
        <v>-2.5068377568297548</v>
      </c>
      <c r="O407" s="16">
        <f t="shared" si="130"/>
        <v>-5.5261368696250983</v>
      </c>
      <c r="Q407" s="9">
        <f t="shared" si="137"/>
        <v>1082.8095097859659</v>
      </c>
      <c r="R407" s="9">
        <f t="shared" si="138"/>
        <v>0.21277157230187771</v>
      </c>
      <c r="S407" s="9">
        <f t="shared" si="139"/>
        <v>-86.256930333406672</v>
      </c>
      <c r="T407" s="9">
        <f t="shared" si="140"/>
        <v>-5.8898549424942382E-6</v>
      </c>
      <c r="U407" s="9">
        <f t="shared" si="141"/>
        <v>3.0312996945307105</v>
      </c>
      <c r="V407" s="9">
        <f t="shared" si="142"/>
        <v>-1.1274064020718917</v>
      </c>
      <c r="W407" s="9">
        <f t="shared" si="143"/>
        <v>-2.3718155070950528</v>
      </c>
      <c r="X407" s="9">
        <f t="shared" si="144"/>
        <v>-5.393740004170132</v>
      </c>
      <c r="Y407">
        <v>1146.4146117289552</v>
      </c>
      <c r="Z407">
        <v>0.21535784439444827</v>
      </c>
      <c r="AA407">
        <v>188.99242302158962</v>
      </c>
      <c r="AB407">
        <v>1.6057869186440114E-4</v>
      </c>
      <c r="AC407">
        <v>3.0551698131003819</v>
      </c>
      <c r="AD407">
        <v>-1.1250361046638826</v>
      </c>
      <c r="AE407">
        <v>-1.187756121432304</v>
      </c>
      <c r="AF407">
        <v>-4.2210433767964837</v>
      </c>
      <c r="AG407">
        <v>1111</v>
      </c>
      <c r="AH407">
        <v>7.3400000000000007E-2</v>
      </c>
      <c r="AI407">
        <v>7.1218501989931252E-2</v>
      </c>
      <c r="AJ407">
        <v>6.8136409257660638E-5</v>
      </c>
      <c r="AK407">
        <v>3.0457140589408676</v>
      </c>
      <c r="AL407">
        <v>-1.1343039400839294</v>
      </c>
      <c r="AM407">
        <v>-1.1474071655164235</v>
      </c>
      <c r="AN407">
        <v>-4.1666207571883627</v>
      </c>
    </row>
    <row r="408" spans="1:40" x14ac:dyDescent="0.2">
      <c r="A408" s="15">
        <v>392</v>
      </c>
      <c r="B408" s="9" t="str">
        <f t="shared" si="131"/>
        <v>Glycerol_0.19</v>
      </c>
      <c r="D408" s="22">
        <v>0.19</v>
      </c>
      <c r="H408" s="9">
        <f t="shared" si="132"/>
        <v>1048.02</v>
      </c>
      <c r="I408" s="9">
        <f t="shared" si="133"/>
        <v>7.3365E-2</v>
      </c>
      <c r="J408" s="9">
        <f t="shared" si="134"/>
        <v>3.3371199083292165E-3</v>
      </c>
      <c r="K408" s="16">
        <f t="shared" si="136"/>
        <v>3.1842139542463087E-6</v>
      </c>
      <c r="L408" s="9">
        <f t="shared" si="127"/>
        <v>3.0203695706312561</v>
      </c>
      <c r="M408" s="9">
        <f t="shared" si="128"/>
        <v>-1.1345110781230365</v>
      </c>
      <c r="N408" s="16">
        <f t="shared" si="129"/>
        <v>-2.4766281881339034</v>
      </c>
      <c r="O408" s="16">
        <f t="shared" si="130"/>
        <v>-5.4969977587651595</v>
      </c>
      <c r="Q408" s="9">
        <f t="shared" si="137"/>
        <v>1084.8393480722264</v>
      </c>
      <c r="R408" s="9">
        <f t="shared" si="138"/>
        <v>0.21405986376488939</v>
      </c>
      <c r="S408" s="9">
        <f t="shared" si="139"/>
        <v>-79.47136268473578</v>
      </c>
      <c r="T408" s="9">
        <f t="shared" si="140"/>
        <v>-1.1540448455669058E-6</v>
      </c>
      <c r="U408" s="9">
        <f t="shared" si="141"/>
        <v>3.032061904983665</v>
      </c>
      <c r="V408" s="9">
        <f t="shared" si="142"/>
        <v>-1.1262258266091749</v>
      </c>
      <c r="W408" s="9">
        <f t="shared" si="143"/>
        <v>-2.3427568248478692</v>
      </c>
      <c r="X408" s="9">
        <f t="shared" si="144"/>
        <v>-5.3603787343485836</v>
      </c>
      <c r="Y408">
        <v>1147.3884739873561</v>
      </c>
      <c r="Z408">
        <v>0.21666574712281067</v>
      </c>
      <c r="AA408">
        <v>190.55651732678098</v>
      </c>
      <c r="AB408">
        <v>1.6151859458274638E-4</v>
      </c>
      <c r="AC408">
        <v>3.0555351145825402</v>
      </c>
      <c r="AD408">
        <v>-1.1238370115086487</v>
      </c>
      <c r="AE408">
        <v>-1.180932196628969</v>
      </c>
      <c r="AF408">
        <v>-4.2143952859602054</v>
      </c>
      <c r="AG408">
        <v>1111.5300000000002</v>
      </c>
      <c r="AH408">
        <v>7.3435E-2</v>
      </c>
      <c r="AI408">
        <v>7.3116599890062334E-2</v>
      </c>
      <c r="AJ408">
        <v>6.9727868739592055E-5</v>
      </c>
      <c r="AK408">
        <v>3.0459211887251874</v>
      </c>
      <c r="AL408">
        <v>-1.1340969007928274</v>
      </c>
      <c r="AM408">
        <v>-1.1359840126149969</v>
      </c>
      <c r="AN408">
        <v>-4.1565936089780751</v>
      </c>
    </row>
    <row r="409" spans="1:40" x14ac:dyDescent="0.2">
      <c r="A409" s="15">
        <v>393</v>
      </c>
      <c r="B409" s="9" t="str">
        <f t="shared" si="131"/>
        <v>Glycerol_0.2</v>
      </c>
      <c r="D409" s="22">
        <v>0.2</v>
      </c>
      <c r="H409" s="9">
        <f t="shared" si="132"/>
        <v>1050.6000000000001</v>
      </c>
      <c r="I409" s="9">
        <f t="shared" si="133"/>
        <v>7.3400000000000007E-2</v>
      </c>
      <c r="J409" s="9">
        <f t="shared" si="134"/>
        <v>3.5775143178724549E-3</v>
      </c>
      <c r="K409" s="16">
        <f t="shared" si="136"/>
        <v>3.4052106585498327E-6</v>
      </c>
      <c r="L409" s="9">
        <f t="shared" si="127"/>
        <v>3.02143739646709</v>
      </c>
      <c r="M409" s="9">
        <f t="shared" si="128"/>
        <v>-1.1343039400839294</v>
      </c>
      <c r="N409" s="16">
        <f t="shared" si="129"/>
        <v>-2.4464186194380515</v>
      </c>
      <c r="O409" s="16">
        <f t="shared" si="130"/>
        <v>-5.4678560159051415</v>
      </c>
      <c r="Q409" s="9">
        <f t="shared" si="137"/>
        <v>1086.8841537275891</v>
      </c>
      <c r="R409" s="9">
        <f t="shared" si="138"/>
        <v>0.21535784439444827</v>
      </c>
      <c r="S409" s="9">
        <f t="shared" si="139"/>
        <v>-73.898916683897895</v>
      </c>
      <c r="T409" s="9">
        <f t="shared" si="140"/>
        <v>1.5107647568363871E-6</v>
      </c>
      <c r="U409" s="9">
        <f t="shared" si="141"/>
        <v>3.0328296993233299</v>
      </c>
      <c r="V409" s="9">
        <f t="shared" si="142"/>
        <v>-1.1250361046638826</v>
      </c>
      <c r="W409" s="9">
        <f t="shared" si="143"/>
        <v>-2.3188945917054173</v>
      </c>
      <c r="X409" s="9">
        <f t="shared" si="144"/>
        <v>-5.3416094012703352</v>
      </c>
      <c r="Y409">
        <v>1148.3700295414947</v>
      </c>
      <c r="Z409">
        <v>0.2179838129085982</v>
      </c>
      <c r="AA409">
        <v>192.13256797236809</v>
      </c>
      <c r="AB409">
        <v>1.6246591157790372E-4</v>
      </c>
      <c r="AC409">
        <v>3.055903297688781</v>
      </c>
      <c r="AD409">
        <v>-1.1226283144718503</v>
      </c>
      <c r="AE409">
        <v>-1.1740536170514564</v>
      </c>
      <c r="AF409">
        <v>-4.2076939486545069</v>
      </c>
      <c r="AG409">
        <v>1112.52</v>
      </c>
      <c r="AH409">
        <v>7.3470000000000008E-2</v>
      </c>
      <c r="AI409">
        <v>7.4124829455670838E-2</v>
      </c>
      <c r="AJ409">
        <v>7.0154054209324739E-5</v>
      </c>
      <c r="AK409">
        <v>3.0463078271240378</v>
      </c>
      <c r="AL409">
        <v>-1.1338899601556234</v>
      </c>
      <c r="AM409">
        <v>-1.1300362928390979</v>
      </c>
      <c r="AN409">
        <v>-4.1539472259918417</v>
      </c>
    </row>
    <row r="410" spans="1:40" x14ac:dyDescent="0.2">
      <c r="A410" s="15">
        <v>394</v>
      </c>
      <c r="B410" s="9" t="str">
        <f t="shared" si="131"/>
        <v>Glycerol_0.21</v>
      </c>
      <c r="D410" s="22">
        <v>0.21</v>
      </c>
      <c r="H410" s="9">
        <f t="shared" si="132"/>
        <v>1053.18</v>
      </c>
      <c r="I410" s="9">
        <f t="shared" si="133"/>
        <v>7.3435E-2</v>
      </c>
      <c r="J410" s="9">
        <f t="shared" si="134"/>
        <v>3.8352258972289216E-3</v>
      </c>
      <c r="K410" s="16">
        <f t="shared" si="136"/>
        <v>3.6415673457803236E-6</v>
      </c>
      <c r="L410" s="9">
        <f t="shared" si="127"/>
        <v>3.0225026032140243</v>
      </c>
      <c r="M410" s="9">
        <f t="shared" si="128"/>
        <v>-1.1340969007928274</v>
      </c>
      <c r="N410" s="16">
        <f t="shared" si="129"/>
        <v>-2.4162090507421996</v>
      </c>
      <c r="O410" s="16">
        <f t="shared" si="130"/>
        <v>-5.4387116539562239</v>
      </c>
      <c r="Q410" s="9">
        <f t="shared" si="137"/>
        <v>1088.944765645002</v>
      </c>
      <c r="R410" s="9">
        <f t="shared" si="138"/>
        <v>0.21666574712281067</v>
      </c>
      <c r="S410" s="9">
        <f t="shared" si="139"/>
        <v>-67.300985147394485</v>
      </c>
      <c r="T410" s="9">
        <f t="shared" si="140"/>
        <v>4.8033598293809805E-6</v>
      </c>
      <c r="U410" s="9">
        <f t="shared" si="141"/>
        <v>3.0336033926091761</v>
      </c>
      <c r="V410" s="9">
        <f t="shared" si="142"/>
        <v>-1.1238370115086487</v>
      </c>
      <c r="W410" s="9">
        <f t="shared" si="143"/>
        <v>-2.290642151127054</v>
      </c>
      <c r="X410" s="9">
        <f t="shared" si="144"/>
        <v>-5.3184209074082531</v>
      </c>
      <c r="Y410">
        <v>1149.3594691563114</v>
      </c>
      <c r="Z410">
        <v>0.21931229112160999</v>
      </c>
      <c r="AA410">
        <v>193.72086531862243</v>
      </c>
      <c r="AB410">
        <v>1.6342082681411251E-4</v>
      </c>
      <c r="AC410">
        <v>3.0562744339184289</v>
      </c>
      <c r="AD410">
        <v>-1.121409772547155</v>
      </c>
      <c r="AE410">
        <v>-1.1671190111557119</v>
      </c>
      <c r="AF410">
        <v>-4.2009380286762896</v>
      </c>
      <c r="AG410">
        <v>1112.74</v>
      </c>
      <c r="AH410">
        <v>7.3505000000000001E-2</v>
      </c>
      <c r="AI410">
        <v>7.539534991074609E-2</v>
      </c>
      <c r="AJ410">
        <v>7.05919826784359E-5</v>
      </c>
      <c r="AK410">
        <v>3.0463937000434536</v>
      </c>
      <c r="AL410">
        <v>-1.1336831180783458</v>
      </c>
      <c r="AM410">
        <v>-1.1226554388832726</v>
      </c>
      <c r="AN410">
        <v>-4.1512446201412647</v>
      </c>
    </row>
    <row r="411" spans="1:40" x14ac:dyDescent="0.2">
      <c r="A411" s="15">
        <v>395</v>
      </c>
      <c r="B411" s="9" t="str">
        <f t="shared" si="131"/>
        <v>Glycerol_0.22</v>
      </c>
      <c r="D411" s="22">
        <v>0.22</v>
      </c>
      <c r="H411" s="9">
        <f t="shared" si="132"/>
        <v>1055.76</v>
      </c>
      <c r="I411" s="9">
        <f t="shared" si="133"/>
        <v>7.3470000000000008E-2</v>
      </c>
      <c r="J411" s="9">
        <f t="shared" si="134"/>
        <v>4.1115021145527644E-3</v>
      </c>
      <c r="K411" s="16">
        <f t="shared" si="136"/>
        <v>3.8943529917336938E-6</v>
      </c>
      <c r="L411" s="9">
        <f t="shared" si="127"/>
        <v>3.0235652036884688</v>
      </c>
      <c r="M411" s="9">
        <f t="shared" si="128"/>
        <v>-1.1338899601556234</v>
      </c>
      <c r="N411" s="16">
        <f t="shared" si="129"/>
        <v>-2.3859994820463477</v>
      </c>
      <c r="O411" s="16">
        <f t="shared" si="130"/>
        <v>-5.4095646857348161</v>
      </c>
      <c r="Q411" s="9">
        <f t="shared" si="137"/>
        <v>1091.0220614834516</v>
      </c>
      <c r="R411" s="9">
        <f t="shared" si="138"/>
        <v>0.2179838129085982</v>
      </c>
      <c r="S411" s="9">
        <f t="shared" si="139"/>
        <v>-58.638085438925529</v>
      </c>
      <c r="T411" s="9">
        <f t="shared" si="140"/>
        <v>9.9914542692949504E-6</v>
      </c>
      <c r="U411" s="9">
        <f t="shared" si="141"/>
        <v>3.0343833144047494</v>
      </c>
      <c r="V411" s="9">
        <f t="shared" si="142"/>
        <v>-1.1226283144718503</v>
      </c>
      <c r="W411" s="9">
        <f t="shared" si="143"/>
        <v>-2.2535484969321926</v>
      </c>
      <c r="X411" s="9">
        <f t="shared" si="144"/>
        <v>-5.2818884131662331</v>
      </c>
      <c r="Y411">
        <v>1150.3569904332905</v>
      </c>
      <c r="Z411">
        <v>0.22065143995107028</v>
      </c>
      <c r="AA411">
        <v>195.32170986146332</v>
      </c>
      <c r="AB411">
        <v>1.643835308469997E-4</v>
      </c>
      <c r="AC411">
        <v>3.0566485973326092</v>
      </c>
      <c r="AD411">
        <v>-1.1201811359786731</v>
      </c>
      <c r="AE411">
        <v>-1.1601269576047812</v>
      </c>
      <c r="AF411">
        <v>-4.1941261413125845</v>
      </c>
      <c r="AG411">
        <v>1113.95</v>
      </c>
      <c r="AH411">
        <v>7.3539999999999994E-2</v>
      </c>
      <c r="AI411">
        <v>7.6348832995326604E-2</v>
      </c>
      <c r="AJ411">
        <v>7.1285366283746382E-5</v>
      </c>
      <c r="AK411">
        <v>3.0468656978292503</v>
      </c>
      <c r="AL411">
        <v>-1.1334763744671565</v>
      </c>
      <c r="AM411">
        <v>-1.1171975968205716</v>
      </c>
      <c r="AN411">
        <v>-4.1469996145309924</v>
      </c>
    </row>
    <row r="412" spans="1:40" x14ac:dyDescent="0.2">
      <c r="A412" s="15">
        <v>396</v>
      </c>
      <c r="B412" s="9" t="str">
        <f t="shared" si="131"/>
        <v>Glycerol_0.23</v>
      </c>
      <c r="D412" s="22">
        <v>0.23</v>
      </c>
      <c r="H412" s="9">
        <f t="shared" si="132"/>
        <v>1058.3400000000001</v>
      </c>
      <c r="I412" s="9">
        <f t="shared" si="133"/>
        <v>7.3505000000000001E-2</v>
      </c>
      <c r="J412" s="9">
        <f t="shared" si="134"/>
        <v>4.4076803012270708E-3</v>
      </c>
      <c r="K412" s="16">
        <f t="shared" si="136"/>
        <v>4.1647110580976529E-6</v>
      </c>
      <c r="L412" s="9">
        <f t="shared" si="127"/>
        <v>3.0246252106129874</v>
      </c>
      <c r="M412" s="9">
        <f t="shared" si="128"/>
        <v>-1.1336831180783458</v>
      </c>
      <c r="N412" s="16">
        <f t="shared" si="129"/>
        <v>-2.3557899133504958</v>
      </c>
      <c r="O412" s="16">
        <f t="shared" si="130"/>
        <v>-5.3804151239634832</v>
      </c>
      <c r="Q412" s="9">
        <f t="shared" si="137"/>
        <v>1093.8193381555859</v>
      </c>
      <c r="R412" s="9">
        <f t="shared" si="138"/>
        <v>0.21931229112160999</v>
      </c>
      <c r="S412" s="9">
        <f t="shared" si="139"/>
        <v>-53.292795455527937</v>
      </c>
      <c r="T412" s="9">
        <f t="shared" si="140"/>
        <v>1.3825134035940425E-5</v>
      </c>
      <c r="U412" s="9">
        <f t="shared" si="141"/>
        <v>3.035433498171876</v>
      </c>
      <c r="V412" s="9">
        <f t="shared" si="142"/>
        <v>-1.121409772547155</v>
      </c>
      <c r="W412" s="9">
        <f t="shared" si="143"/>
        <v>-2.2306606333292112</v>
      </c>
      <c r="X412" s="9">
        <f t="shared" si="144"/>
        <v>-5.254896886043996</v>
      </c>
      <c r="Y412">
        <v>1151.3627981507195</v>
      </c>
      <c r="Z412">
        <v>0.2220015268390666</v>
      </c>
      <c r="AA412">
        <v>196.93541272440538</v>
      </c>
      <c r="AB412">
        <v>1.6535422115164625E-4</v>
      </c>
      <c r="AC412">
        <v>3.0570258646817541</v>
      </c>
      <c r="AD412">
        <v>-1.1189421458198421</v>
      </c>
      <c r="AE412">
        <v>-1.1530759827584713</v>
      </c>
      <c r="AF412">
        <v>-4.1872568508948955</v>
      </c>
      <c r="AG412">
        <v>1114</v>
      </c>
      <c r="AH412">
        <v>7.3575000000000002E-2</v>
      </c>
      <c r="AI412">
        <v>7.6480899518801299E-2</v>
      </c>
      <c r="AJ412">
        <v>7.3990167351091848E-5</v>
      </c>
      <c r="AK412">
        <v>3.0468851908377101</v>
      </c>
      <c r="AL412">
        <v>-1.1332697292283513</v>
      </c>
      <c r="AM412">
        <v>-1.1164470128115269</v>
      </c>
      <c r="AN412">
        <v>-4.1308259903891758</v>
      </c>
    </row>
    <row r="413" spans="1:40" x14ac:dyDescent="0.2">
      <c r="A413" s="15">
        <v>397</v>
      </c>
      <c r="B413" s="9" t="str">
        <f t="shared" si="131"/>
        <v>Glycerol_0.24</v>
      </c>
      <c r="D413" s="22">
        <v>0.24</v>
      </c>
      <c r="H413" s="9">
        <f t="shared" si="132"/>
        <v>1060.92</v>
      </c>
      <c r="I413" s="9">
        <f t="shared" si="133"/>
        <v>7.3539999999999994E-2</v>
      </c>
      <c r="J413" s="9">
        <f t="shared" si="134"/>
        <v>4.7251941252956049E-3</v>
      </c>
      <c r="K413" s="16">
        <f t="shared" si="136"/>
        <v>4.4538646884737816E-6</v>
      </c>
      <c r="L413" s="9">
        <f t="shared" si="127"/>
        <v>3.0256826366172125</v>
      </c>
      <c r="M413" s="9">
        <f t="shared" si="128"/>
        <v>-1.1334763744671565</v>
      </c>
      <c r="N413" s="16">
        <f t="shared" si="129"/>
        <v>-2.3255803446546439</v>
      </c>
      <c r="O413" s="16">
        <f t="shared" si="130"/>
        <v>-5.3512629812718568</v>
      </c>
      <c r="Q413" s="9">
        <f t="shared" si="137"/>
        <v>1095.939219246929</v>
      </c>
      <c r="R413" s="9">
        <f t="shared" si="138"/>
        <v>0.22065143995107028</v>
      </c>
      <c r="S413" s="9">
        <f t="shared" si="139"/>
        <v>-46.940121122181466</v>
      </c>
      <c r="T413" s="9">
        <f t="shared" si="140"/>
        <v>1.6986692564301138E-5</v>
      </c>
      <c r="U413" s="9">
        <f t="shared" si="141"/>
        <v>3.036229325727323</v>
      </c>
      <c r="V413" s="9">
        <f t="shared" si="142"/>
        <v>-1.1201811359786731</v>
      </c>
      <c r="W413" s="9">
        <f t="shared" si="143"/>
        <v>-2.2034589644492759</v>
      </c>
      <c r="X413" s="9">
        <f t="shared" si="144"/>
        <v>-5.2326396336217398</v>
      </c>
      <c r="Y413">
        <v>1152.3771046254903</v>
      </c>
      <c r="Z413">
        <v>0.22336282894107146</v>
      </c>
      <c r="AA413">
        <v>198.56229618086053</v>
      </c>
      <c r="AB413">
        <v>1.6633310247142632E-4</v>
      </c>
      <c r="AC413">
        <v>3.0574063155411815</v>
      </c>
      <c r="AD413">
        <v>-1.1176925334640244</v>
      </c>
      <c r="AE413">
        <v>-1.1459645580020235</v>
      </c>
      <c r="AF413">
        <v>-4.1803286681967045</v>
      </c>
      <c r="AG413">
        <v>1115.0999999999999</v>
      </c>
      <c r="AH413">
        <v>7.3610000000000009E-2</v>
      </c>
      <c r="AI413">
        <v>7.7695406326020219E-2</v>
      </c>
      <c r="AJ413">
        <v>7.4348624968779257E-5</v>
      </c>
      <c r="AK413">
        <v>3.0473138158153885</v>
      </c>
      <c r="AL413">
        <v>-1.1330631822683606</v>
      </c>
      <c r="AM413">
        <v>-1.1096046577272256</v>
      </c>
      <c r="AN413">
        <v>-4.1287270590720029</v>
      </c>
    </row>
    <row r="414" spans="1:40" x14ac:dyDescent="0.2">
      <c r="A414" s="15">
        <v>398</v>
      </c>
      <c r="B414" s="9" t="str">
        <f t="shared" si="131"/>
        <v>Glycerol_0.25</v>
      </c>
      <c r="D414" s="22">
        <v>0.25</v>
      </c>
      <c r="H414" s="9">
        <f t="shared" si="132"/>
        <v>1063.5</v>
      </c>
      <c r="I414" s="9">
        <f t="shared" si="133"/>
        <v>7.3575000000000002E-2</v>
      </c>
      <c r="J414" s="9">
        <f t="shared" si="134"/>
        <v>5.0655805312178085E-3</v>
      </c>
      <c r="K414" s="16">
        <f t="shared" si="136"/>
        <v>4.7631222672475866E-6</v>
      </c>
      <c r="L414" s="9">
        <f t="shared" si="127"/>
        <v>3.0267374942387479</v>
      </c>
      <c r="M414" s="9">
        <f t="shared" si="128"/>
        <v>-1.1332697292283513</v>
      </c>
      <c r="N414" s="16">
        <f t="shared" si="129"/>
        <v>-2.295370775958792</v>
      </c>
      <c r="O414" s="16">
        <f t="shared" si="130"/>
        <v>-5.32210827019754</v>
      </c>
      <c r="Q414" s="9">
        <f t="shared" si="137"/>
        <v>1098.0790343532647</v>
      </c>
      <c r="R414" s="9">
        <f t="shared" si="138"/>
        <v>0.2220015268390666</v>
      </c>
      <c r="S414" s="9">
        <f t="shared" si="139"/>
        <v>-41.692103247043221</v>
      </c>
      <c r="T414" s="9">
        <f t="shared" si="140"/>
        <v>2.0745139743190542E-5</v>
      </c>
      <c r="U414" s="9">
        <f t="shared" si="141"/>
        <v>3.0370326018112239</v>
      </c>
      <c r="V414" s="9">
        <f t="shared" si="142"/>
        <v>-1.1189421458198421</v>
      </c>
      <c r="W414" s="9">
        <f t="shared" si="143"/>
        <v>-2.1809868019583871</v>
      </c>
      <c r="X414" s="9">
        <f t="shared" si="144"/>
        <v>-5.2061825374284796</v>
      </c>
      <c r="Y414">
        <v>1153.4001300981079</v>
      </c>
      <c r="Z414">
        <v>0.22473563361561921</v>
      </c>
      <c r="AA414">
        <v>200.20269420907644</v>
      </c>
      <c r="AB414">
        <v>1.673203871892165E-4</v>
      </c>
      <c r="AC414">
        <v>3.0577900324553702</v>
      </c>
      <c r="AD414">
        <v>-1.1164320201445919</v>
      </c>
      <c r="AE414">
        <v>-1.1387910969011361</v>
      </c>
      <c r="AF414">
        <v>-4.173340047661803</v>
      </c>
      <c r="AG414">
        <v>1115.1600000000001</v>
      </c>
      <c r="AH414">
        <v>7.3645000000000002E-2</v>
      </c>
      <c r="AI414">
        <v>0.08</v>
      </c>
      <c r="AJ414">
        <v>7.4579856678086385E-5</v>
      </c>
      <c r="AK414">
        <v>3.0473371831975955</v>
      </c>
      <c r="AL414">
        <v>-1.1328567334937472</v>
      </c>
      <c r="AM414">
        <v>-1.0969100130080565</v>
      </c>
      <c r="AN414">
        <v>-4.127378455568115</v>
      </c>
    </row>
    <row r="415" spans="1:40" x14ac:dyDescent="0.2">
      <c r="A415" s="15">
        <v>399</v>
      </c>
      <c r="B415" s="9" t="str">
        <f t="shared" si="131"/>
        <v>Glycerol_0.26</v>
      </c>
      <c r="D415" s="22">
        <v>0.26</v>
      </c>
      <c r="H415" s="9">
        <f t="shared" si="132"/>
        <v>1066.08</v>
      </c>
      <c r="I415" s="9">
        <f t="shared" si="133"/>
        <v>7.3610000000000009E-2</v>
      </c>
      <c r="J415" s="9">
        <f t="shared" si="134"/>
        <v>5.4304871795394427E-3</v>
      </c>
      <c r="K415" s="16">
        <f t="shared" si="136"/>
        <v>5.093883366669896E-6</v>
      </c>
      <c r="L415" s="9">
        <f t="shared" si="127"/>
        <v>3.0277897959240612</v>
      </c>
      <c r="M415" s="9">
        <f t="shared" si="128"/>
        <v>-1.1330631822683606</v>
      </c>
      <c r="N415" s="16">
        <f t="shared" si="129"/>
        <v>-2.2651612072629406</v>
      </c>
      <c r="O415" s="16">
        <f t="shared" si="130"/>
        <v>-5.2929510031870022</v>
      </c>
      <c r="Q415" s="9">
        <f t="shared" si="137"/>
        <v>1100.2398713884679</v>
      </c>
      <c r="R415" s="9">
        <f t="shared" si="138"/>
        <v>0.22336282894107146</v>
      </c>
      <c r="S415" s="9">
        <f t="shared" si="139"/>
        <v>-35.442881791151208</v>
      </c>
      <c r="T415" s="9">
        <f t="shared" si="140"/>
        <v>2.446943975493846E-5</v>
      </c>
      <c r="U415" s="9">
        <f t="shared" si="141"/>
        <v>3.0378437346896199</v>
      </c>
      <c r="V415" s="9">
        <f t="shared" si="142"/>
        <v>-1.1176925334640244</v>
      </c>
      <c r="W415" s="9">
        <f t="shared" si="143"/>
        <v>-2.1542264460449374</v>
      </c>
      <c r="X415" s="9">
        <f t="shared" si="144"/>
        <v>-5.1799679395987361</v>
      </c>
      <c r="Y415">
        <v>1154.4321031427246</v>
      </c>
      <c r="Z415">
        <v>0.22612023894539218</v>
      </c>
      <c r="AA415">
        <v>201.85695308220772</v>
      </c>
      <c r="AB415">
        <v>1.6831629572273954E-4</v>
      </c>
      <c r="AC415">
        <v>3.0581771010916121</v>
      </c>
      <c r="AD415">
        <v>-1.1151603164020694</v>
      </c>
      <c r="AE415">
        <v>-1.1315539521695386</v>
      </c>
      <c r="AF415">
        <v>-4.1662893844500051</v>
      </c>
      <c r="AG415">
        <v>1116.3699999999999</v>
      </c>
      <c r="AH415">
        <v>7.3680000000000009E-2</v>
      </c>
      <c r="AI415">
        <v>8.0481643042453851E-2</v>
      </c>
      <c r="AJ415">
        <v>7.5041761377455686E-5</v>
      </c>
      <c r="AK415">
        <v>3.0478081572598787</v>
      </c>
      <c r="AL415">
        <v>-1.1326503828112073</v>
      </c>
      <c r="AM415">
        <v>-1.0943031660233933</v>
      </c>
      <c r="AN415">
        <v>-4.1246969807652931</v>
      </c>
    </row>
    <row r="416" spans="1:40" x14ac:dyDescent="0.2">
      <c r="A416" s="15">
        <v>400</v>
      </c>
      <c r="B416" s="9" t="str">
        <f t="shared" si="131"/>
        <v>Glycerol_0.27</v>
      </c>
      <c r="D416" s="22">
        <v>0.27</v>
      </c>
      <c r="H416" s="9">
        <f t="shared" si="132"/>
        <v>1068.6600000000001</v>
      </c>
      <c r="I416" s="9">
        <f t="shared" si="133"/>
        <v>7.3645000000000002E-2</v>
      </c>
      <c r="J416" s="9">
        <f t="shared" si="134"/>
        <v>5.8216804224910049E-3</v>
      </c>
      <c r="K416" s="16">
        <f t="shared" si="136"/>
        <v>5.4476451092873358E-6</v>
      </c>
      <c r="L416" s="9">
        <f t="shared" si="127"/>
        <v>3.0288395540293647</v>
      </c>
      <c r="M416" s="9">
        <f t="shared" si="128"/>
        <v>-1.1328567334937472</v>
      </c>
      <c r="N416" s="16">
        <f t="shared" si="129"/>
        <v>-2.2349516385670882</v>
      </c>
      <c r="O416" s="16">
        <f t="shared" si="130"/>
        <v>-5.2637911925964529</v>
      </c>
      <c r="Q416" s="9">
        <f t="shared" si="137"/>
        <v>1102.422878706524</v>
      </c>
      <c r="R416" s="9">
        <f t="shared" si="138"/>
        <v>0.22473563361561921</v>
      </c>
      <c r="S416" s="9">
        <f t="shared" si="139"/>
        <v>-30.270569787468151</v>
      </c>
      <c r="T416" s="9">
        <f t="shared" si="140"/>
        <v>2.8164092537546334E-5</v>
      </c>
      <c r="U416" s="9">
        <f t="shared" si="141"/>
        <v>3.0386631552599015</v>
      </c>
      <c r="V416" s="9">
        <f t="shared" si="142"/>
        <v>-1.1164320201445919</v>
      </c>
      <c r="W416" s="9">
        <f t="shared" si="143"/>
        <v>-2.1320765108706499</v>
      </c>
      <c r="X416" s="9">
        <f t="shared" si="144"/>
        <v>-5.1539638464838919</v>
      </c>
      <c r="Y416">
        <v>1155.473261104192</v>
      </c>
      <c r="Z416">
        <v>0.2275169542921785</v>
      </c>
      <c r="AA416">
        <v>203.52543199623551</v>
      </c>
      <c r="AB416">
        <v>1.6932105694595029E-4</v>
      </c>
      <c r="AC416">
        <v>3.0585676104037889</v>
      </c>
      <c r="AD416">
        <v>-1.1138771215156955</v>
      </c>
      <c r="AE416">
        <v>-1.1242514124340577</v>
      </c>
      <c r="AF416">
        <v>-4.1591750112855639</v>
      </c>
      <c r="AG416">
        <v>1117.58</v>
      </c>
      <c r="AH416">
        <v>7.3715000000000003E-2</v>
      </c>
      <c r="AI416">
        <v>8.1437977105572351E-2</v>
      </c>
      <c r="AJ416">
        <v>7.7551935245815461E-5</v>
      </c>
      <c r="AK416">
        <v>3.0482786211238793</v>
      </c>
      <c r="AL416">
        <v>-1.1324441301275709</v>
      </c>
      <c r="AM416">
        <v>-1.0891730226153535</v>
      </c>
      <c r="AN416">
        <v>-4.110407360247641</v>
      </c>
    </row>
    <row r="417" spans="1:40" x14ac:dyDescent="0.2">
      <c r="A417" s="15">
        <v>401</v>
      </c>
      <c r="B417" s="9" t="str">
        <f t="shared" si="131"/>
        <v>Glycerol_0.28</v>
      </c>
      <c r="D417" s="22">
        <v>0.28000000000000003</v>
      </c>
      <c r="H417" s="9">
        <f t="shared" si="132"/>
        <v>1071.24</v>
      </c>
      <c r="I417" s="9">
        <f t="shared" si="133"/>
        <v>7.3680000000000009E-2</v>
      </c>
      <c r="J417" s="9">
        <f t="shared" si="134"/>
        <v>6.2410538541202033E-3</v>
      </c>
      <c r="K417" s="16">
        <f t="shared" si="136"/>
        <v>5.8260089747584142E-6</v>
      </c>
      <c r="L417" s="9">
        <f t="shared" si="127"/>
        <v>3.029886780821486</v>
      </c>
      <c r="M417" s="9">
        <f t="shared" si="128"/>
        <v>-1.1326503828112073</v>
      </c>
      <c r="N417" s="16">
        <f t="shared" si="129"/>
        <v>-2.2047420698712368</v>
      </c>
      <c r="O417" s="16">
        <f t="shared" si="130"/>
        <v>-5.2346288506927223</v>
      </c>
      <c r="Q417" s="9">
        <f t="shared" si="137"/>
        <v>1104.6292705840399</v>
      </c>
      <c r="R417" s="9">
        <f t="shared" si="138"/>
        <v>0.22612023894539218</v>
      </c>
      <c r="S417" s="9">
        <f t="shared" si="139"/>
        <v>-24.100195514297258</v>
      </c>
      <c r="T417" s="9">
        <f t="shared" si="140"/>
        <v>3.1223409009411106E-5</v>
      </c>
      <c r="U417" s="9">
        <f t="shared" si="141"/>
        <v>3.0394913191061459</v>
      </c>
      <c r="V417" s="9">
        <f t="shared" si="142"/>
        <v>-1.1151603164020694</v>
      </c>
      <c r="W417" s="9">
        <f t="shared" si="143"/>
        <v>-2.1056508026975038</v>
      </c>
      <c r="X417" s="9">
        <f t="shared" si="144"/>
        <v>-5.1324326370223146</v>
      </c>
      <c r="Y417">
        <v>1156.5238505643031</v>
      </c>
      <c r="Z417">
        <v>0.22892610088839638</v>
      </c>
      <c r="AA417">
        <v>205.20850373870385</v>
      </c>
      <c r="AB417">
        <v>1.703349086385739E-4</v>
      </c>
      <c r="AC417">
        <v>3.0589616528070875</v>
      </c>
      <c r="AD417">
        <v>-1.1125821228964827</v>
      </c>
      <c r="AE417">
        <v>-1.1168816987805685</v>
      </c>
      <c r="AF417">
        <v>-4.1519951950921303</v>
      </c>
      <c r="AG417">
        <v>1117.68</v>
      </c>
      <c r="AH417">
        <v>7.3749999999999996E-2</v>
      </c>
      <c r="AI417">
        <v>8.184873504601918E-2</v>
      </c>
      <c r="AJ417">
        <v>7.802660659545731E-5</v>
      </c>
      <c r="AK417">
        <v>3.0483174796443375</v>
      </c>
      <c r="AL417">
        <v>-1.1322379753497993</v>
      </c>
      <c r="AM417">
        <v>-1.0869880281247197</v>
      </c>
      <c r="AN417">
        <v>-4.1077572802934093</v>
      </c>
    </row>
    <row r="418" spans="1:40" x14ac:dyDescent="0.2">
      <c r="A418" s="15">
        <v>402</v>
      </c>
      <c r="B418" s="9" t="str">
        <f t="shared" si="131"/>
        <v>Glycerol_0.29</v>
      </c>
      <c r="D418" s="22">
        <v>0.28999999999999998</v>
      </c>
      <c r="H418" s="9">
        <f t="shared" si="132"/>
        <v>1073.82</v>
      </c>
      <c r="I418" s="9">
        <f t="shared" si="133"/>
        <v>7.3715000000000003E-2</v>
      </c>
      <c r="J418" s="9">
        <f t="shared" si="134"/>
        <v>6.6906374763460929E-3</v>
      </c>
      <c r="K418" s="16">
        <f t="shared" si="136"/>
        <v>6.2306880821237203E-6</v>
      </c>
      <c r="L418" s="9">
        <f t="shared" si="127"/>
        <v>3.0309314884787275</v>
      </c>
      <c r="M418" s="9">
        <f t="shared" si="128"/>
        <v>-1.1324441301275709</v>
      </c>
      <c r="N418" s="16">
        <f t="shared" si="129"/>
        <v>-2.1745325011753849</v>
      </c>
      <c r="O418" s="16">
        <f t="shared" si="130"/>
        <v>-5.2054639896541124</v>
      </c>
      <c r="Q418" s="9">
        <f t="shared" si="137"/>
        <v>1106.8603333024098</v>
      </c>
      <c r="R418" s="9">
        <f t="shared" si="138"/>
        <v>0.2275169542921785</v>
      </c>
      <c r="S418" s="9">
        <f t="shared" si="139"/>
        <v>-17.963199923657033</v>
      </c>
      <c r="T418" s="9">
        <f t="shared" si="140"/>
        <v>3.4874658224728675E-5</v>
      </c>
      <c r="U418" s="9">
        <f t="shared" si="141"/>
        <v>3.0403287087791209</v>
      </c>
      <c r="V418" s="9">
        <f t="shared" si="142"/>
        <v>-1.1138771215156955</v>
      </c>
      <c r="W418" s="9">
        <f t="shared" si="143"/>
        <v>-2.0793658680279039</v>
      </c>
      <c r="X418" s="9">
        <f t="shared" si="144"/>
        <v>-5.1067366610541276</v>
      </c>
      <c r="Y418">
        <v>1157.5841278396178</v>
      </c>
      <c r="Z418">
        <v>0.23034801246812592</v>
      </c>
      <c r="AA418">
        <v>206.90655540151889</v>
      </c>
      <c r="AB418">
        <v>1.7135809796608116E-4</v>
      </c>
      <c r="AC418">
        <v>3.0593593243645496</v>
      </c>
      <c r="AD418">
        <v>-1.1112749954385899</v>
      </c>
      <c r="AE418">
        <v>-1.1094429610627339</v>
      </c>
      <c r="AF418">
        <v>-4.1447481333966021</v>
      </c>
      <c r="AG418">
        <v>1118.79</v>
      </c>
      <c r="AH418">
        <v>7.3785000000000003E-2</v>
      </c>
      <c r="AI418">
        <v>8.5360826703426679E-2</v>
      </c>
      <c r="AJ418">
        <v>7.9275690500062689E-5</v>
      </c>
      <c r="AK418">
        <v>3.04874857589378</v>
      </c>
      <c r="AL418">
        <v>-1.1320319183849874</v>
      </c>
      <c r="AM418">
        <v>-1.0687413875034812</v>
      </c>
      <c r="AN418">
        <v>-4.1008599665312619</v>
      </c>
    </row>
    <row r="419" spans="1:40" x14ac:dyDescent="0.2">
      <c r="A419" s="15">
        <v>403</v>
      </c>
      <c r="B419" s="9" t="str">
        <f t="shared" si="131"/>
        <v>Glycerol_0.3</v>
      </c>
      <c r="D419" s="22">
        <v>0.3</v>
      </c>
      <c r="H419" s="9">
        <f t="shared" si="132"/>
        <v>1076.3999999999999</v>
      </c>
      <c r="I419" s="9">
        <f t="shared" si="133"/>
        <v>7.3749999999999996E-2</v>
      </c>
      <c r="J419" s="9">
        <f t="shared" si="134"/>
        <v>7.1726075253034736E-3</v>
      </c>
      <c r="K419" s="16">
        <f t="shared" si="136"/>
        <v>6.6635149807724588E-6</v>
      </c>
      <c r="L419" s="9">
        <f t="shared" si="127"/>
        <v>3.0319736890917168</v>
      </c>
      <c r="M419" s="9">
        <f t="shared" si="128"/>
        <v>-1.1322379753497993</v>
      </c>
      <c r="N419" s="16">
        <f t="shared" si="129"/>
        <v>-2.144322932479533</v>
      </c>
      <c r="O419" s="16">
        <f t="shared" si="130"/>
        <v>-5.1762966215712494</v>
      </c>
      <c r="Q419" s="9">
        <f t="shared" si="137"/>
        <v>1109.1174319126599</v>
      </c>
      <c r="R419" s="9">
        <f t="shared" si="138"/>
        <v>0.22892610088839638</v>
      </c>
      <c r="S419" s="9">
        <f t="shared" si="139"/>
        <v>-11.853110910751568</v>
      </c>
      <c r="T419" s="9">
        <f t="shared" si="140"/>
        <v>3.7298573695028191E-5</v>
      </c>
      <c r="U419" s="9">
        <f t="shared" si="141"/>
        <v>3.0411758363320835</v>
      </c>
      <c r="V419" s="9">
        <f t="shared" si="142"/>
        <v>-1.1125821228964827</v>
      </c>
      <c r="W419" s="9">
        <f t="shared" si="143"/>
        <v>-2.0531936190034648</v>
      </c>
      <c r="X419" s="9">
        <f t="shared" si="144"/>
        <v>-5.0896787672365642</v>
      </c>
      <c r="Y419">
        <v>1158.6543595134704</v>
      </c>
      <c r="Z419">
        <v>0.23178303594088612</v>
      </c>
      <c r="AA419">
        <v>208.6199891413556</v>
      </c>
      <c r="AB419">
        <v>1.7239088199263631E-4</v>
      </c>
      <c r="AC419">
        <v>3.0597607249864289</v>
      </c>
      <c r="AD419">
        <v>-1.1099554008255099</v>
      </c>
      <c r="AE419">
        <v>-1.1019332739535725</v>
      </c>
      <c r="AF419">
        <v>-4.1374319504824335</v>
      </c>
      <c r="AG419">
        <v>1120</v>
      </c>
      <c r="AH419">
        <v>7.3819999999999997E-2</v>
      </c>
      <c r="AI419">
        <v>8.5911065794917946E-2</v>
      </c>
      <c r="AJ419">
        <v>8.0270391077248116E-5</v>
      </c>
      <c r="AK419">
        <v>3.0492180226701815</v>
      </c>
      <c r="AL419">
        <v>-1.1318259591403617</v>
      </c>
      <c r="AM419">
        <v>-1.0659508931635135</v>
      </c>
      <c r="AN419">
        <v>-4.0954446211358828</v>
      </c>
    </row>
    <row r="420" spans="1:40" x14ac:dyDescent="0.2">
      <c r="A420" s="15">
        <v>404</v>
      </c>
      <c r="B420" s="9" t="str">
        <f t="shared" si="131"/>
        <v>Glycerol_0.31</v>
      </c>
      <c r="D420" s="22">
        <v>0.31</v>
      </c>
      <c r="H420" s="9">
        <f t="shared" si="132"/>
        <v>1078.98</v>
      </c>
      <c r="I420" s="9">
        <f t="shared" si="133"/>
        <v>7.3785000000000003E-2</v>
      </c>
      <c r="J420" s="9">
        <f t="shared" si="134"/>
        <v>7.6892970055427289E-3</v>
      </c>
      <c r="K420" s="16">
        <f t="shared" si="136"/>
        <v>7.1264499856741819E-6</v>
      </c>
      <c r="L420" s="9">
        <f t="shared" si="127"/>
        <v>3.0330133946642466</v>
      </c>
      <c r="M420" s="9">
        <f t="shared" si="128"/>
        <v>-1.1320319183849874</v>
      </c>
      <c r="N420" s="16">
        <f t="shared" si="129"/>
        <v>-2.1141133637836815</v>
      </c>
      <c r="O420" s="16">
        <f t="shared" si="130"/>
        <v>-5.1471267584479277</v>
      </c>
      <c r="Q420" s="9">
        <f t="shared" si="137"/>
        <v>1112.1699190058782</v>
      </c>
      <c r="R420" s="9">
        <f t="shared" si="138"/>
        <v>0.23034801246812592</v>
      </c>
      <c r="S420" s="9">
        <f t="shared" si="139"/>
        <v>-6.7773883148105352</v>
      </c>
      <c r="T420" s="9">
        <f t="shared" si="140"/>
        <v>4.0921909625673826E-5</v>
      </c>
      <c r="U420" s="9">
        <f t="shared" si="141"/>
        <v>3.0423214335054252</v>
      </c>
      <c r="V420" s="9">
        <f t="shared" si="142"/>
        <v>-1.1112749954385899</v>
      </c>
      <c r="W420" s="9">
        <f t="shared" si="143"/>
        <v>-2.0314497960890545</v>
      </c>
      <c r="X420" s="9">
        <f t="shared" si="144"/>
        <v>-5.0641809058270821</v>
      </c>
      <c r="Y420">
        <v>1159.734823005055</v>
      </c>
      <c r="Z420">
        <v>0.2332315321116768</v>
      </c>
      <c r="AA420">
        <v>210.34922299157333</v>
      </c>
      <c r="AB420">
        <v>1.7343352822977971E-4</v>
      </c>
      <c r="AC420">
        <v>3.060165958643446</v>
      </c>
      <c r="AD420">
        <v>-1.1086229867872182</v>
      </c>
      <c r="AE420">
        <v>-1.0943506327179635</v>
      </c>
      <c r="AF420">
        <v>-4.1300446932710697</v>
      </c>
      <c r="AG420">
        <v>1120.26</v>
      </c>
      <c r="AH420">
        <v>7.3855000000000004E-2</v>
      </c>
      <c r="AI420">
        <v>8.7744830743431382E-2</v>
      </c>
      <c r="AJ420">
        <v>8.1285161002886918E-5</v>
      </c>
      <c r="AK420">
        <v>3.0493188293317313</v>
      </c>
      <c r="AL420">
        <v>-1.1316200975232804</v>
      </c>
      <c r="AM420">
        <v>-1.0567784594288681</v>
      </c>
      <c r="AN420">
        <v>-4.0899887297166835</v>
      </c>
    </row>
    <row r="421" spans="1:40" x14ac:dyDescent="0.2">
      <c r="A421" s="15">
        <v>405</v>
      </c>
      <c r="B421" s="9" t="str">
        <f t="shared" si="131"/>
        <v>Glycerol_0.32</v>
      </c>
      <c r="D421" s="22">
        <v>0.32</v>
      </c>
      <c r="H421" s="9">
        <f t="shared" si="132"/>
        <v>1081.56</v>
      </c>
      <c r="I421" s="9">
        <f t="shared" si="133"/>
        <v>7.3819999999999997E-2</v>
      </c>
      <c r="J421" s="9">
        <f t="shared" si="134"/>
        <v>8.2432069830764704E-3</v>
      </c>
      <c r="K421" s="16">
        <f t="shared" si="136"/>
        <v>7.62159009493368E-6</v>
      </c>
      <c r="L421" s="9">
        <f t="shared" si="127"/>
        <v>3.0340506171141031</v>
      </c>
      <c r="M421" s="9">
        <f t="shared" si="128"/>
        <v>-1.1318259591403617</v>
      </c>
      <c r="N421" s="16">
        <f t="shared" si="129"/>
        <v>-2.0839037950878292</v>
      </c>
      <c r="O421" s="16">
        <f t="shared" si="130"/>
        <v>-5.1179544122019323</v>
      </c>
      <c r="Q421" s="9">
        <f t="shared" si="137"/>
        <v>1114.4935773343232</v>
      </c>
      <c r="R421" s="9">
        <f t="shared" si="138"/>
        <v>0.23178303594088612</v>
      </c>
      <c r="S421" s="9">
        <f t="shared" si="139"/>
        <v>-0.7004235537376573</v>
      </c>
      <c r="T421" s="9">
        <f t="shared" si="140"/>
        <v>4.4533519966704881E-5</v>
      </c>
      <c r="U421" s="9">
        <f t="shared" si="141"/>
        <v>3.0431934616732059</v>
      </c>
      <c r="V421" s="9">
        <f t="shared" si="142"/>
        <v>-1.1099554008255099</v>
      </c>
      <c r="W421" s="9">
        <f t="shared" si="143"/>
        <v>-2.0054137536950618</v>
      </c>
      <c r="X421" s="9">
        <f t="shared" si="144"/>
        <v>-5.0387662577648209</v>
      </c>
      <c r="Y421">
        <v>1160.8258071787297</v>
      </c>
      <c r="Z421">
        <v>0.23469387645120293</v>
      </c>
      <c r="AA421">
        <v>212.09469172988202</v>
      </c>
      <c r="AB421">
        <v>1.7448631522389265E-4</v>
      </c>
      <c r="AC421">
        <v>3.0605751335951084</v>
      </c>
      <c r="AD421">
        <v>-1.1072773863040302</v>
      </c>
      <c r="AE421">
        <v>-1.0866929486818839</v>
      </c>
      <c r="AF421">
        <v>-4.1225843269079334</v>
      </c>
      <c r="AG421">
        <v>1122.8400000000001</v>
      </c>
      <c r="AH421">
        <v>7.3889999999999997E-2</v>
      </c>
      <c r="AI421">
        <v>8.9472639110947036E-2</v>
      </c>
      <c r="AJ421">
        <v>8.163265306122449E-5</v>
      </c>
      <c r="AK421">
        <v>3.0503178755244309</v>
      </c>
      <c r="AL421">
        <v>-1.1314143334412343</v>
      </c>
      <c r="AM421">
        <v>-1.0483097523916087</v>
      </c>
      <c r="AN421">
        <v>-4.0881360887005513</v>
      </c>
    </row>
    <row r="422" spans="1:40" x14ac:dyDescent="0.2">
      <c r="A422" s="15">
        <v>406</v>
      </c>
      <c r="B422" s="9" t="str">
        <f t="shared" ref="B422:B453" si="145">CONCATENATE($B$92,"_",D422)</f>
        <v>Glycerol_0.33</v>
      </c>
      <c r="D422" s="22">
        <v>0.33</v>
      </c>
      <c r="H422" s="9">
        <f t="shared" ref="H422:H453" si="146">D422*$H$92+(1-D422)*$H$46</f>
        <v>1084.1399999999999</v>
      </c>
      <c r="I422" s="9">
        <f t="shared" ref="I422:I453" si="147">D422*$I$92+(1-D422)*$I$46</f>
        <v>7.3855000000000004E-2</v>
      </c>
      <c r="J422" s="9">
        <f t="shared" ref="J422:J453" si="148">EXP(D422*LN($J$92)+(1-D422)*LN($J$46)+D422*(1-D422)*$P$92)</f>
        <v>8.8370186919375614E-3</v>
      </c>
      <c r="K422" s="16">
        <f t="shared" si="136"/>
        <v>8.1511785303905057E-6</v>
      </c>
      <c r="L422" s="9">
        <f t="shared" si="127"/>
        <v>3.0350853682738865</v>
      </c>
      <c r="M422" s="9">
        <f t="shared" si="128"/>
        <v>-1.1316200975232804</v>
      </c>
      <c r="N422" s="16">
        <f t="shared" si="129"/>
        <v>-2.0536942263919777</v>
      </c>
      <c r="O422" s="16">
        <f t="shared" si="130"/>
        <v>-5.0887795946658647</v>
      </c>
      <c r="Q422" s="9">
        <f t="shared" si="137"/>
        <v>1116.8484944310858</v>
      </c>
      <c r="R422" s="9">
        <f t="shared" si="138"/>
        <v>0.2332315321116768</v>
      </c>
      <c r="S422" s="9">
        <f t="shared" si="139"/>
        <v>4.3562342734927872</v>
      </c>
      <c r="T422" s="9">
        <f t="shared" si="140"/>
        <v>4.8137064301087224E-5</v>
      </c>
      <c r="U422" s="9">
        <f t="shared" si="141"/>
        <v>3.044077186550906</v>
      </c>
      <c r="V422" s="9">
        <f t="shared" si="142"/>
        <v>-1.1086229867872182</v>
      </c>
      <c r="W422" s="9">
        <f t="shared" si="143"/>
        <v>-1.9837463164044449</v>
      </c>
      <c r="X422" s="9">
        <f t="shared" si="144"/>
        <v>-5.0134088488775737</v>
      </c>
      <c r="Y422">
        <v>1161.9276129970265</v>
      </c>
      <c r="Z422">
        <v>0.23617045992053015</v>
      </c>
      <c r="AA422">
        <v>213.85684780647844</v>
      </c>
      <c r="AB422">
        <v>1.7554953318580196E-4</v>
      </c>
      <c r="AC422">
        <v>3.0609883626344141</v>
      </c>
      <c r="AD422">
        <v>-1.1059182167525097</v>
      </c>
      <c r="AE422">
        <v>-1.0789580443718438</v>
      </c>
      <c r="AF422">
        <v>-4.1150487300270973</v>
      </c>
      <c r="AG422">
        <v>1125.42</v>
      </c>
      <c r="AH422">
        <v>7.3925000000000005E-2</v>
      </c>
      <c r="AI422">
        <v>9.1706766251347688E-2</v>
      </c>
      <c r="AJ422">
        <v>8.4529376861995647E-5</v>
      </c>
      <c r="AK422">
        <v>3.0513146287959891</v>
      </c>
      <c r="AL422">
        <v>-1.1312086668018446</v>
      </c>
      <c r="AM422">
        <v>-1.0375986203036338</v>
      </c>
      <c r="AN422">
        <v>-4.0729923325669288</v>
      </c>
    </row>
    <row r="423" spans="1:40" x14ac:dyDescent="0.2">
      <c r="A423" s="15">
        <v>407</v>
      </c>
      <c r="B423" s="9" t="str">
        <f t="shared" si="145"/>
        <v>Glycerol_0.34</v>
      </c>
      <c r="D423" s="22">
        <v>0.34</v>
      </c>
      <c r="H423" s="9">
        <f t="shared" si="146"/>
        <v>1086.72</v>
      </c>
      <c r="I423" s="9">
        <f t="shared" si="147"/>
        <v>7.3889999999999997E-2</v>
      </c>
      <c r="J423" s="9">
        <f t="shared" si="148"/>
        <v>9.473606512851231E-3</v>
      </c>
      <c r="K423" s="16">
        <f t="shared" si="136"/>
        <v>8.7176149448351281E-6</v>
      </c>
      <c r="L423" s="9">
        <f t="shared" si="127"/>
        <v>3.0361176598918211</v>
      </c>
      <c r="M423" s="9">
        <f t="shared" si="128"/>
        <v>-1.1314143334412343</v>
      </c>
      <c r="N423" s="16">
        <f t="shared" si="129"/>
        <v>-2.0234846576961254</v>
      </c>
      <c r="O423" s="16">
        <f t="shared" si="130"/>
        <v>-5.059602317587947</v>
      </c>
      <c r="Q423" s="9">
        <f t="shared" si="137"/>
        <v>1119.2364763571468</v>
      </c>
      <c r="R423" s="9">
        <f t="shared" si="138"/>
        <v>0.23469387645120293</v>
      </c>
      <c r="S423" s="9">
        <f t="shared" si="139"/>
        <v>9.4097883017746025</v>
      </c>
      <c r="T423" s="9">
        <f t="shared" si="140"/>
        <v>5.0536726901624056E-5</v>
      </c>
      <c r="U423" s="9">
        <f t="shared" si="141"/>
        <v>3.0449732853957192</v>
      </c>
      <c r="V423" s="9">
        <f t="shared" si="142"/>
        <v>-1.1072773863040302</v>
      </c>
      <c r="W423" s="9">
        <f t="shared" si="143"/>
        <v>-1.9620893970382212</v>
      </c>
      <c r="X423" s="9">
        <f t="shared" si="144"/>
        <v>-4.9965230711763899</v>
      </c>
      <c r="Y423">
        <v>1163.0405542212061</v>
      </c>
      <c r="Z423">
        <v>0.23766168985489849</v>
      </c>
      <c r="AA423">
        <v>215.6361623377741</v>
      </c>
      <c r="AB423">
        <v>1.7662348466621988E-4</v>
      </c>
      <c r="AC423">
        <v>3.0614057633503662</v>
      </c>
      <c r="AD423">
        <v>-1.1045450789882447</v>
      </c>
      <c r="AE423">
        <v>-1.0711436482950547</v>
      </c>
      <c r="AF423">
        <v>-4.1074356896659605</v>
      </c>
      <c r="AG423">
        <v>1127</v>
      </c>
      <c r="AH423">
        <v>7.3959999999999998E-2</v>
      </c>
      <c r="AI423">
        <v>9.378251662546748E-2</v>
      </c>
      <c r="AJ423">
        <v>8.519809833560567E-5</v>
      </c>
      <c r="AK423">
        <v>3.0519239160461065</v>
      </c>
      <c r="AL423">
        <v>-1.1310030975128647</v>
      </c>
      <c r="AM423">
        <v>-1.0278781172797369</v>
      </c>
      <c r="AN423">
        <v>-4.0695700987963264</v>
      </c>
    </row>
    <row r="424" spans="1:40" x14ac:dyDescent="0.2">
      <c r="A424" s="15">
        <v>408</v>
      </c>
      <c r="B424" s="9" t="str">
        <f t="shared" si="145"/>
        <v>Glycerol_0.35</v>
      </c>
      <c r="D424" s="22">
        <v>0.35</v>
      </c>
      <c r="H424" s="9">
        <f t="shared" si="146"/>
        <v>1089.3</v>
      </c>
      <c r="I424" s="9">
        <f t="shared" si="147"/>
        <v>7.3925000000000005E-2</v>
      </c>
      <c r="J424" s="9">
        <f t="shared" si="148"/>
        <v>1.0156051886845003E-2</v>
      </c>
      <c r="K424" s="16">
        <f t="shared" si="136"/>
        <v>9.3234663424630524E-6</v>
      </c>
      <c r="L424" s="9">
        <f t="shared" si="127"/>
        <v>3.0371475036325548</v>
      </c>
      <c r="M424" s="9">
        <f t="shared" si="128"/>
        <v>-1.1312086668018446</v>
      </c>
      <c r="N424" s="16">
        <f t="shared" si="129"/>
        <v>-1.9932750890002744</v>
      </c>
      <c r="O424" s="16">
        <f t="shared" si="130"/>
        <v>-5.0304225926328288</v>
      </c>
      <c r="Q424" s="9">
        <f t="shared" si="137"/>
        <v>1121.6594603781127</v>
      </c>
      <c r="R424" s="9">
        <f t="shared" si="138"/>
        <v>0.23617045992053015</v>
      </c>
      <c r="S424" s="9">
        <f t="shared" si="139"/>
        <v>14.463686977052529</v>
      </c>
      <c r="T424" s="9">
        <f t="shared" si="140"/>
        <v>5.2935465451292032E-5</v>
      </c>
      <c r="U424" s="9">
        <f t="shared" si="141"/>
        <v>3.045882484620154</v>
      </c>
      <c r="V424" s="9">
        <f t="shared" si="142"/>
        <v>-1.1059182167525097</v>
      </c>
      <c r="W424" s="9">
        <f t="shared" si="143"/>
        <v>-1.9404279714493724</v>
      </c>
      <c r="X424" s="9">
        <f t="shared" si="144"/>
        <v>-4.9796438505394756</v>
      </c>
      <c r="Y424">
        <v>1164.1649581635902</v>
      </c>
      <c r="Z424">
        <v>0.23916799091188012</v>
      </c>
      <c r="AA424">
        <v>217.43312617140933</v>
      </c>
      <c r="AB424">
        <v>1.7770848528110753E-4</v>
      </c>
      <c r="AC424">
        <v>3.0618274584098919</v>
      </c>
      <c r="AD424">
        <v>-1.1031575563597864</v>
      </c>
      <c r="AE424">
        <v>-1.063247389327852</v>
      </c>
      <c r="AF424">
        <v>-4.0997428957982605</v>
      </c>
      <c r="AG424">
        <v>1128</v>
      </c>
      <c r="AH424">
        <v>7.3995000000000005E-2</v>
      </c>
      <c r="AI424">
        <v>9.4065660487783989E-2</v>
      </c>
      <c r="AJ424">
        <v>8.5863748364831138E-5</v>
      </c>
      <c r="AK424">
        <v>3.0523090996473234</v>
      </c>
      <c r="AL424">
        <v>-1.1307976254821774</v>
      </c>
      <c r="AM424">
        <v>-1.0265688907330162</v>
      </c>
      <c r="AN424">
        <v>-4.0661901564036436</v>
      </c>
    </row>
    <row r="425" spans="1:40" x14ac:dyDescent="0.2">
      <c r="A425" s="15">
        <v>409</v>
      </c>
      <c r="B425" s="9" t="str">
        <f t="shared" si="145"/>
        <v>Glycerol_0.36</v>
      </c>
      <c r="D425" s="22">
        <v>0.36</v>
      </c>
      <c r="H425" s="9">
        <f t="shared" si="146"/>
        <v>1091.8800000000001</v>
      </c>
      <c r="I425" s="9">
        <f t="shared" si="147"/>
        <v>7.3959999999999998E-2</v>
      </c>
      <c r="J425" s="9">
        <f t="shared" si="148"/>
        <v>1.0887658231146543E-2</v>
      </c>
      <c r="K425" s="16">
        <f t="shared" si="136"/>
        <v>9.9714787624524138E-6</v>
      </c>
      <c r="L425" s="9">
        <f t="shared" si="127"/>
        <v>3.038174911077951</v>
      </c>
      <c r="M425" s="9">
        <f t="shared" si="128"/>
        <v>-1.1310030975128647</v>
      </c>
      <c r="N425" s="16">
        <f t="shared" si="129"/>
        <v>-1.9630655203044221</v>
      </c>
      <c r="O425" s="16">
        <f t="shared" si="130"/>
        <v>-5.0012404313823726</v>
      </c>
      <c r="Q425" s="9">
        <f t="shared" si="137"/>
        <v>1124.1195291402305</v>
      </c>
      <c r="R425" s="9">
        <f t="shared" si="138"/>
        <v>0.23766168985489849</v>
      </c>
      <c r="S425" s="9">
        <f t="shared" si="139"/>
        <v>19.521380392821705</v>
      </c>
      <c r="T425" s="9">
        <f t="shared" si="140"/>
        <v>5.6534150718597953E-5</v>
      </c>
      <c r="U425" s="9">
        <f t="shared" si="141"/>
        <v>3.0468055651048664</v>
      </c>
      <c r="V425" s="9">
        <f t="shared" si="142"/>
        <v>-1.1045450789882447</v>
      </c>
      <c r="W425" s="9">
        <f t="shared" si="143"/>
        <v>-1.9187469935828898</v>
      </c>
      <c r="X425" s="9">
        <f t="shared" si="144"/>
        <v>-4.9543209220557234</v>
      </c>
      <c r="Y425">
        <v>1165.3011664963612</v>
      </c>
      <c r="Z425">
        <v>0.24068980608961899</v>
      </c>
      <c r="AA425">
        <v>219.24825102880371</v>
      </c>
      <c r="AB425">
        <v>1.7880486449147853E-4</v>
      </c>
      <c r="AC425">
        <v>3.0622535758609204</v>
      </c>
      <c r="AD425">
        <v>-1.1017552136474209</v>
      </c>
      <c r="AE425">
        <v>-1.0552667906763482</v>
      </c>
      <c r="AF425">
        <v>-4.0919679354503469</v>
      </c>
      <c r="AG425">
        <v>1129</v>
      </c>
      <c r="AH425">
        <v>7.3999999999999996E-2</v>
      </c>
      <c r="AI425">
        <v>9.789345410235642E-2</v>
      </c>
      <c r="AJ425">
        <v>8.9299398278287154E-5</v>
      </c>
      <c r="AK425">
        <v>3.0526939419249679</v>
      </c>
      <c r="AL425">
        <v>-1.1307682802690238</v>
      </c>
      <c r="AM425">
        <v>-1.0092463474437543</v>
      </c>
      <c r="AN425">
        <v>-4.0491514674865927</v>
      </c>
    </row>
    <row r="426" spans="1:40" x14ac:dyDescent="0.2">
      <c r="A426" s="15">
        <v>410</v>
      </c>
      <c r="B426" s="9" t="str">
        <f t="shared" si="145"/>
        <v>Glycerol_0.37</v>
      </c>
      <c r="D426" s="22">
        <v>0.37</v>
      </c>
      <c r="H426" s="9">
        <f t="shared" si="146"/>
        <v>1094.46</v>
      </c>
      <c r="I426" s="9">
        <f t="shared" si="147"/>
        <v>7.3995000000000005E-2</v>
      </c>
      <c r="J426" s="9">
        <f t="shared" si="148"/>
        <v>1.1671966929570097E-2</v>
      </c>
      <c r="K426" s="16">
        <f t="shared" si="136"/>
        <v>1.0664589779041807E-5</v>
      </c>
      <c r="L426" s="9">
        <f t="shared" si="127"/>
        <v>3.0391998937278686</v>
      </c>
      <c r="M426" s="9">
        <f t="shared" si="128"/>
        <v>-1.1307976254821774</v>
      </c>
      <c r="N426" s="16">
        <f t="shared" si="129"/>
        <v>-1.9328559516085706</v>
      </c>
      <c r="O426" s="16">
        <f t="shared" si="130"/>
        <v>-4.9720558453364392</v>
      </c>
      <c r="Q426" s="9">
        <f t="shared" si="137"/>
        <v>1126.6189267900613</v>
      </c>
      <c r="R426" s="9">
        <f t="shared" si="138"/>
        <v>0.23916799091188012</v>
      </c>
      <c r="S426" s="9">
        <f t="shared" si="139"/>
        <v>24.586336810610142</v>
      </c>
      <c r="T426" s="9">
        <f t="shared" si="140"/>
        <v>5.8935200954076639E-5</v>
      </c>
      <c r="U426" s="9">
        <f t="shared" si="141"/>
        <v>3.0477433682398245</v>
      </c>
      <c r="V426" s="9">
        <f t="shared" si="142"/>
        <v>-1.1031575563597864</v>
      </c>
      <c r="W426" s="9">
        <f t="shared" si="143"/>
        <v>-1.8970313221294972</v>
      </c>
      <c r="X426" s="9">
        <f t="shared" si="144"/>
        <v>-4.937425297604765</v>
      </c>
      <c r="Y426">
        <v>1165.3011664963612</v>
      </c>
      <c r="Z426">
        <v>0.24222759782149222</v>
      </c>
      <c r="AA426">
        <v>221.08207073215635</v>
      </c>
      <c r="AB426">
        <v>1.7991296644264752E-4</v>
      </c>
      <c r="AC426">
        <v>3.0622535758609204</v>
      </c>
      <c r="AD426">
        <v>-1.1003375959197592</v>
      </c>
      <c r="AE426">
        <v>-1.0471992633693867</v>
      </c>
      <c r="AF426">
        <v>-4.0841082863618006</v>
      </c>
      <c r="AG426">
        <v>1129</v>
      </c>
      <c r="AH426">
        <v>7.4030000000000012E-2</v>
      </c>
      <c r="AI426">
        <v>9.8299999999999998E-2</v>
      </c>
      <c r="AJ426">
        <v>9.013134285562961E-5</v>
      </c>
      <c r="AK426">
        <v>3.0526939419249679</v>
      </c>
      <c r="AL426">
        <v>-1.1305922506177981</v>
      </c>
      <c r="AM426">
        <v>-1.0074464821678644</v>
      </c>
      <c r="AN426">
        <v>-4.04512415838603</v>
      </c>
    </row>
    <row r="427" spans="1:40" x14ac:dyDescent="0.2">
      <c r="A427" s="15">
        <v>411</v>
      </c>
      <c r="B427" s="9" t="str">
        <f t="shared" si="145"/>
        <v>Glycerol_0.38</v>
      </c>
      <c r="D427" s="22">
        <v>0.38</v>
      </c>
      <c r="H427" s="9">
        <f t="shared" si="146"/>
        <v>1097.04</v>
      </c>
      <c r="I427" s="9">
        <f t="shared" si="147"/>
        <v>7.4030000000000012E-2</v>
      </c>
      <c r="J427" s="9">
        <f t="shared" si="148"/>
        <v>1.2512774474794632E-2</v>
      </c>
      <c r="K427" s="16">
        <f t="shared" si="136"/>
        <v>1.1405941875222992E-5</v>
      </c>
      <c r="L427" s="9">
        <f t="shared" si="127"/>
        <v>3.0402224630009367</v>
      </c>
      <c r="M427" s="9">
        <f t="shared" si="128"/>
        <v>-1.1305922506177981</v>
      </c>
      <c r="N427" s="16">
        <f t="shared" si="129"/>
        <v>-1.9026463829127185</v>
      </c>
      <c r="O427" s="16">
        <f t="shared" si="130"/>
        <v>-4.9428688459136554</v>
      </c>
      <c r="Q427" s="9">
        <f t="shared" si="137"/>
        <v>1130.878661154873</v>
      </c>
      <c r="R427" s="9">
        <f t="shared" si="138"/>
        <v>0.24222759782149222</v>
      </c>
      <c r="S427" s="9">
        <f t="shared" si="139"/>
        <v>29.662059406551144</v>
      </c>
      <c r="T427" s="9">
        <f t="shared" si="140"/>
        <v>6.254232498540416E-5</v>
      </c>
      <c r="U427" s="9">
        <f t="shared" si="141"/>
        <v>3.0493415926149225</v>
      </c>
      <c r="V427" s="9">
        <f t="shared" si="142"/>
        <v>-1.1003375959197592</v>
      </c>
      <c r="W427" s="9">
        <f t="shared" si="143"/>
        <v>-1.8752656459727701</v>
      </c>
      <c r="X427" s="9">
        <f t="shared" si="144"/>
        <v>-4.912042486260586</v>
      </c>
      <c r="Y427">
        <v>1167.610440111237</v>
      </c>
      <c r="Z427">
        <v>0.24378184915422113</v>
      </c>
      <c r="AA427">
        <v>222.93514252353643</v>
      </c>
      <c r="AB427">
        <v>1.8103315086847343E-4</v>
      </c>
      <c r="AC427">
        <v>3.0631196190165593</v>
      </c>
      <c r="AD427">
        <v>-1.0989042273003391</v>
      </c>
      <c r="AE427">
        <v>-1.0390420992394027</v>
      </c>
      <c r="AF427">
        <v>-4.0761613101471657</v>
      </c>
      <c r="AG427">
        <v>1130.58</v>
      </c>
      <c r="AH427">
        <v>7.4064999999999992E-2</v>
      </c>
      <c r="AI427">
        <v>9.9400000000000002E-2</v>
      </c>
      <c r="AJ427">
        <v>9.1847302147042646E-5</v>
      </c>
      <c r="AK427">
        <v>3.0533012985073791</v>
      </c>
      <c r="AL427">
        <v>-1.1303869728278713</v>
      </c>
      <c r="AM427">
        <v>-1.0026136156026866</v>
      </c>
      <c r="AN427">
        <v>-4.0369335958073833</v>
      </c>
    </row>
    <row r="428" spans="1:40" x14ac:dyDescent="0.2">
      <c r="A428" s="15">
        <v>412</v>
      </c>
      <c r="B428" s="9" t="str">
        <f t="shared" si="145"/>
        <v>Glycerol_0.39</v>
      </c>
      <c r="D428" s="22">
        <v>0.39</v>
      </c>
      <c r="H428" s="9">
        <f t="shared" si="146"/>
        <v>1099.6199999999999</v>
      </c>
      <c r="I428" s="9">
        <f t="shared" si="147"/>
        <v>7.4064999999999992E-2</v>
      </c>
      <c r="J428" s="9">
        <f t="shared" si="148"/>
        <v>1.3414150845511237E-2</v>
      </c>
      <c r="K428" s="16">
        <f t="shared" si="136"/>
        <v>1.2198896751160617E-5</v>
      </c>
      <c r="L428" s="9">
        <f t="shared" si="127"/>
        <v>3.0412426302353155</v>
      </c>
      <c r="M428" s="9">
        <f t="shared" si="128"/>
        <v>-1.1303869728278713</v>
      </c>
      <c r="N428" s="16">
        <f t="shared" si="129"/>
        <v>-1.872436814216867</v>
      </c>
      <c r="O428" s="16">
        <f t="shared" si="130"/>
        <v>-4.9136794444521827</v>
      </c>
      <c r="Q428" s="9">
        <f t="shared" si="137"/>
        <v>1133.4953434236854</v>
      </c>
      <c r="R428" s="9">
        <f t="shared" si="138"/>
        <v>0.24378184915422113</v>
      </c>
      <c r="S428" s="9">
        <f t="shared" si="139"/>
        <v>35.772148419456585</v>
      </c>
      <c r="T428" s="9">
        <f t="shared" si="140"/>
        <v>6.4952340645067097E-5</v>
      </c>
      <c r="U428" s="9">
        <f t="shared" si="141"/>
        <v>3.0503233077333802</v>
      </c>
      <c r="V428" s="9">
        <f t="shared" si="142"/>
        <v>-1.0989042273003391</v>
      </c>
      <c r="W428" s="9">
        <f t="shared" si="143"/>
        <v>-1.8490589011674188</v>
      </c>
      <c r="X428" s="9">
        <f t="shared" si="144"/>
        <v>-4.8950832398636441</v>
      </c>
      <c r="Y428">
        <v>1168.784268714568</v>
      </c>
      <c r="Z428">
        <v>0.24535306501722082</v>
      </c>
      <c r="AA428">
        <v>224.80804848453184</v>
      </c>
      <c r="AB428">
        <v>1.8216579406676734E-4</v>
      </c>
      <c r="AC428">
        <v>3.0635598307863705</v>
      </c>
      <c r="AD428">
        <v>-1.0974546096355682</v>
      </c>
      <c r="AE428">
        <v>-1.0307924633418033</v>
      </c>
      <c r="AF428">
        <v>-4.0681242449106527</v>
      </c>
      <c r="AG428">
        <v>1133.1599999999999</v>
      </c>
      <c r="AH428">
        <v>7.4099999999999999E-2</v>
      </c>
      <c r="AI428">
        <v>0.10084182062959229</v>
      </c>
      <c r="AJ428">
        <v>9.359812831269148E-5</v>
      </c>
      <c r="AK428">
        <v>3.0542912357337859</v>
      </c>
      <c r="AL428">
        <v>-1.1301817920206718</v>
      </c>
      <c r="AM428">
        <v>-0.99635932203716449</v>
      </c>
      <c r="AN428">
        <v>-4.0287328357875074</v>
      </c>
    </row>
    <row r="429" spans="1:40" x14ac:dyDescent="0.2">
      <c r="A429" s="15">
        <v>413</v>
      </c>
      <c r="B429" s="9" t="str">
        <f t="shared" si="145"/>
        <v>Glycerol_0.4</v>
      </c>
      <c r="D429" s="22">
        <v>0.4</v>
      </c>
      <c r="H429" s="9">
        <f t="shared" si="146"/>
        <v>1102.2</v>
      </c>
      <c r="I429" s="9">
        <f t="shared" si="147"/>
        <v>7.4099999999999999E-2</v>
      </c>
      <c r="J429" s="9">
        <f t="shared" si="148"/>
        <v>1.4380459207395991E-2</v>
      </c>
      <c r="K429" s="16">
        <f t="shared" si="136"/>
        <v>1.3047050632730893E-5</v>
      </c>
      <c r="L429" s="9">
        <f t="shared" si="127"/>
        <v>3.0422604066894521</v>
      </c>
      <c r="M429" s="9">
        <f t="shared" si="128"/>
        <v>-1.1301817920206718</v>
      </c>
      <c r="N429" s="16">
        <f t="shared" si="129"/>
        <v>-1.8422272455210151</v>
      </c>
      <c r="O429" s="16">
        <f t="shared" si="130"/>
        <v>-4.884487652210467</v>
      </c>
      <c r="Q429" s="9">
        <f t="shared" si="137"/>
        <v>1136.1612927715196</v>
      </c>
      <c r="R429" s="9">
        <f t="shared" si="138"/>
        <v>0.24535306501722082</v>
      </c>
      <c r="S429" s="9">
        <f t="shared" si="139"/>
        <v>40.884170956346352</v>
      </c>
      <c r="T429" s="9">
        <f t="shared" si="140"/>
        <v>6.9183729716789413E-5</v>
      </c>
      <c r="U429" s="9">
        <f t="shared" si="141"/>
        <v>3.0513234711840838</v>
      </c>
      <c r="V429" s="9">
        <f t="shared" si="142"/>
        <v>-1.0974546096355682</v>
      </c>
      <c r="W429" s="9">
        <f t="shared" si="143"/>
        <v>-1.8271279862938481</v>
      </c>
      <c r="X429" s="9">
        <f t="shared" si="144"/>
        <v>-4.8653061840029439</v>
      </c>
      <c r="Y429">
        <v>1169.9714304550266</v>
      </c>
      <c r="Z429">
        <v>0.24694177359185049</v>
      </c>
      <c r="AA429">
        <v>226.7013970658426</v>
      </c>
      <c r="AB429">
        <v>1.8331128995272448E-4</v>
      </c>
      <c r="AC429">
        <v>3.0640050378666128</v>
      </c>
      <c r="AD429">
        <v>-1.0959882210543297</v>
      </c>
      <c r="AE429">
        <v>-1.0224473857578267</v>
      </c>
      <c r="AF429">
        <v>-4.059994197260222</v>
      </c>
      <c r="AG429">
        <v>1135.74</v>
      </c>
      <c r="AH429">
        <v>7.4135000000000006E-2</v>
      </c>
      <c r="AI429">
        <v>0.10449750599454087</v>
      </c>
      <c r="AJ429">
        <v>9.6104683945573909E-5</v>
      </c>
      <c r="AK429">
        <v>3.0552789216135063</v>
      </c>
      <c r="AL429">
        <v>-1.129976708104605</v>
      </c>
      <c r="AM429">
        <v>-0.98089407458387468</v>
      </c>
      <c r="AN429">
        <v>-4.0172554451915605</v>
      </c>
    </row>
    <row r="430" spans="1:40" x14ac:dyDescent="0.2">
      <c r="A430" s="15">
        <v>414</v>
      </c>
      <c r="B430" s="9" t="str">
        <f t="shared" si="145"/>
        <v>Glycerol_0.41</v>
      </c>
      <c r="D430" s="22">
        <v>0.41</v>
      </c>
      <c r="H430" s="9">
        <f t="shared" si="146"/>
        <v>1104.7800000000002</v>
      </c>
      <c r="I430" s="9">
        <f t="shared" si="147"/>
        <v>7.4135000000000006E-2</v>
      </c>
      <c r="J430" s="9">
        <f t="shared" si="148"/>
        <v>1.5416377033271578E-2</v>
      </c>
      <c r="K430" s="16">
        <f t="shared" si="136"/>
        <v>1.3954250650148968E-5</v>
      </c>
      <c r="L430" s="9">
        <f t="shared" si="127"/>
        <v>3.0432758035428247</v>
      </c>
      <c r="M430" s="9">
        <f t="shared" si="128"/>
        <v>-1.129976708104605</v>
      </c>
      <c r="N430" s="16">
        <f t="shared" si="129"/>
        <v>-1.8120176768251635</v>
      </c>
      <c r="O430" s="16">
        <f t="shared" si="130"/>
        <v>-4.8552934803679877</v>
      </c>
      <c r="Q430" s="9">
        <f t="shared" si="137"/>
        <v>1138.8797991614547</v>
      </c>
      <c r="R430" s="9">
        <f t="shared" si="138"/>
        <v>0.24694177359185049</v>
      </c>
      <c r="S430" s="9">
        <f t="shared" si="139"/>
        <v>46.018609200938812</v>
      </c>
      <c r="T430" s="9">
        <f t="shared" si="140"/>
        <v>7.1611505593938341E-5</v>
      </c>
      <c r="U430" s="9">
        <f t="shared" si="141"/>
        <v>3.0523433162184688</v>
      </c>
      <c r="V430" s="9">
        <f t="shared" si="142"/>
        <v>-1.0959882210543297</v>
      </c>
      <c r="W430" s="9">
        <f t="shared" si="143"/>
        <v>-1.8050960143862897</v>
      </c>
      <c r="X430" s="9">
        <f t="shared" si="144"/>
        <v>-4.848220890750456</v>
      </c>
      <c r="Y430">
        <v>1171.1723533095765</v>
      </c>
      <c r="Z430">
        <v>0.24854852779019465</v>
      </c>
      <c r="AA430">
        <v>228.61582473725662</v>
      </c>
      <c r="AB430">
        <v>1.8447005119803626E-4</v>
      </c>
      <c r="AC430">
        <v>3.0644554006457794</v>
      </c>
      <c r="AD430">
        <v>-1.0945045144084453</v>
      </c>
      <c r="AE430">
        <v>-1.0140037527193662</v>
      </c>
      <c r="AF430">
        <v>-4.0517681336610964</v>
      </c>
      <c r="AG430">
        <v>1138.3200000000002</v>
      </c>
      <c r="AH430">
        <v>7.4170000000000014E-2</v>
      </c>
      <c r="AI430">
        <v>0.10810611157311213</v>
      </c>
      <c r="AJ430">
        <v>9.8103792415169661E-5</v>
      </c>
      <c r="AK430">
        <v>3.0562643663634774</v>
      </c>
      <c r="AL430">
        <v>-1.1297717209882054</v>
      </c>
      <c r="AM430">
        <v>-0.96614975334131292</v>
      </c>
      <c r="AN430">
        <v>-4.0083142036990909</v>
      </c>
    </row>
    <row r="431" spans="1:40" x14ac:dyDescent="0.2">
      <c r="A431" s="15">
        <v>415</v>
      </c>
      <c r="B431" s="9" t="str">
        <f t="shared" si="145"/>
        <v>Glycerol_0.42</v>
      </c>
      <c r="D431" s="22">
        <v>0.42</v>
      </c>
      <c r="H431" s="9">
        <f t="shared" si="146"/>
        <v>1107.3600000000001</v>
      </c>
      <c r="I431" s="9">
        <f t="shared" si="147"/>
        <v>7.4170000000000014E-2</v>
      </c>
      <c r="J431" s="9">
        <f t="shared" si="148"/>
        <v>1.6526918744691452E-2</v>
      </c>
      <c r="K431" s="16">
        <f t="shared" si="136"/>
        <v>1.4924612361554915E-5</v>
      </c>
      <c r="L431" s="9">
        <f t="shared" si="127"/>
        <v>3.0442888318966808</v>
      </c>
      <c r="M431" s="9">
        <f t="shared" si="128"/>
        <v>-1.1297717209882054</v>
      </c>
      <c r="N431" s="16">
        <f t="shared" si="129"/>
        <v>-1.7818081081293116</v>
      </c>
      <c r="O431" s="16">
        <f t="shared" si="130"/>
        <v>-4.8260969400259928</v>
      </c>
      <c r="Q431" s="9">
        <f t="shared" si="137"/>
        <v>1141.6544628245879</v>
      </c>
      <c r="R431" s="9">
        <f t="shared" si="138"/>
        <v>0.24854852779019465</v>
      </c>
      <c r="S431" s="9">
        <f t="shared" si="139"/>
        <v>52.214949167462564</v>
      </c>
      <c r="T431" s="9">
        <f t="shared" si="140"/>
        <v>7.5269631734467744E-5</v>
      </c>
      <c r="U431" s="9">
        <f t="shared" si="141"/>
        <v>3.0533841923482719</v>
      </c>
      <c r="V431" s="9">
        <f t="shared" si="142"/>
        <v>-1.0945045144084453</v>
      </c>
      <c r="W431" s="9">
        <f t="shared" si="143"/>
        <v>-1.7785004065768097</v>
      </c>
      <c r="X431" s="9">
        <f t="shared" si="144"/>
        <v>-4.8224761011445976</v>
      </c>
      <c r="Y431">
        <v>1172.3874859883313</v>
      </c>
      <c r="Z431">
        <v>0.25017390685412105</v>
      </c>
      <c r="AA431">
        <v>230.55199776961268</v>
      </c>
      <c r="AB431">
        <v>1.8564251046422305E-4</v>
      </c>
      <c r="AC431">
        <v>3.0649110872815859</v>
      </c>
      <c r="AD431">
        <v>-1.0930029155819139</v>
      </c>
      <c r="AE431">
        <v>-1.0054582969870063</v>
      </c>
      <c r="AF431">
        <v>-4.0434428710617256</v>
      </c>
      <c r="AG431">
        <v>1140.9000000000001</v>
      </c>
      <c r="AH431">
        <v>7.4205000000000007E-2</v>
      </c>
      <c r="AI431">
        <v>0.11154707798604742</v>
      </c>
      <c r="AJ431">
        <v>9.8248301584128749E-5</v>
      </c>
      <c r="AK431">
        <v>3.0572475801312451</v>
      </c>
      <c r="AL431">
        <v>-1.1295668305801374</v>
      </c>
      <c r="AM431">
        <v>-0.95254180172399505</v>
      </c>
      <c r="AN431">
        <v>-4.0076749485252217</v>
      </c>
    </row>
    <row r="432" spans="1:40" x14ac:dyDescent="0.2">
      <c r="A432" s="15">
        <v>416</v>
      </c>
      <c r="B432" s="9" t="str">
        <f t="shared" si="145"/>
        <v>Glycerol_0.43</v>
      </c>
      <c r="D432" s="22">
        <v>0.43</v>
      </c>
      <c r="H432" s="9">
        <f t="shared" si="146"/>
        <v>1109.94</v>
      </c>
      <c r="I432" s="9">
        <f t="shared" si="147"/>
        <v>7.4205000000000007E-2</v>
      </c>
      <c r="J432" s="9">
        <f t="shared" si="148"/>
        <v>1.771745998454409E-2</v>
      </c>
      <c r="K432" s="16">
        <f t="shared" si="136"/>
        <v>1.5962538501670441E-5</v>
      </c>
      <c r="L432" s="9">
        <f t="shared" si="127"/>
        <v>3.0452995027747649</v>
      </c>
      <c r="M432" s="9">
        <f t="shared" si="128"/>
        <v>-1.1295668305801374</v>
      </c>
      <c r="N432" s="16">
        <f t="shared" si="129"/>
        <v>-1.7515985394334597</v>
      </c>
      <c r="O432" s="16">
        <f t="shared" si="130"/>
        <v>-4.7968980422082241</v>
      </c>
      <c r="Q432" s="9">
        <f t="shared" si="137"/>
        <v>1144.4892363194435</v>
      </c>
      <c r="R432" s="9">
        <f t="shared" si="138"/>
        <v>0.25017390685412105</v>
      </c>
      <c r="S432" s="9">
        <f t="shared" si="139"/>
        <v>58.456020996801954</v>
      </c>
      <c r="T432" s="9">
        <f t="shared" si="140"/>
        <v>7.9567205504124574E-5</v>
      </c>
      <c r="U432" s="9">
        <f t="shared" si="141"/>
        <v>3.0544475811069467</v>
      </c>
      <c r="V432" s="9">
        <f t="shared" si="142"/>
        <v>-1.0930029155819139</v>
      </c>
      <c r="W432" s="9">
        <f t="shared" si="143"/>
        <v>-1.751704492530525</v>
      </c>
      <c r="X432" s="9">
        <f t="shared" si="144"/>
        <v>-4.7922292526952992</v>
      </c>
      <c r="Y432">
        <v>1173.6172993213986</v>
      </c>
      <c r="Z432">
        <v>0.25181851808660599</v>
      </c>
      <c r="AA432">
        <v>232.51061416169901</v>
      </c>
      <c r="AB432">
        <v>1.8682912173974793E-4</v>
      </c>
      <c r="AC432">
        <v>3.0653722742206533</v>
      </c>
      <c r="AD432">
        <v>-1.0914828216553751</v>
      </c>
      <c r="AE432">
        <v>-0.99680758740415965</v>
      </c>
      <c r="AF432">
        <v>-4.0350150667170874</v>
      </c>
      <c r="AG432">
        <v>1143.48</v>
      </c>
      <c r="AH432">
        <v>7.424E-2</v>
      </c>
      <c r="AI432">
        <v>0.11589369654863826</v>
      </c>
      <c r="AJ432">
        <v>1.0247402758377958E-4</v>
      </c>
      <c r="AK432">
        <v>3.0582285729955894</v>
      </c>
      <c r="AL432">
        <v>-1.1293620367891943</v>
      </c>
      <c r="AM432">
        <v>-0.93594018464546092</v>
      </c>
      <c r="AN432">
        <v>-3.9893861941825013</v>
      </c>
    </row>
    <row r="433" spans="1:40" x14ac:dyDescent="0.2">
      <c r="A433" s="15">
        <v>417</v>
      </c>
      <c r="B433" s="9" t="str">
        <f t="shared" si="145"/>
        <v>Glycerol_0.44</v>
      </c>
      <c r="D433" s="22">
        <v>0.44</v>
      </c>
      <c r="H433" s="9">
        <f t="shared" si="146"/>
        <v>1112.52</v>
      </c>
      <c r="I433" s="9">
        <f t="shared" si="147"/>
        <v>7.424E-2</v>
      </c>
      <c r="J433" s="9">
        <f t="shared" si="148"/>
        <v>1.899376363817061E-2</v>
      </c>
      <c r="K433" s="16">
        <f t="shared" si="136"/>
        <v>1.7072739041249244E-5</v>
      </c>
      <c r="L433" s="9">
        <f t="shared" si="127"/>
        <v>3.0463078271240378</v>
      </c>
      <c r="M433" s="9">
        <f t="shared" si="128"/>
        <v>-1.1293620367891943</v>
      </c>
      <c r="N433" s="16">
        <f t="shared" si="129"/>
        <v>-1.721388970737608</v>
      </c>
      <c r="O433" s="16">
        <f t="shared" si="130"/>
        <v>-4.767696797861646</v>
      </c>
      <c r="Q433" s="9">
        <f t="shared" si="137"/>
        <v>1148.3700295414947</v>
      </c>
      <c r="R433" s="9">
        <f t="shared" si="138"/>
        <v>0.25181851808660599</v>
      </c>
      <c r="S433" s="9">
        <f t="shared" si="139"/>
        <v>64.74906961798105</v>
      </c>
      <c r="T433" s="9">
        <f t="shared" si="140"/>
        <v>8.2660004106959264E-5</v>
      </c>
      <c r="U433" s="9">
        <f t="shared" si="141"/>
        <v>3.055903297688781</v>
      </c>
      <c r="V433" s="9">
        <f t="shared" si="142"/>
        <v>-1.0914828216553751</v>
      </c>
      <c r="W433" s="9">
        <f t="shared" si="143"/>
        <v>-1.7246763170807962</v>
      </c>
      <c r="X433" s="9">
        <f t="shared" si="144"/>
        <v>-4.7704603334721885</v>
      </c>
      <c r="Y433">
        <v>1174.8622877644802</v>
      </c>
      <c r="Z433">
        <v>0.25348299872874874</v>
      </c>
      <c r="AA433">
        <v>234.49240572653744</v>
      </c>
      <c r="AB433">
        <v>1.8803036179162493E-4</v>
      </c>
      <c r="AC433">
        <v>3.0658391467626873</v>
      </c>
      <c r="AD433">
        <v>-1.0899435989105855</v>
      </c>
      <c r="AE433">
        <v>-0.98804801754073246</v>
      </c>
      <c r="AF433">
        <v>-4.0264812071249754</v>
      </c>
      <c r="AG433">
        <v>1146.06</v>
      </c>
      <c r="AH433">
        <v>7.4275000000000008E-2</v>
      </c>
      <c r="AI433">
        <v>0.1190722255885741</v>
      </c>
      <c r="AJ433">
        <v>1.0509590064305064E-4</v>
      </c>
      <c r="AK433">
        <v>3.0592073549671479</v>
      </c>
      <c r="AL433">
        <v>-1.1291573395242982</v>
      </c>
      <c r="AM433">
        <v>-0.92418952886411543</v>
      </c>
      <c r="AN433">
        <v>-3.9784142236751223</v>
      </c>
    </row>
    <row r="434" spans="1:40" x14ac:dyDescent="0.2">
      <c r="A434" s="15">
        <v>418</v>
      </c>
      <c r="B434" s="9" t="str">
        <f t="shared" si="145"/>
        <v>Glycerol_0.45</v>
      </c>
      <c r="D434" s="22">
        <v>0.45</v>
      </c>
      <c r="H434" s="9">
        <f t="shared" si="146"/>
        <v>1115.0999999999999</v>
      </c>
      <c r="I434" s="9">
        <f t="shared" si="147"/>
        <v>7.4275000000000008E-2</v>
      </c>
      <c r="J434" s="9">
        <f t="shared" si="148"/>
        <v>2.0362007728952441E-2</v>
      </c>
      <c r="K434" s="16">
        <f t="shared" si="136"/>
        <v>1.8260252649047121E-5</v>
      </c>
      <c r="L434" s="9">
        <f t="shared" si="127"/>
        <v>3.0473138158153885</v>
      </c>
      <c r="M434" s="9">
        <f t="shared" si="128"/>
        <v>-1.1291573395242982</v>
      </c>
      <c r="N434" s="16">
        <f t="shared" si="129"/>
        <v>-1.6911794020417561</v>
      </c>
      <c r="O434" s="16">
        <f t="shared" si="130"/>
        <v>-4.7384932178571448</v>
      </c>
      <c r="Q434" s="9">
        <f t="shared" si="137"/>
        <v>1152.3771046254903</v>
      </c>
      <c r="R434" s="9">
        <f t="shared" si="138"/>
        <v>0.25348299872874874</v>
      </c>
      <c r="S434" s="9">
        <f t="shared" si="139"/>
        <v>68.977069795923484</v>
      </c>
      <c r="T434" s="9">
        <f t="shared" si="140"/>
        <v>8.5774927323674645E-5</v>
      </c>
      <c r="U434" s="9">
        <f t="shared" si="141"/>
        <v>3.0574063155411815</v>
      </c>
      <c r="V434" s="9">
        <f t="shared" si="142"/>
        <v>-1.0899435989105855</v>
      </c>
      <c r="W434" s="9">
        <f t="shared" si="143"/>
        <v>-1.7065118919277285</v>
      </c>
      <c r="X434" s="9">
        <f t="shared" si="144"/>
        <v>-4.7485343094589174</v>
      </c>
      <c r="Y434">
        <v>1176.1229710357054</v>
      </c>
      <c r="Z434">
        <v>0.25516801799751238</v>
      </c>
      <c r="AA434">
        <v>236.49814035322561</v>
      </c>
      <c r="AB434">
        <v>1.8924673174355221E-4</v>
      </c>
      <c r="AC434">
        <v>3.0663118996738334</v>
      </c>
      <c r="AD434">
        <v>-1.0883845806577921</v>
      </c>
      <c r="AE434">
        <v>-0.9791757933289158</v>
      </c>
      <c r="AF434">
        <v>-4.0178375959803807</v>
      </c>
      <c r="AG434">
        <v>1148.6399999999999</v>
      </c>
      <c r="AH434">
        <v>7.4310000000000001E-2</v>
      </c>
      <c r="AI434">
        <v>0.12424227182220159</v>
      </c>
      <c r="AJ434">
        <v>1.0926563485989823E-4</v>
      </c>
      <c r="AK434">
        <v>3.0601839359890244</v>
      </c>
      <c r="AL434">
        <v>-1.1289527386945006</v>
      </c>
      <c r="AM434">
        <v>-0.90573061594960902</v>
      </c>
      <c r="AN434">
        <v>-3.9615164065538369</v>
      </c>
    </row>
    <row r="435" spans="1:40" x14ac:dyDescent="0.2">
      <c r="A435" s="15">
        <v>419</v>
      </c>
      <c r="B435" s="9" t="str">
        <f t="shared" si="145"/>
        <v>Glycerol_0.46</v>
      </c>
      <c r="D435" s="22">
        <v>0.46</v>
      </c>
      <c r="H435" s="9">
        <f t="shared" si="146"/>
        <v>1117.68</v>
      </c>
      <c r="I435" s="9">
        <f t="shared" si="147"/>
        <v>7.4310000000000001E-2</v>
      </c>
      <c r="J435" s="9">
        <f t="shared" si="148"/>
        <v>2.1828815323399083E-2</v>
      </c>
      <c r="K435" s="16">
        <f t="shared" si="136"/>
        <v>1.9530469654461993E-5</v>
      </c>
      <c r="L435" s="9">
        <f t="shared" si="127"/>
        <v>3.0483174796443375</v>
      </c>
      <c r="M435" s="9">
        <f t="shared" si="128"/>
        <v>-1.1289527386945006</v>
      </c>
      <c r="N435" s="16">
        <f t="shared" si="129"/>
        <v>-1.6609698333459042</v>
      </c>
      <c r="O435" s="16">
        <f t="shared" si="130"/>
        <v>-4.7092873129902415</v>
      </c>
      <c r="Q435" s="9">
        <f t="shared" si="137"/>
        <v>1156.5238505643031</v>
      </c>
      <c r="R435" s="9">
        <f t="shared" si="138"/>
        <v>0.25516801799751238</v>
      </c>
      <c r="S435" s="9">
        <f t="shared" si="139"/>
        <v>77.522171484923632</v>
      </c>
      <c r="T435" s="9">
        <f t="shared" si="140"/>
        <v>8.8914641029780658E-5</v>
      </c>
      <c r="U435" s="9">
        <f t="shared" si="141"/>
        <v>3.0589616528070875</v>
      </c>
      <c r="V435" s="9">
        <f t="shared" si="142"/>
        <v>-1.0883845806577921</v>
      </c>
      <c r="W435" s="9">
        <f t="shared" si="143"/>
        <v>-1.6697857747065061</v>
      </c>
      <c r="X435" s="9">
        <f t="shared" si="144"/>
        <v>-4.7264322231700051</v>
      </c>
      <c r="Y435">
        <v>1177.3998958977388</v>
      </c>
      <c r="Z435">
        <v>0.25687427930108242</v>
      </c>
      <c r="AA435">
        <v>238.52862446245811</v>
      </c>
      <c r="AB435">
        <v>1.9047875879410844E-4</v>
      </c>
      <c r="AC435">
        <v>3.0667907378544692</v>
      </c>
      <c r="AD435">
        <v>-1.0868050648667003</v>
      </c>
      <c r="AE435">
        <v>-0.97018691958124703</v>
      </c>
      <c r="AF435">
        <v>-4.0090803410409457</v>
      </c>
      <c r="AG435">
        <v>1151.22</v>
      </c>
      <c r="AH435">
        <v>7.4344999999999994E-2</v>
      </c>
      <c r="AI435">
        <v>0.12710503190760158</v>
      </c>
      <c r="AJ435">
        <v>1.1242129137257871E-4</v>
      </c>
      <c r="AK435">
        <v>3.0611583259373987</v>
      </c>
      <c r="AL435">
        <v>-1.1287482342089807</v>
      </c>
      <c r="AM435">
        <v>-0.8958372560042358</v>
      </c>
      <c r="AN435">
        <v>-3.949151430315418</v>
      </c>
    </row>
    <row r="436" spans="1:40" x14ac:dyDescent="0.2">
      <c r="A436" s="15">
        <v>420</v>
      </c>
      <c r="B436" s="9" t="str">
        <f t="shared" si="145"/>
        <v>Glycerol_0.47</v>
      </c>
      <c r="D436" s="22">
        <v>0.47</v>
      </c>
      <c r="H436" s="9">
        <f t="shared" si="146"/>
        <v>1120.26</v>
      </c>
      <c r="I436" s="9">
        <f t="shared" si="147"/>
        <v>7.4344999999999994E-2</v>
      </c>
      <c r="J436" s="9">
        <f t="shared" si="148"/>
        <v>2.340128659049363E-2</v>
      </c>
      <c r="K436" s="16">
        <f t="shared" si="136"/>
        <v>2.0889156615869199E-5</v>
      </c>
      <c r="L436" s="9">
        <f t="shared" si="127"/>
        <v>3.0493188293317313</v>
      </c>
      <c r="M436" s="9">
        <f t="shared" si="128"/>
        <v>-1.1287482342089807</v>
      </c>
      <c r="N436" s="16">
        <f t="shared" si="129"/>
        <v>-1.6307602646500525</v>
      </c>
      <c r="O436" s="16">
        <f t="shared" si="130"/>
        <v>-4.6800790939817842</v>
      </c>
      <c r="Q436" s="9">
        <f t="shared" si="137"/>
        <v>1159.734823005055</v>
      </c>
      <c r="R436" s="9">
        <f t="shared" si="138"/>
        <v>0.25687427930108242</v>
      </c>
      <c r="S436" s="9">
        <f t="shared" si="139"/>
        <v>81.844363088002652</v>
      </c>
      <c r="T436" s="9">
        <f t="shared" si="140"/>
        <v>9.2718981741724308E-5</v>
      </c>
      <c r="U436" s="9">
        <f t="shared" si="141"/>
        <v>3.060165958643446</v>
      </c>
      <c r="V436" s="9">
        <f t="shared" si="142"/>
        <v>-1.0868050648667003</v>
      </c>
      <c r="W436" s="9">
        <f t="shared" si="143"/>
        <v>-1.6512014992227451</v>
      </c>
      <c r="X436" s="9">
        <f t="shared" si="144"/>
        <v>-4.6996491388748911</v>
      </c>
      <c r="Y436">
        <v>1178.6936381009973</v>
      </c>
      <c r="Z436">
        <v>0.25860252265084682</v>
      </c>
      <c r="AA436">
        <v>240.58470567608092</v>
      </c>
      <c r="AB436">
        <v>1.9172699809027644E-4</v>
      </c>
      <c r="AC436">
        <v>3.0672758770673667</v>
      </c>
      <c r="AD436">
        <v>-1.0852043115792289</v>
      </c>
      <c r="AE436">
        <v>-0.96107718526684649</v>
      </c>
      <c r="AF436">
        <v>-4.0002053397825943</v>
      </c>
      <c r="AG436">
        <v>1153.8</v>
      </c>
      <c r="AH436">
        <v>7.4380000000000002E-2</v>
      </c>
      <c r="AI436">
        <v>0.13319224916657635</v>
      </c>
      <c r="AJ436">
        <v>1.1650750889821953E-4</v>
      </c>
      <c r="AK436">
        <v>3.0621305346221233</v>
      </c>
      <c r="AL436">
        <v>-1.1285438259770462</v>
      </c>
      <c r="AM436">
        <v>-0.87552104725375723</v>
      </c>
      <c r="AN436">
        <v>-3.9336460834965741</v>
      </c>
    </row>
    <row r="437" spans="1:40" x14ac:dyDescent="0.2">
      <c r="A437" s="15">
        <v>421</v>
      </c>
      <c r="B437" s="9" t="str">
        <f t="shared" si="145"/>
        <v>Glycerol_0.48</v>
      </c>
      <c r="D437" s="22">
        <v>0.48</v>
      </c>
      <c r="H437" s="9">
        <f t="shared" si="146"/>
        <v>1122.8400000000001</v>
      </c>
      <c r="I437" s="9">
        <f t="shared" si="147"/>
        <v>7.4380000000000002E-2</v>
      </c>
      <c r="J437" s="9">
        <f t="shared" si="148"/>
        <v>2.5087033170481023E-2</v>
      </c>
      <c r="K437" s="16">
        <f t="shared" si="136"/>
        <v>2.2342482607033076E-5</v>
      </c>
      <c r="L437" s="9">
        <f t="shared" si="127"/>
        <v>3.0503178755244309</v>
      </c>
      <c r="M437" s="9">
        <f t="shared" si="128"/>
        <v>-1.1285438259770462</v>
      </c>
      <c r="N437" s="16">
        <f t="shared" si="129"/>
        <v>-1.6005506959542006</v>
      </c>
      <c r="O437" s="16">
        <f t="shared" si="130"/>
        <v>-4.6508685714786315</v>
      </c>
      <c r="Q437" s="9">
        <f t="shared" si="137"/>
        <v>1160.8258071787297</v>
      </c>
      <c r="R437" s="9">
        <f t="shared" si="138"/>
        <v>0.25860252265084682</v>
      </c>
      <c r="S437" s="9">
        <f t="shared" si="139"/>
        <v>87.299040214995841</v>
      </c>
      <c r="T437" s="9">
        <f t="shared" si="140"/>
        <v>9.592333577093121E-5</v>
      </c>
      <c r="U437" s="9">
        <f t="shared" si="141"/>
        <v>3.0605751335951084</v>
      </c>
      <c r="V437" s="9">
        <f t="shared" si="142"/>
        <v>-1.0852043115792289</v>
      </c>
      <c r="W437" s="9">
        <f t="shared" si="143"/>
        <v>-1.6277397607597255</v>
      </c>
      <c r="X437" s="9">
        <f t="shared" si="144"/>
        <v>-4.6770878400061076</v>
      </c>
      <c r="Y437">
        <v>1180.0048045058629</v>
      </c>
      <c r="Z437">
        <v>0.26035352729142602</v>
      </c>
      <c r="AA437">
        <v>242.66727572357851</v>
      </c>
      <c r="AB437">
        <v>1.9299203477354091E-4</v>
      </c>
      <c r="AC437">
        <v>3.0677675447329258</v>
      </c>
      <c r="AD437">
        <v>-1.0835815400793534</v>
      </c>
      <c r="AE437">
        <v>-0.95184214740526607</v>
      </c>
      <c r="AF437">
        <v>-3.9912082637083892</v>
      </c>
      <c r="AG437">
        <v>1156.3800000000001</v>
      </c>
      <c r="AH437">
        <v>7.4415000000000009E-2</v>
      </c>
      <c r="AI437">
        <v>0.13567974442717298</v>
      </c>
      <c r="AJ437">
        <v>1.2025784651141078E-4</v>
      </c>
      <c r="AK437">
        <v>3.0631005717873174</v>
      </c>
      <c r="AL437">
        <v>-1.1283395139081331</v>
      </c>
      <c r="AM437">
        <v>-0.86748498314435607</v>
      </c>
      <c r="AN437">
        <v>-3.9198865774453258</v>
      </c>
    </row>
    <row r="438" spans="1:40" x14ac:dyDescent="0.2">
      <c r="A438" s="15">
        <v>422</v>
      </c>
      <c r="B438" s="9" t="str">
        <f t="shared" si="145"/>
        <v>Glycerol_0.49</v>
      </c>
      <c r="D438" s="22">
        <v>0.49</v>
      </c>
      <c r="H438" s="9">
        <f t="shared" si="146"/>
        <v>1125.42</v>
      </c>
      <c r="I438" s="9">
        <f t="shared" si="147"/>
        <v>7.4415000000000009E-2</v>
      </c>
      <c r="J438" s="9">
        <f t="shared" si="148"/>
        <v>2.6894215019463128E-2</v>
      </c>
      <c r="K438" s="16">
        <f t="shared" si="136"/>
        <v>2.3897047341848488E-5</v>
      </c>
      <c r="L438" s="9">
        <f t="shared" si="127"/>
        <v>3.0513146287959891</v>
      </c>
      <c r="M438" s="9">
        <f t="shared" si="128"/>
        <v>-1.1283395139081331</v>
      </c>
      <c r="N438" s="16">
        <f t="shared" si="129"/>
        <v>-1.570341127258349</v>
      </c>
      <c r="O438" s="16">
        <f t="shared" si="130"/>
        <v>-4.6216557560543379</v>
      </c>
      <c r="Q438" s="9">
        <f t="shared" si="137"/>
        <v>1161.9276129970265</v>
      </c>
      <c r="R438" s="9">
        <f t="shared" si="138"/>
        <v>0.26035352729142602</v>
      </c>
      <c r="S438" s="9">
        <f t="shared" si="139"/>
        <v>92.816728848103736</v>
      </c>
      <c r="T438" s="9">
        <f t="shared" si="140"/>
        <v>9.851140025796076E-5</v>
      </c>
      <c r="U438" s="9">
        <f t="shared" si="141"/>
        <v>3.0609883626344141</v>
      </c>
      <c r="V438" s="9">
        <f t="shared" si="142"/>
        <v>-1.0835815400793534</v>
      </c>
      <c r="W438" s="9">
        <f t="shared" si="143"/>
        <v>-1.6039972920665591</v>
      </c>
      <c r="X438" s="9">
        <f t="shared" si="144"/>
        <v>-4.658864117876953</v>
      </c>
      <c r="Y438">
        <v>1181.3340354041538</v>
      </c>
      <c r="Z438">
        <v>0.26212811457296359</v>
      </c>
      <c r="AA438">
        <v>244.77727361131608</v>
      </c>
      <c r="AB438">
        <v>1.9427448621809395E-4</v>
      </c>
      <c r="AC438">
        <v>3.0682659807990706</v>
      </c>
      <c r="AD438">
        <v>-1.0819359257920054</v>
      </c>
      <c r="AE438">
        <v>-0.94247711341842177</v>
      </c>
      <c r="AF438">
        <v>-3.9820845411552117</v>
      </c>
      <c r="AG438">
        <v>1158.96</v>
      </c>
      <c r="AH438">
        <v>7.4450000000000002E-2</v>
      </c>
      <c r="AI438">
        <v>0.14278695147685849</v>
      </c>
      <c r="AJ438">
        <v>1.2422951044908118E-4</v>
      </c>
      <c r="AK438">
        <v>3.0640684471119526</v>
      </c>
      <c r="AL438">
        <v>-1.1281352979118051</v>
      </c>
      <c r="AM438">
        <v>-0.84531147855790545</v>
      </c>
      <c r="AN438">
        <v>-3.9057752261977581</v>
      </c>
    </row>
    <row r="439" spans="1:40" x14ac:dyDescent="0.2">
      <c r="A439" s="15">
        <v>423</v>
      </c>
      <c r="B439" s="9" t="str">
        <f t="shared" si="145"/>
        <v>Glycerol_0.5</v>
      </c>
      <c r="D439" s="22">
        <v>0.5</v>
      </c>
      <c r="H439" s="9">
        <f t="shared" si="146"/>
        <v>1128</v>
      </c>
      <c r="I439" s="9">
        <f t="shared" si="147"/>
        <v>7.4450000000000002E-2</v>
      </c>
      <c r="J439" s="9">
        <f t="shared" si="148"/>
        <v>2.883157990814933E-2</v>
      </c>
      <c r="K439" s="16">
        <f t="shared" si="136"/>
        <v>2.5559911266089833E-5</v>
      </c>
      <c r="L439" s="9">
        <f t="shared" si="127"/>
        <v>3.0523090996473234</v>
      </c>
      <c r="M439" s="9">
        <f t="shared" si="128"/>
        <v>-1.1281352979118051</v>
      </c>
      <c r="N439" s="16">
        <f t="shared" si="129"/>
        <v>-1.5401315585624968</v>
      </c>
      <c r="O439" s="16">
        <f t="shared" si="130"/>
        <v>-4.5924406582098207</v>
      </c>
      <c r="Q439" s="9">
        <f t="shared" si="137"/>
        <v>1164.1649581635902</v>
      </c>
      <c r="R439" s="9">
        <f t="shared" si="138"/>
        <v>0.26212811457296359</v>
      </c>
      <c r="S439" s="9">
        <f t="shared" si="139"/>
        <v>98.403497729226189</v>
      </c>
      <c r="T439" s="9">
        <f t="shared" si="140"/>
        <v>1.024385349752652E-4</v>
      </c>
      <c r="U439" s="9">
        <f t="shared" si="141"/>
        <v>3.0618274584098919</v>
      </c>
      <c r="V439" s="9">
        <f t="shared" si="142"/>
        <v>-1.0819359257920054</v>
      </c>
      <c r="W439" s="9">
        <f t="shared" si="143"/>
        <v>-1.5799470031825846</v>
      </c>
      <c r="X439" s="9">
        <f t="shared" si="144"/>
        <v>-4.6312084019076707</v>
      </c>
      <c r="Y439">
        <v>1182.682007062846</v>
      </c>
      <c r="Z439">
        <v>0.26392715109310344</v>
      </c>
      <c r="AA439">
        <v>246.91568908371127</v>
      </c>
      <c r="AB439">
        <v>1.9557500448331741E-4</v>
      </c>
      <c r="AC439">
        <v>3.0687714386944331</v>
      </c>
      <c r="AD439">
        <v>-1.0802665968791336</v>
      </c>
      <c r="AE439">
        <v>-0.9329771217591003</v>
      </c>
      <c r="AF439">
        <v>-3.9728293384214144</v>
      </c>
      <c r="AG439">
        <v>1161.54</v>
      </c>
      <c r="AH439">
        <v>7.4484999999999996E-2</v>
      </c>
      <c r="AI439">
        <v>0.14483292102239753</v>
      </c>
      <c r="AJ439">
        <v>1.2864127208342025E-4</v>
      </c>
      <c r="AK439">
        <v>3.0650341702104309</v>
      </c>
      <c r="AL439">
        <v>-1.127931177897753</v>
      </c>
      <c r="AM439">
        <v>-0.83913271028447634</v>
      </c>
      <c r="AN439">
        <v>-3.8906196740054622</v>
      </c>
    </row>
    <row r="440" spans="1:40" x14ac:dyDescent="0.2">
      <c r="A440" s="15">
        <v>424</v>
      </c>
      <c r="B440" s="9" t="str">
        <f t="shared" si="145"/>
        <v>Glycerol_0.51</v>
      </c>
      <c r="D440" s="22">
        <v>0.51</v>
      </c>
      <c r="H440" s="9">
        <f t="shared" si="146"/>
        <v>1130.58</v>
      </c>
      <c r="I440" s="9">
        <f t="shared" si="147"/>
        <v>7.4484999999999996E-2</v>
      </c>
      <c r="J440" s="9">
        <f t="shared" si="148"/>
        <v>3.0908505765958348E-2</v>
      </c>
      <c r="K440" s="16">
        <f t="shared" si="136"/>
        <v>2.7338627753859391E-5</v>
      </c>
      <c r="L440" s="9">
        <f t="shared" si="127"/>
        <v>3.0533012985073791</v>
      </c>
      <c r="M440" s="9">
        <f t="shared" si="128"/>
        <v>-1.127931177897753</v>
      </c>
      <c r="N440" s="16">
        <f t="shared" si="129"/>
        <v>-1.5099219898666452</v>
      </c>
      <c r="O440" s="16">
        <f t="shared" si="130"/>
        <v>-4.563223288374024</v>
      </c>
      <c r="Q440" s="9">
        <f t="shared" si="137"/>
        <v>1167.610440111237</v>
      </c>
      <c r="R440" s="9">
        <f t="shared" si="138"/>
        <v>0.26392715109310344</v>
      </c>
      <c r="S440" s="9">
        <f t="shared" si="139"/>
        <v>105.20803982644564</v>
      </c>
      <c r="T440" s="9">
        <f t="shared" si="140"/>
        <v>1.0575643081565433E-4</v>
      </c>
      <c r="U440" s="9">
        <f t="shared" si="141"/>
        <v>3.0631196190165593</v>
      </c>
      <c r="V440" s="9">
        <f t="shared" si="142"/>
        <v>-1.0802665968791336</v>
      </c>
      <c r="W440" s="9">
        <f t="shared" si="143"/>
        <v>-1.5506390235577743</v>
      </c>
      <c r="X440" s="9">
        <f t="shared" si="144"/>
        <v>-4.6078400080791972</v>
      </c>
      <c r="Y440">
        <v>1184.049434516214</v>
      </c>
      <c r="Z440">
        <v>0.26575155213976803</v>
      </c>
      <c r="AA440">
        <v>249.08356640938314</v>
      </c>
      <c r="AB440">
        <v>1.9689427900576776E-4</v>
      </c>
      <c r="AC440">
        <v>3.069284186374611</v>
      </c>
      <c r="AD440">
        <v>-1.0785726304965459</v>
      </c>
      <c r="AE440">
        <v>-0.92333692060900652</v>
      </c>
      <c r="AF440">
        <v>-3.9634375390137628</v>
      </c>
      <c r="AG440">
        <v>1164.1199999999999</v>
      </c>
      <c r="AH440">
        <v>7.4520000000000003E-2</v>
      </c>
      <c r="AI440">
        <v>0.15307282247750342</v>
      </c>
      <c r="AJ440">
        <v>1.3246348115238755E-4</v>
      </c>
      <c r="AK440">
        <v>3.0659977506331613</v>
      </c>
      <c r="AL440">
        <v>-1.1277271537757949</v>
      </c>
      <c r="AM440">
        <v>-0.81510190986205366</v>
      </c>
      <c r="AN440">
        <v>-3.8779038358404918</v>
      </c>
    </row>
    <row r="441" spans="1:40" x14ac:dyDescent="0.2">
      <c r="A441" s="15">
        <v>425</v>
      </c>
      <c r="B441" s="9" t="str">
        <f t="shared" si="145"/>
        <v>Glycerol_0.52</v>
      </c>
      <c r="D441" s="22">
        <v>0.52</v>
      </c>
      <c r="H441" s="9">
        <f t="shared" si="146"/>
        <v>1133.1599999999999</v>
      </c>
      <c r="I441" s="9">
        <f t="shared" si="147"/>
        <v>7.4520000000000003E-2</v>
      </c>
      <c r="J441" s="9">
        <f t="shared" si="148"/>
        <v>3.3135046075440773E-2</v>
      </c>
      <c r="K441" s="16">
        <f t="shared" si="136"/>
        <v>2.9241277556073967E-5</v>
      </c>
      <c r="L441" s="9">
        <f t="shared" si="127"/>
        <v>3.0542912357337859</v>
      </c>
      <c r="M441" s="9">
        <f t="shared" si="128"/>
        <v>-1.1277271537757949</v>
      </c>
      <c r="N441" s="16">
        <f t="shared" si="129"/>
        <v>-1.4797124211707935</v>
      </c>
      <c r="O441" s="16">
        <f t="shared" si="130"/>
        <v>-4.534003656904579</v>
      </c>
      <c r="Q441" s="9">
        <f t="shared" si="137"/>
        <v>1168.784268714568</v>
      </c>
      <c r="R441" s="9">
        <f t="shared" si="138"/>
        <v>0.26575155213976803</v>
      </c>
      <c r="S441" s="9">
        <f t="shared" si="139"/>
        <v>110.9705298647567</v>
      </c>
      <c r="T441" s="9">
        <f t="shared" si="140"/>
        <v>1.0979812579107391E-4</v>
      </c>
      <c r="U441" s="9">
        <f t="shared" si="141"/>
        <v>3.0635598307863705</v>
      </c>
      <c r="V441" s="9">
        <f t="shared" si="142"/>
        <v>-1.0785726304965459</v>
      </c>
      <c r="W441" s="9">
        <f t="shared" si="143"/>
        <v>-1.5258052093554095</v>
      </c>
      <c r="X441" s="9">
        <f t="shared" si="144"/>
        <v>-4.5793696327863982</v>
      </c>
      <c r="Y441">
        <v>1185.4370746362272</v>
      </c>
      <c r="Z441">
        <v>0.2676022854701578</v>
      </c>
      <c r="AA441">
        <v>251.28200852977369</v>
      </c>
      <c r="AB441">
        <v>1.9823303955943344E-4</v>
      </c>
      <c r="AC441">
        <v>3.0698045074727029</v>
      </c>
      <c r="AD441">
        <v>-1.0768530486699373</v>
      </c>
      <c r="AE441">
        <v>-0.91355094440962459</v>
      </c>
      <c r="AF441">
        <v>-3.9539037207830354</v>
      </c>
      <c r="AG441">
        <v>1166.7</v>
      </c>
      <c r="AH441">
        <v>7.455500000000001E-2</v>
      </c>
      <c r="AI441">
        <v>0.15460358582219583</v>
      </c>
      <c r="AJ441">
        <v>1.3760977068001955E-4</v>
      </c>
      <c r="AK441">
        <v>3.066959197867122</v>
      </c>
      <c r="AL441">
        <v>-1.1275232254558767</v>
      </c>
      <c r="AM441">
        <v>-0.81078043742459671</v>
      </c>
      <c r="AN441">
        <v>-3.8613507288783535</v>
      </c>
    </row>
    <row r="442" spans="1:40" x14ac:dyDescent="0.2">
      <c r="A442" s="15">
        <v>426</v>
      </c>
      <c r="B442" s="9" t="str">
        <f t="shared" si="145"/>
        <v>Glycerol_0.53</v>
      </c>
      <c r="D442" s="22">
        <v>0.53</v>
      </c>
      <c r="H442" s="9">
        <f t="shared" si="146"/>
        <v>1135.74</v>
      </c>
      <c r="I442" s="9">
        <f t="shared" si="147"/>
        <v>7.455500000000001E-2</v>
      </c>
      <c r="J442" s="9">
        <f t="shared" si="148"/>
        <v>3.5521978536756385E-2</v>
      </c>
      <c r="K442" s="16">
        <f t="shared" si="136"/>
        <v>3.1276505658651083E-5</v>
      </c>
      <c r="L442" s="9">
        <f t="shared" si="127"/>
        <v>3.0552789216135063</v>
      </c>
      <c r="M442" s="9">
        <f t="shared" si="128"/>
        <v>-1.1275232254558767</v>
      </c>
      <c r="N442" s="16">
        <f t="shared" si="129"/>
        <v>-1.4495028524749414</v>
      </c>
      <c r="O442" s="16">
        <f t="shared" si="130"/>
        <v>-4.5047817740884479</v>
      </c>
      <c r="Q442" s="9">
        <f t="shared" si="137"/>
        <v>1169.9714304550266</v>
      </c>
      <c r="R442" s="9">
        <f t="shared" si="138"/>
        <v>0.2676022854701578</v>
      </c>
      <c r="S442" s="9">
        <f t="shared" si="139"/>
        <v>116.82498015474887</v>
      </c>
      <c r="T442" s="9">
        <f t="shared" si="140"/>
        <v>1.1253250067773321E-4</v>
      </c>
      <c r="U442" s="9">
        <f t="shared" si="141"/>
        <v>3.0640050378666128</v>
      </c>
      <c r="V442" s="9">
        <f t="shared" si="142"/>
        <v>-1.0768530486699373</v>
      </c>
      <c r="W442" s="9">
        <f t="shared" si="143"/>
        <v>-1.5005609499467816</v>
      </c>
      <c r="X442" s="9">
        <f t="shared" si="144"/>
        <v>-4.5601054281369837</v>
      </c>
      <c r="Y442">
        <v>1186.8457295153305</v>
      </c>
      <c r="Z442">
        <v>0.26948037546635401</v>
      </c>
      <c r="AA442">
        <v>253.51218161292226</v>
      </c>
      <c r="AB442">
        <v>1.9959205951716378E-4</v>
      </c>
      <c r="AC442">
        <v>3.0703327025668887</v>
      </c>
      <c r="AD442">
        <v>-1.0751068137423991</v>
      </c>
      <c r="AE442">
        <v>-0.90361328795443852</v>
      </c>
      <c r="AF442">
        <v>-3.944222130683813</v>
      </c>
      <c r="AG442">
        <v>1169.28</v>
      </c>
      <c r="AH442">
        <v>7.4590000000000004E-2</v>
      </c>
      <c r="AI442">
        <v>0.16409965153592332</v>
      </c>
      <c r="AJ442">
        <v>1.4124337498259238E-4</v>
      </c>
      <c r="AK442">
        <v>3.0679185213364248</v>
      </c>
      <c r="AL442">
        <v>-1.1273193928480703</v>
      </c>
      <c r="AM442">
        <v>-0.78489234116620188</v>
      </c>
      <c r="AN442">
        <v>-3.8500319136039525</v>
      </c>
    </row>
    <row r="443" spans="1:40" x14ac:dyDescent="0.2">
      <c r="A443" s="15">
        <v>427</v>
      </c>
      <c r="B443" s="9" t="str">
        <f t="shared" si="145"/>
        <v>Glycerol_0.54</v>
      </c>
      <c r="D443" s="22">
        <v>0.54</v>
      </c>
      <c r="H443" s="9">
        <f t="shared" si="146"/>
        <v>1138.3200000000002</v>
      </c>
      <c r="I443" s="9">
        <f t="shared" si="147"/>
        <v>7.4590000000000004E-2</v>
      </c>
      <c r="J443" s="9">
        <f t="shared" si="148"/>
        <v>3.8080857237769682E-2</v>
      </c>
      <c r="K443" s="16">
        <f t="shared" si="136"/>
        <v>3.345356071910331E-5</v>
      </c>
      <c r="L443" s="9">
        <f t="shared" si="127"/>
        <v>3.0562643663634774</v>
      </c>
      <c r="M443" s="9">
        <f t="shared" si="128"/>
        <v>-1.1273193928480703</v>
      </c>
      <c r="N443" s="16">
        <f t="shared" si="129"/>
        <v>-1.4192932837790897</v>
      </c>
      <c r="O443" s="16">
        <f t="shared" si="130"/>
        <v>-4.4755576501425676</v>
      </c>
      <c r="Q443" s="9">
        <f t="shared" si="137"/>
        <v>1171.1723533095765</v>
      </c>
      <c r="R443" s="9">
        <f t="shared" si="138"/>
        <v>0.26948037546635401</v>
      </c>
      <c r="S443" s="9">
        <f t="shared" si="139"/>
        <v>122.77991381846388</v>
      </c>
      <c r="T443" s="9">
        <f t="shared" si="140"/>
        <v>1.1669989603435814E-4</v>
      </c>
      <c r="U443" s="9">
        <f t="shared" si="141"/>
        <v>3.0644554006457794</v>
      </c>
      <c r="V443" s="9">
        <f t="shared" si="142"/>
        <v>-1.0751068137423991</v>
      </c>
      <c r="W443" s="9">
        <f t="shared" si="143"/>
        <v>-1.4748678273804527</v>
      </c>
      <c r="X443" s="9">
        <f t="shared" si="144"/>
        <v>-4.5307405684938811</v>
      </c>
      <c r="Y443">
        <v>1188.2762502007347</v>
      </c>
      <c r="Z443">
        <v>0.27138690771371515</v>
      </c>
      <c r="AA443">
        <v>255.77532006105591</v>
      </c>
      <c r="AB443">
        <v>2.0097215945099383E-4</v>
      </c>
      <c r="AC443">
        <v>3.0708690905797269</v>
      </c>
      <c r="AD443">
        <v>-1.0733328233385779</v>
      </c>
      <c r="AE443">
        <v>-0.89351767773043256</v>
      </c>
      <c r="AF443">
        <v>-3.9343866568544339</v>
      </c>
      <c r="AG443">
        <v>1171.8600000000001</v>
      </c>
      <c r="AH443">
        <v>7.4624999999999997E-2</v>
      </c>
      <c r="AI443">
        <v>0.16503339558679986</v>
      </c>
      <c r="AJ443">
        <v>1.4720421617872228E-4</v>
      </c>
      <c r="AK443">
        <v>3.0688757304028669</v>
      </c>
      <c r="AL443">
        <v>-1.1271156558625746</v>
      </c>
      <c r="AM443">
        <v>-0.78242816456471709</v>
      </c>
      <c r="AN443">
        <v>-3.832079750888933</v>
      </c>
    </row>
    <row r="444" spans="1:40" x14ac:dyDescent="0.2">
      <c r="A444" s="15">
        <v>428</v>
      </c>
      <c r="B444" s="9" t="str">
        <f t="shared" si="145"/>
        <v>Glycerol_0.55</v>
      </c>
      <c r="D444" s="22">
        <v>0.55000000000000004</v>
      </c>
      <c r="H444" s="9">
        <f t="shared" si="146"/>
        <v>1140.9000000000001</v>
      </c>
      <c r="I444" s="9">
        <f t="shared" si="147"/>
        <v>7.4624999999999997E-2</v>
      </c>
      <c r="J444" s="9">
        <f t="shared" si="148"/>
        <v>4.0824068582296202E-2</v>
      </c>
      <c r="K444" s="16">
        <f t="shared" si="136"/>
        <v>3.5782337262070468E-5</v>
      </c>
      <c r="L444" s="9">
        <f t="shared" si="127"/>
        <v>3.0572475801312451</v>
      </c>
      <c r="M444" s="9">
        <f t="shared" si="128"/>
        <v>-1.1271156558625746</v>
      </c>
      <c r="N444" s="16">
        <f t="shared" si="129"/>
        <v>-1.3890837150832378</v>
      </c>
      <c r="O444" s="16">
        <f t="shared" si="130"/>
        <v>-4.4463312952144829</v>
      </c>
      <c r="Q444" s="9">
        <f t="shared" si="137"/>
        <v>1172.3874859883313</v>
      </c>
      <c r="R444" s="9">
        <f t="shared" si="138"/>
        <v>0.27138690771371515</v>
      </c>
      <c r="S444" s="9">
        <f t="shared" si="139"/>
        <v>131.30362505566262</v>
      </c>
      <c r="T444" s="9">
        <f t="shared" si="140"/>
        <v>1.1952584953249014E-4</v>
      </c>
      <c r="U444" s="9">
        <f t="shared" si="141"/>
        <v>3.0649110872815859</v>
      </c>
      <c r="V444" s="9">
        <f t="shared" si="142"/>
        <v>-1.0733328233385779</v>
      </c>
      <c r="W444" s="9">
        <f t="shared" si="143"/>
        <v>-1.4380620276138876</v>
      </c>
      <c r="X444" s="9">
        <f t="shared" si="144"/>
        <v>-4.5108244488266607</v>
      </c>
      <c r="Y444">
        <v>1189.7295408252012</v>
      </c>
      <c r="Z444">
        <v>0.27332303405502034</v>
      </c>
      <c r="AA444">
        <v>258.07273202765407</v>
      </c>
      <c r="AB444">
        <v>2.0237421111473166E-4</v>
      </c>
      <c r="AC444">
        <v>3.0714140103260252</v>
      </c>
      <c r="AD444">
        <v>-1.0715299047822444</v>
      </c>
      <c r="AE444">
        <v>-0.88325744014900964</v>
      </c>
      <c r="AF444">
        <v>-3.9243907976665136</v>
      </c>
      <c r="AG444">
        <v>1174</v>
      </c>
      <c r="AH444">
        <v>7.4660000000000004E-2</v>
      </c>
      <c r="AI444">
        <v>0.17592081467086743</v>
      </c>
      <c r="AJ444">
        <v>1.506053984183244E-4</v>
      </c>
      <c r="AK444">
        <v>3.0696680969115957</v>
      </c>
      <c r="AL444">
        <v>-1.1269120144097142</v>
      </c>
      <c r="AM444">
        <v>-0.75468277247034998</v>
      </c>
      <c r="AN444">
        <v>-3.8221594606634079</v>
      </c>
    </row>
    <row r="445" spans="1:40" x14ac:dyDescent="0.2">
      <c r="A445" s="15">
        <v>429</v>
      </c>
      <c r="B445" s="9" t="str">
        <f t="shared" si="145"/>
        <v>Glycerol_0.56</v>
      </c>
      <c r="D445" s="22">
        <v>0.56000000000000005</v>
      </c>
      <c r="H445" s="9">
        <f t="shared" si="146"/>
        <v>1143.48</v>
      </c>
      <c r="I445" s="9">
        <f t="shared" si="147"/>
        <v>7.4660000000000004E-2</v>
      </c>
      <c r="J445" s="9">
        <f t="shared" si="148"/>
        <v>4.3764891247223228E-2</v>
      </c>
      <c r="K445" s="16">
        <f t="shared" si="136"/>
        <v>3.8273420826969623E-5</v>
      </c>
      <c r="L445" s="9">
        <f t="shared" si="127"/>
        <v>3.0582285729955894</v>
      </c>
      <c r="M445" s="9">
        <f t="shared" si="128"/>
        <v>-1.1269120144097142</v>
      </c>
      <c r="N445" s="16">
        <f t="shared" si="129"/>
        <v>-1.3588741463873859</v>
      </c>
      <c r="O445" s="16">
        <f t="shared" si="130"/>
        <v>-4.4171027193829753</v>
      </c>
      <c r="Q445" s="9">
        <f t="shared" si="137"/>
        <v>1173.6172993213986</v>
      </c>
      <c r="R445" s="9">
        <f t="shared" si="138"/>
        <v>0.27332303405502034</v>
      </c>
      <c r="S445" s="9">
        <f t="shared" si="139"/>
        <v>136.28200583570859</v>
      </c>
      <c r="T445" s="9">
        <f t="shared" si="140"/>
        <v>1.2311694941159661E-4</v>
      </c>
      <c r="U445" s="9">
        <f t="shared" si="141"/>
        <v>3.0653722742206533</v>
      </c>
      <c r="V445" s="9">
        <f t="shared" si="142"/>
        <v>-1.0715299047822444</v>
      </c>
      <c r="W445" s="9">
        <f t="shared" si="143"/>
        <v>-1.4165479252486275</v>
      </c>
      <c r="X445" s="9">
        <f t="shared" si="144"/>
        <v>-4.4855114836664232</v>
      </c>
      <c r="Y445">
        <v>1191.206563186196</v>
      </c>
      <c r="Z445">
        <v>0.27528997818124673</v>
      </c>
      <c r="AA445">
        <v>260.40580550779964</v>
      </c>
      <c r="AB445">
        <v>2.0379914185882642E-4</v>
      </c>
      <c r="AC445">
        <v>3.0719678222287157</v>
      </c>
      <c r="AD445">
        <v>-1.0696968088941308</v>
      </c>
      <c r="AE445">
        <v>-0.87282546625007473</v>
      </c>
      <c r="AF445">
        <v>-3.9142276273385068</v>
      </c>
      <c r="AG445">
        <v>1174.44</v>
      </c>
      <c r="AH445">
        <v>7.4695000000000011E-2</v>
      </c>
      <c r="AI445">
        <v>0.17616681730934991</v>
      </c>
      <c r="AJ445">
        <v>1.5746834069953064E-4</v>
      </c>
      <c r="AK445">
        <v>3.0698308343664791</v>
      </c>
      <c r="AL445">
        <v>-1.1267084683999407</v>
      </c>
      <c r="AM445">
        <v>-0.75407589170483746</v>
      </c>
      <c r="AN445">
        <v>-3.8028067488050423</v>
      </c>
    </row>
    <row r="446" spans="1:40" x14ac:dyDescent="0.2">
      <c r="A446" s="15">
        <v>430</v>
      </c>
      <c r="B446" s="9" t="str">
        <f t="shared" si="145"/>
        <v>Glycerol_0.57</v>
      </c>
      <c r="D446" s="22">
        <v>0.56999999999999995</v>
      </c>
      <c r="H446" s="9">
        <f t="shared" si="146"/>
        <v>1146.06</v>
      </c>
      <c r="I446" s="9">
        <f t="shared" si="147"/>
        <v>7.4695000000000011E-2</v>
      </c>
      <c r="J446" s="9">
        <f t="shared" si="148"/>
        <v>4.6917560458731293E-2</v>
      </c>
      <c r="K446" s="16">
        <f t="shared" si="136"/>
        <v>4.0938136274480653E-5</v>
      </c>
      <c r="L446" s="9">
        <f t="shared" si="127"/>
        <v>3.0592073549671479</v>
      </c>
      <c r="M446" s="9">
        <f t="shared" si="128"/>
        <v>-1.1267084683999407</v>
      </c>
      <c r="N446" s="16">
        <f t="shared" si="129"/>
        <v>-1.3286645776915342</v>
      </c>
      <c r="O446" s="16">
        <f t="shared" si="130"/>
        <v>-4.3878719326586824</v>
      </c>
      <c r="Q446" s="9">
        <f t="shared" si="137"/>
        <v>1174.8622877644802</v>
      </c>
      <c r="R446" s="9">
        <f t="shared" si="138"/>
        <v>0.27528997818124673</v>
      </c>
      <c r="S446" s="9">
        <f t="shared" si="139"/>
        <v>143.91241646925218</v>
      </c>
      <c r="T446" s="9">
        <f t="shared" si="140"/>
        <v>1.2752044409523224E-4</v>
      </c>
      <c r="U446" s="9">
        <f t="shared" si="141"/>
        <v>3.0658391467626873</v>
      </c>
      <c r="V446" s="9">
        <f t="shared" si="142"/>
        <v>-1.0696968088941308</v>
      </c>
      <c r="W446" s="9">
        <f t="shared" si="143"/>
        <v>-1.3835464532004922</v>
      </c>
      <c r="X446" s="9">
        <f t="shared" si="144"/>
        <v>-4.4544648089827401</v>
      </c>
      <c r="Y446">
        <v>1192.7083418334134</v>
      </c>
      <c r="Z446">
        <v>0.27728904182918757</v>
      </c>
      <c r="AA446">
        <v>262.77601507518426</v>
      </c>
      <c r="AB446">
        <v>2.0524793953535344E-4</v>
      </c>
      <c r="AC446">
        <v>3.072530910225221</v>
      </c>
      <c r="AD446">
        <v>-1.0678322030851872</v>
      </c>
      <c r="AE446">
        <v>-0.86221417239641962</v>
      </c>
      <c r="AF446">
        <v>-3.9038897576428933</v>
      </c>
      <c r="AG446">
        <v>1177.02</v>
      </c>
      <c r="AH446">
        <v>7.4730000000000005E-2</v>
      </c>
      <c r="AI446">
        <v>0.18805131779878465</v>
      </c>
      <c r="AJ446">
        <v>1.6058815991590769E-4</v>
      </c>
      <c r="AK446">
        <v>3.0707838424660703</v>
      </c>
      <c r="AL446">
        <v>-1.1265050177438309</v>
      </c>
      <c r="AM446">
        <v>-0.72572361884495806</v>
      </c>
      <c r="AN446">
        <v>-3.7942864781902363</v>
      </c>
    </row>
    <row r="447" spans="1:40" x14ac:dyDescent="0.2">
      <c r="A447" s="15">
        <v>431</v>
      </c>
      <c r="B447" s="9" t="str">
        <f t="shared" si="145"/>
        <v>Glycerol_0.58</v>
      </c>
      <c r="D447" s="22">
        <v>0.57999999999999996</v>
      </c>
      <c r="H447" s="9">
        <f t="shared" si="146"/>
        <v>1148.6399999999999</v>
      </c>
      <c r="I447" s="9">
        <f t="shared" si="147"/>
        <v>7.4730000000000005E-2</v>
      </c>
      <c r="J447" s="9">
        <f t="shared" si="148"/>
        <v>5.0297336898749184E-2</v>
      </c>
      <c r="K447" s="16">
        <f t="shared" si="136"/>
        <v>4.3788599473071797E-5</v>
      </c>
      <c r="L447" s="9">
        <f t="shared" si="127"/>
        <v>3.0601839359890244</v>
      </c>
      <c r="M447" s="9">
        <f t="shared" si="128"/>
        <v>-1.1265050177438309</v>
      </c>
      <c r="N447" s="16">
        <f t="shared" si="129"/>
        <v>-1.2984550089956828</v>
      </c>
      <c r="O447" s="16">
        <f t="shared" si="130"/>
        <v>-4.3586389449847074</v>
      </c>
      <c r="Q447" s="9">
        <f t="shared" si="137"/>
        <v>1176.1229710357054</v>
      </c>
      <c r="R447" s="9">
        <f t="shared" si="138"/>
        <v>0.27728904182918757</v>
      </c>
      <c r="S447" s="9">
        <f t="shared" si="139"/>
        <v>149.1177688955564</v>
      </c>
      <c r="T447" s="9">
        <f t="shared" si="140"/>
        <v>1.3127653435152231E-4</v>
      </c>
      <c r="U447" s="9">
        <f t="shared" si="141"/>
        <v>3.0663118996738334</v>
      </c>
      <c r="V447" s="9">
        <f t="shared" si="142"/>
        <v>-1.0678322030851872</v>
      </c>
      <c r="W447" s="9">
        <f t="shared" si="143"/>
        <v>-1.3610136188184283</v>
      </c>
      <c r="X447" s="9">
        <f t="shared" si="144"/>
        <v>-4.4279757346502553</v>
      </c>
      <c r="Y447">
        <v>1194.2359697342731</v>
      </c>
      <c r="Z447">
        <v>0.27932161166711744</v>
      </c>
      <c r="AA447">
        <v>265.18492935037023</v>
      </c>
      <c r="AB447">
        <v>2.0672165796023075E-4</v>
      </c>
      <c r="AC447">
        <v>3.0731036838903925</v>
      </c>
      <c r="AD447">
        <v>-1.0659346636464717</v>
      </c>
      <c r="AE447">
        <v>-0.85141545639621641</v>
      </c>
      <c r="AF447">
        <v>-3.8933692951592747</v>
      </c>
      <c r="AG447">
        <v>1179.5999999999999</v>
      </c>
      <c r="AH447">
        <v>7.4764999999999998E-2</v>
      </c>
      <c r="AI447">
        <v>0.18859353292219985</v>
      </c>
      <c r="AJ447">
        <v>1.6844893465701058E-4</v>
      </c>
      <c r="AK447">
        <v>3.0717347638797605</v>
      </c>
      <c r="AL447">
        <v>-1.1263016623520876</v>
      </c>
      <c r="AM447">
        <v>-0.7244732037744982</v>
      </c>
      <c r="AN447">
        <v>-3.7735317313379202</v>
      </c>
    </row>
    <row r="448" spans="1:40" x14ac:dyDescent="0.2">
      <c r="A448" s="15">
        <v>432</v>
      </c>
      <c r="B448" s="9" t="str">
        <f t="shared" si="145"/>
        <v>Glycerol_0.59</v>
      </c>
      <c r="D448" s="22">
        <v>0.59</v>
      </c>
      <c r="H448" s="9">
        <f t="shared" si="146"/>
        <v>1151.22</v>
      </c>
      <c r="I448" s="9">
        <f t="shared" si="147"/>
        <v>7.4764999999999998E-2</v>
      </c>
      <c r="J448" s="9">
        <f t="shared" si="148"/>
        <v>5.3920580575188073E-2</v>
      </c>
      <c r="K448" s="16">
        <f t="shared" si="136"/>
        <v>4.6837772602272434E-5</v>
      </c>
      <c r="L448" s="9">
        <f t="shared" ref="L448:L490" si="149">LOG(H448)</f>
        <v>3.0611583259373987</v>
      </c>
      <c r="M448" s="9">
        <f t="shared" ref="M448:M488" si="150">LOG(I448)</f>
        <v>-1.1263016623520876</v>
      </c>
      <c r="N448" s="16">
        <f t="shared" ref="N448:N488" si="151">LOG(J448)</f>
        <v>-1.2682454402998309</v>
      </c>
      <c r="O448" s="16">
        <f t="shared" ref="O448:O488" si="152">LOG(K448)</f>
        <v>-4.3294037662372293</v>
      </c>
      <c r="Q448" s="9">
        <f t="shared" si="137"/>
        <v>1177.3998958977388</v>
      </c>
      <c r="R448" s="9">
        <f t="shared" si="138"/>
        <v>0.27932161166711744</v>
      </c>
      <c r="S448" s="9">
        <f t="shared" si="139"/>
        <v>157.12239830158919</v>
      </c>
      <c r="T448" s="9">
        <f t="shared" si="140"/>
        <v>1.3511946193868341E-4</v>
      </c>
      <c r="U448" s="9">
        <f t="shared" si="141"/>
        <v>3.0667907378544692</v>
      </c>
      <c r="V448" s="9">
        <f t="shared" si="142"/>
        <v>-1.0659346636464717</v>
      </c>
      <c r="W448" s="9">
        <f t="shared" si="143"/>
        <v>-1.326329628433238</v>
      </c>
      <c r="X448" s="9">
        <f t="shared" si="144"/>
        <v>-4.4008671123116523</v>
      </c>
      <c r="Y448">
        <v>1195.7906145984257</v>
      </c>
      <c r="Z448">
        <v>0.28138916696271365</v>
      </c>
      <c r="AA448">
        <v>267.63421929816423</v>
      </c>
      <c r="AB448">
        <v>2.0822142301078739E-4</v>
      </c>
      <c r="AC448">
        <v>3.0736865808063865</v>
      </c>
      <c r="AD448">
        <v>-1.0640026671203002</v>
      </c>
      <c r="AE448">
        <v>-0.84042064839705888</v>
      </c>
      <c r="AF448">
        <v>-3.8826577934337401</v>
      </c>
      <c r="AG448">
        <v>1182.1799999999998</v>
      </c>
      <c r="AH448">
        <v>7.4800000000000005E-2</v>
      </c>
      <c r="AI448">
        <v>0.20073756605230242</v>
      </c>
      <c r="AJ448">
        <v>1.7123282930449696E-4</v>
      </c>
      <c r="AK448">
        <v>3.0726836077255135</v>
      </c>
      <c r="AL448">
        <v>-1.1260984021355387</v>
      </c>
      <c r="AM448">
        <v>-0.69737134598507855</v>
      </c>
      <c r="AN448">
        <v>-3.7664129673519411</v>
      </c>
    </row>
    <row r="449" spans="1:40" x14ac:dyDescent="0.2">
      <c r="A449" s="15">
        <v>433</v>
      </c>
      <c r="B449" s="9" t="str">
        <f t="shared" si="145"/>
        <v>Glycerol_0.6</v>
      </c>
      <c r="D449" s="22">
        <v>0.6</v>
      </c>
      <c r="H449" s="9">
        <f t="shared" si="146"/>
        <v>1153.8</v>
      </c>
      <c r="I449" s="9">
        <f t="shared" si="147"/>
        <v>7.4800000000000005E-2</v>
      </c>
      <c r="J449" s="9">
        <f t="shared" si="148"/>
        <v>5.7804830013528034E-2</v>
      </c>
      <c r="K449" s="16">
        <f t="shared" si="136"/>
        <v>5.0099523325990672E-5</v>
      </c>
      <c r="L449" s="9">
        <f t="shared" si="149"/>
        <v>3.0621305346221233</v>
      </c>
      <c r="M449" s="9">
        <f t="shared" si="150"/>
        <v>-1.1260984021355387</v>
      </c>
      <c r="N449" s="16">
        <f t="shared" si="151"/>
        <v>-1.2380358716039792</v>
      </c>
      <c r="O449" s="16">
        <f t="shared" si="152"/>
        <v>-4.3001664062261025</v>
      </c>
      <c r="Q449" s="9">
        <f t="shared" si="137"/>
        <v>1178.6936381009973</v>
      </c>
      <c r="R449" s="9">
        <f t="shared" si="138"/>
        <v>0.28138916696271365</v>
      </c>
      <c r="S449" s="9">
        <f t="shared" si="139"/>
        <v>163.99169805378398</v>
      </c>
      <c r="T449" s="9">
        <f t="shared" si="140"/>
        <v>1.3905789380617387E-4</v>
      </c>
      <c r="U449" s="9">
        <f t="shared" si="141"/>
        <v>3.0672758770673667</v>
      </c>
      <c r="V449" s="9">
        <f t="shared" si="142"/>
        <v>-1.0640026671203002</v>
      </c>
      <c r="W449" s="9">
        <f t="shared" si="143"/>
        <v>-1.2965299394810796</v>
      </c>
      <c r="X449" s="9">
        <f t="shared" si="144"/>
        <v>-4.3730766723285592</v>
      </c>
      <c r="Y449">
        <v>1197.3735259559148</v>
      </c>
      <c r="Z449">
        <v>0.28349328814290486</v>
      </c>
      <c r="AA449">
        <v>270.12566746762519</v>
      </c>
      <c r="AB449">
        <v>2.0974843944993483E-4</v>
      </c>
      <c r="AC449">
        <v>3.0742800692149341</v>
      </c>
      <c r="AD449">
        <v>-1.0620345806173952</v>
      </c>
      <c r="AE449">
        <v>-0.82922045578177905</v>
      </c>
      <c r="AF449">
        <v>-3.8717461992945719</v>
      </c>
      <c r="AG449">
        <v>1184.76</v>
      </c>
      <c r="AH449">
        <v>7.4834999999999999E-2</v>
      </c>
      <c r="AI449">
        <v>0.2021791493327304</v>
      </c>
      <c r="AJ449">
        <v>1.8019606082609512E-4</v>
      </c>
      <c r="AK449">
        <v>3.0736303830616607</v>
      </c>
      <c r="AL449">
        <v>-1.1258952370051372</v>
      </c>
      <c r="AM449">
        <v>-0.69426363507864619</v>
      </c>
      <c r="AN449">
        <v>-3.7442547071426886</v>
      </c>
    </row>
    <row r="450" spans="1:40" x14ac:dyDescent="0.2">
      <c r="A450" s="15">
        <v>434</v>
      </c>
      <c r="B450" s="9" t="str">
        <f t="shared" si="145"/>
        <v>Glycerol_0.61</v>
      </c>
      <c r="D450" s="22">
        <v>0.61</v>
      </c>
      <c r="H450" s="9">
        <f t="shared" si="146"/>
        <v>1156.3800000000001</v>
      </c>
      <c r="I450" s="9">
        <f t="shared" si="147"/>
        <v>7.4834999999999999E-2</v>
      </c>
      <c r="J450" s="9">
        <f t="shared" si="148"/>
        <v>6.1968887153089007E-2</v>
      </c>
      <c r="K450" s="16">
        <f t="shared" si="136"/>
        <v>5.3588688106927655E-5</v>
      </c>
      <c r="L450" s="9">
        <f t="shared" si="149"/>
        <v>3.0631005717873174</v>
      </c>
      <c r="M450" s="9">
        <f t="shared" si="150"/>
        <v>-1.1258952370051372</v>
      </c>
      <c r="N450" s="16">
        <f t="shared" si="151"/>
        <v>-1.2078263029081273</v>
      </c>
      <c r="O450" s="16">
        <f t="shared" si="152"/>
        <v>-4.2709268746954452</v>
      </c>
      <c r="Q450" s="9">
        <f t="shared" si="137"/>
        <v>1180.0048045058629</v>
      </c>
      <c r="R450" s="9">
        <f t="shared" si="138"/>
        <v>0.28349328814290486</v>
      </c>
      <c r="S450" s="9">
        <f t="shared" si="139"/>
        <v>172.50233545319449</v>
      </c>
      <c r="T450" s="9">
        <f t="shared" si="140"/>
        <v>1.43101621037607E-4</v>
      </c>
      <c r="U450" s="9">
        <f t="shared" si="141"/>
        <v>3.0677675447329258</v>
      </c>
      <c r="V450" s="9">
        <f t="shared" si="142"/>
        <v>-1.0620345806173952</v>
      </c>
      <c r="W450" s="9">
        <f t="shared" si="143"/>
        <v>-1.2595609507538037</v>
      </c>
      <c r="X450" s="9">
        <f t="shared" si="144"/>
        <v>-4.3445339836235597</v>
      </c>
      <c r="Y450">
        <v>1198.9860430999508</v>
      </c>
      <c r="Z450">
        <v>0.28563566637375148</v>
      </c>
      <c r="AA450">
        <v>272.66117830686483</v>
      </c>
      <c r="AB450">
        <v>2.1130399858390993E-4</v>
      </c>
      <c r="AC450">
        <v>3.0748846509935954</v>
      </c>
      <c r="AD450">
        <v>-1.0600286509208834</v>
      </c>
      <c r="AE450">
        <v>-0.81780490116033366</v>
      </c>
      <c r="AF450">
        <v>-3.860624792441909</v>
      </c>
      <c r="AG450">
        <v>1187.3400000000001</v>
      </c>
      <c r="AH450">
        <v>7.4870000000000006E-2</v>
      </c>
      <c r="AI450">
        <v>0.21427964928019727</v>
      </c>
      <c r="AJ450">
        <v>1.8258330776156959E-4</v>
      </c>
      <c r="AK450">
        <v>3.0745750988874203</v>
      </c>
      <c r="AL450">
        <v>-1.1256921668719611</v>
      </c>
      <c r="AM450">
        <v>-0.6690190731251987</v>
      </c>
      <c r="AN450">
        <v>-3.7385389293121682</v>
      </c>
    </row>
    <row r="451" spans="1:40" x14ac:dyDescent="0.2">
      <c r="A451" s="15">
        <v>435</v>
      </c>
      <c r="B451" s="9" t="str">
        <f t="shared" si="145"/>
        <v>Glycerol_0.62</v>
      </c>
      <c r="D451" s="22">
        <v>0.62</v>
      </c>
      <c r="H451" s="9">
        <f t="shared" si="146"/>
        <v>1158.96</v>
      </c>
      <c r="I451" s="9">
        <f t="shared" si="147"/>
        <v>7.4870000000000006E-2</v>
      </c>
      <c r="J451" s="9">
        <f t="shared" si="148"/>
        <v>6.6432908358930787E-2</v>
      </c>
      <c r="K451" s="16">
        <f t="shared" si="136"/>
        <v>5.7321139952138802E-5</v>
      </c>
      <c r="L451" s="9">
        <f t="shared" si="149"/>
        <v>3.0640684471119526</v>
      </c>
      <c r="M451" s="9">
        <f t="shared" si="150"/>
        <v>-1.1256921668719611</v>
      </c>
      <c r="N451" s="16">
        <f t="shared" si="151"/>
        <v>-1.1776167342122752</v>
      </c>
      <c r="O451" s="16">
        <f t="shared" si="152"/>
        <v>-4.241685181324228</v>
      </c>
      <c r="Q451" s="9">
        <f t="shared" si="137"/>
        <v>1181.3340354041538</v>
      </c>
      <c r="R451" s="9">
        <f t="shared" si="138"/>
        <v>0.28563566637375148</v>
      </c>
      <c r="S451" s="9">
        <f t="shared" si="139"/>
        <v>179.84384572006735</v>
      </c>
      <c r="T451" s="9">
        <f t="shared" si="140"/>
        <v>1.4726177878803611E-4</v>
      </c>
      <c r="U451" s="9">
        <f t="shared" si="141"/>
        <v>3.0682659807990706</v>
      </c>
      <c r="V451" s="9">
        <f t="shared" si="142"/>
        <v>-1.0600286509208834</v>
      </c>
      <c r="W451" s="9">
        <f t="shared" si="143"/>
        <v>-1.227623019471153</v>
      </c>
      <c r="X451" s="9">
        <f t="shared" si="144"/>
        <v>-4.3151588412871611</v>
      </c>
      <c r="Y451">
        <v>1200.6296040248581</v>
      </c>
      <c r="Z451">
        <v>0.28781811431052651</v>
      </c>
      <c r="AA451">
        <v>275.24278970700715</v>
      </c>
      <c r="AB451">
        <v>2.1288948687946612E-4</v>
      </c>
      <c r="AC451">
        <v>3.075500865004904</v>
      </c>
      <c r="AD451">
        <v>-1.0579829921891171</v>
      </c>
      <c r="AE451">
        <v>-0.80616325238773512</v>
      </c>
      <c r="AF451">
        <v>-3.8492831172689268</v>
      </c>
      <c r="AG451">
        <v>1189.92</v>
      </c>
      <c r="AH451">
        <v>7.4904999999999999E-2</v>
      </c>
      <c r="AI451">
        <v>0.21674342588284376</v>
      </c>
      <c r="AJ451">
        <v>1.9276328340406395E-4</v>
      </c>
      <c r="AK451">
        <v>3.0755177641434086</v>
      </c>
      <c r="AL451">
        <v>-1.1254891916472132</v>
      </c>
      <c r="AM451">
        <v>-0.66405406638279452</v>
      </c>
      <c r="AN451">
        <v>-3.7149756848188353</v>
      </c>
    </row>
    <row r="452" spans="1:40" x14ac:dyDescent="0.2">
      <c r="A452" s="15">
        <v>436</v>
      </c>
      <c r="B452" s="9" t="str">
        <f t="shared" si="145"/>
        <v>Glycerol_0.63</v>
      </c>
      <c r="D452" s="22">
        <v>0.63</v>
      </c>
      <c r="H452" s="9">
        <f t="shared" si="146"/>
        <v>1161.54</v>
      </c>
      <c r="I452" s="9">
        <f t="shared" si="147"/>
        <v>7.4904999999999999E-2</v>
      </c>
      <c r="J452" s="9">
        <f t="shared" si="148"/>
        <v>7.1218501989931252E-2</v>
      </c>
      <c r="K452" s="16">
        <f t="shared" si="136"/>
        <v>6.1313860900125047E-5</v>
      </c>
      <c r="L452" s="9">
        <f t="shared" si="149"/>
        <v>3.0650341702104309</v>
      </c>
      <c r="M452" s="9">
        <f t="shared" si="150"/>
        <v>-1.1254891916472132</v>
      </c>
      <c r="N452" s="16">
        <f t="shared" si="151"/>
        <v>-1.1474071655164235</v>
      </c>
      <c r="O452" s="16">
        <f t="shared" si="152"/>
        <v>-4.2124413357268544</v>
      </c>
      <c r="Q452" s="9">
        <f t="shared" si="137"/>
        <v>1182.682007062846</v>
      </c>
      <c r="R452" s="9">
        <f t="shared" si="138"/>
        <v>0.28781811431052651</v>
      </c>
      <c r="S452" s="9">
        <f t="shared" si="139"/>
        <v>188.99242302158962</v>
      </c>
      <c r="T452" s="9">
        <f t="shared" si="140"/>
        <v>1.5330625462432046E-4</v>
      </c>
      <c r="U452" s="9">
        <f t="shared" si="141"/>
        <v>3.0687714386944331</v>
      </c>
      <c r="V452" s="9">
        <f t="shared" si="142"/>
        <v>-1.0579829921891171</v>
      </c>
      <c r="W452" s="9">
        <f t="shared" si="143"/>
        <v>-1.187756121432304</v>
      </c>
      <c r="X452" s="9">
        <f t="shared" si="144"/>
        <v>-4.2724572704884576</v>
      </c>
      <c r="Y452">
        <v>1202.3057555134319</v>
      </c>
      <c r="Z452">
        <v>0.29004257819470552</v>
      </c>
      <c r="AA452">
        <v>277.87268595626523</v>
      </c>
      <c r="AB452">
        <v>2.1450639568920701E-4</v>
      </c>
      <c r="AC452">
        <v>3.0761292908762039</v>
      </c>
      <c r="AD452">
        <v>-1.0558955720342815</v>
      </c>
      <c r="AE452">
        <v>-0.7942839433387332</v>
      </c>
      <c r="AF452">
        <v>-3.8377099056779387</v>
      </c>
      <c r="AG452">
        <v>1192.5</v>
      </c>
      <c r="AH452">
        <v>7.4940000000000007E-2</v>
      </c>
      <c r="AI452">
        <v>0.22873530350408314</v>
      </c>
      <c r="AJ452">
        <v>1.9468640907126516E-4</v>
      </c>
      <c r="AK452">
        <v>3.0764583877121514</v>
      </c>
      <c r="AL452">
        <v>-1.1252863112422209</v>
      </c>
      <c r="AM452">
        <v>-0.64066680026531908</v>
      </c>
      <c r="AN452">
        <v>-3.7106643652307247</v>
      </c>
    </row>
    <row r="453" spans="1:40" x14ac:dyDescent="0.2">
      <c r="A453" s="15">
        <v>437</v>
      </c>
      <c r="B453" s="9" t="str">
        <f t="shared" si="145"/>
        <v>Glycerol_0.64</v>
      </c>
      <c r="D453" s="22">
        <v>0.64</v>
      </c>
      <c r="H453" s="9">
        <f t="shared" si="146"/>
        <v>1164.1199999999999</v>
      </c>
      <c r="I453" s="9">
        <f t="shared" si="147"/>
        <v>7.4940000000000007E-2</v>
      </c>
      <c r="J453" s="9">
        <f t="shared" si="148"/>
        <v>7.6348832995326604E-2</v>
      </c>
      <c r="K453" s="16">
        <f t="shared" si="136"/>
        <v>6.5585019581595205E-5</v>
      </c>
      <c r="L453" s="9">
        <f t="shared" si="149"/>
        <v>3.0659977506331613</v>
      </c>
      <c r="M453" s="9">
        <f t="shared" si="150"/>
        <v>-1.1252863112422209</v>
      </c>
      <c r="N453" s="16">
        <f t="shared" si="151"/>
        <v>-1.1171975968205716</v>
      </c>
      <c r="O453" s="16">
        <f t="shared" si="152"/>
        <v>-4.1831953474537329</v>
      </c>
      <c r="Q453" s="9">
        <f t="shared" si="137"/>
        <v>1184.049434516214</v>
      </c>
      <c r="R453" s="9">
        <f t="shared" si="138"/>
        <v>0.29004257819470552</v>
      </c>
      <c r="S453" s="9">
        <f t="shared" si="139"/>
        <v>195.32170986146332</v>
      </c>
      <c r="T453" s="9">
        <f t="shared" si="140"/>
        <v>1.5872042452342319E-4</v>
      </c>
      <c r="U453" s="9">
        <f t="shared" si="141"/>
        <v>3.069284186374611</v>
      </c>
      <c r="V453" s="9">
        <f t="shared" si="142"/>
        <v>-1.0558955720342815</v>
      </c>
      <c r="W453" s="9">
        <f t="shared" si="143"/>
        <v>-1.1601269576047812</v>
      </c>
      <c r="X453" s="9">
        <f t="shared" si="144"/>
        <v>-4.2341849349887388</v>
      </c>
      <c r="Y453">
        <v>1204.0161645566809</v>
      </c>
      <c r="Z453">
        <v>0.29231115150661729</v>
      </c>
      <c r="AA453">
        <v>280.55321231707126</v>
      </c>
      <c r="AB453">
        <v>2.1615633226146894E-4</v>
      </c>
      <c r="AC453">
        <v>3.0767705532787377</v>
      </c>
      <c r="AD453">
        <v>-1.053764195711044</v>
      </c>
      <c r="AE453">
        <v>-0.78215448392692877</v>
      </c>
      <c r="AF453">
        <v>-3.8258929894180733</v>
      </c>
      <c r="AG453">
        <v>1195.08</v>
      </c>
      <c r="AH453">
        <v>7.4975E-2</v>
      </c>
      <c r="AI453">
        <v>0.23235686181525872</v>
      </c>
      <c r="AJ453">
        <v>2.0620791312007234E-4</v>
      </c>
      <c r="AK453">
        <v>3.0773969784185833</v>
      </c>
      <c r="AL453">
        <v>-1.1250835255684353</v>
      </c>
      <c r="AM453">
        <v>-0.63384449768694262</v>
      </c>
      <c r="AN453">
        <v>-3.6856946729106892</v>
      </c>
    </row>
    <row r="454" spans="1:40" x14ac:dyDescent="0.2">
      <c r="A454" s="15">
        <v>438</v>
      </c>
      <c r="B454" s="9" t="str">
        <f t="shared" ref="B454:B488" si="153">CONCATENATE($B$92,"_",D454)</f>
        <v>Glycerol_0.65</v>
      </c>
      <c r="D454" s="22">
        <v>0.65</v>
      </c>
      <c r="H454" s="9">
        <f t="shared" ref="H454:H488" si="154">D454*$H$92+(1-D454)*$H$46</f>
        <v>1166.7</v>
      </c>
      <c r="I454" s="9">
        <f t="shared" ref="I454:I488" si="155">D454*$I$92+(1-D454)*$I$46</f>
        <v>7.4975E-2</v>
      </c>
      <c r="J454" s="9">
        <f t="shared" ref="J454:J488" si="156">EXP(D454*LN($J$92)+(1-D454)*LN($J$46)+D454*(1-D454)*$P$92)</f>
        <v>8.184873504601918E-2</v>
      </c>
      <c r="K454" s="16">
        <f t="shared" si="136"/>
        <v>7.0154054209324739E-5</v>
      </c>
      <c r="L454" s="9">
        <f t="shared" si="149"/>
        <v>3.066959197867122</v>
      </c>
      <c r="M454" s="9">
        <f t="shared" si="150"/>
        <v>-1.1250835255684353</v>
      </c>
      <c r="N454" s="16">
        <f t="shared" si="151"/>
        <v>-1.0869880281247197</v>
      </c>
      <c r="O454" s="16">
        <f t="shared" si="152"/>
        <v>-4.1539472259918417</v>
      </c>
      <c r="Q454" s="9">
        <f t="shared" si="137"/>
        <v>1185.4370746362272</v>
      </c>
      <c r="R454" s="9">
        <f t="shared" si="138"/>
        <v>0.29231115150661729</v>
      </c>
      <c r="S454" s="9">
        <f t="shared" si="139"/>
        <v>205.20850373870385</v>
      </c>
      <c r="T454" s="9">
        <f t="shared" si="140"/>
        <v>1.6246591157790372E-4</v>
      </c>
      <c r="U454" s="9">
        <f t="shared" si="141"/>
        <v>3.0698045074727029</v>
      </c>
      <c r="V454" s="9">
        <f t="shared" si="142"/>
        <v>-1.053764195711044</v>
      </c>
      <c r="W454" s="9">
        <f t="shared" si="143"/>
        <v>-1.1168816987805685</v>
      </c>
      <c r="X454" s="9">
        <f t="shared" si="144"/>
        <v>-4.2076939486545069</v>
      </c>
      <c r="Y454">
        <v>1205.7626313239516</v>
      </c>
      <c r="Z454">
        <v>0.2946260904213982</v>
      </c>
      <c r="AA454">
        <v>283.28689147781211</v>
      </c>
      <c r="AB454">
        <v>2.1784103224491784E-4</v>
      </c>
      <c r="AC454">
        <v>3.0774253267876701</v>
      </c>
      <c r="AD454">
        <v>-1.0515864880971677</v>
      </c>
      <c r="AE454">
        <v>-0.76976135755815656</v>
      </c>
      <c r="AF454">
        <v>-3.8138192001810047</v>
      </c>
      <c r="AG454">
        <v>1197.6599999999999</v>
      </c>
      <c r="AH454">
        <v>7.5009999999999993E-2</v>
      </c>
      <c r="AI454">
        <v>0.24416615971165018</v>
      </c>
      <c r="AJ454">
        <v>2.0759205291471903E-4</v>
      </c>
      <c r="AK454">
        <v>3.0783335450305445</v>
      </c>
      <c r="AL454">
        <v>-1.1248808345374319</v>
      </c>
      <c r="AM454">
        <v>-0.61231452740543946</v>
      </c>
      <c r="AN454">
        <v>-3.6827892762635943</v>
      </c>
    </row>
    <row r="455" spans="1:40" x14ac:dyDescent="0.2">
      <c r="A455" s="15">
        <v>439</v>
      </c>
      <c r="B455" s="9" t="str">
        <f t="shared" si="153"/>
        <v>Glycerol_0.66</v>
      </c>
      <c r="D455" s="22">
        <v>0.66</v>
      </c>
      <c r="H455" s="9">
        <f t="shared" si="154"/>
        <v>1169.28</v>
      </c>
      <c r="I455" s="9">
        <f t="shared" si="155"/>
        <v>7.5009999999999993E-2</v>
      </c>
      <c r="J455" s="9">
        <f t="shared" si="156"/>
        <v>8.7744830743431382E-2</v>
      </c>
      <c r="K455" s="16">
        <f t="shared" ref="K455:K488" si="157">J455/H455</f>
        <v>7.5041761377455686E-5</v>
      </c>
      <c r="L455" s="9">
        <f t="shared" si="149"/>
        <v>3.0679185213364248</v>
      </c>
      <c r="M455" s="9">
        <f t="shared" si="150"/>
        <v>-1.1248808345374319</v>
      </c>
      <c r="N455" s="16">
        <f t="shared" si="151"/>
        <v>-1.0567784594288681</v>
      </c>
      <c r="O455" s="16">
        <f t="shared" si="152"/>
        <v>-4.1246969807652931</v>
      </c>
      <c r="Q455" s="9">
        <f t="shared" si="137"/>
        <v>1186.8457295153305</v>
      </c>
      <c r="R455" s="9">
        <f t="shared" si="138"/>
        <v>0.2946260904213982</v>
      </c>
      <c r="S455" s="9">
        <f t="shared" si="139"/>
        <v>210.34922299157333</v>
      </c>
      <c r="T455" s="9">
        <f t="shared" si="140"/>
        <v>1.6831629572273954E-4</v>
      </c>
      <c r="U455" s="9">
        <f t="shared" si="141"/>
        <v>3.0703327025668887</v>
      </c>
      <c r="V455" s="9">
        <f t="shared" si="142"/>
        <v>-1.0515864880971677</v>
      </c>
      <c r="W455" s="9">
        <f t="shared" si="143"/>
        <v>-1.0943506327179635</v>
      </c>
      <c r="X455" s="9">
        <f t="shared" si="144"/>
        <v>-4.1662893844500051</v>
      </c>
      <c r="Y455">
        <v>1207.5471039443662</v>
      </c>
      <c r="Z455">
        <v>0.29698983136329959</v>
      </c>
      <c r="AA455">
        <v>286.07644217758275</v>
      </c>
      <c r="AB455">
        <v>2.1956237393942377E-4</v>
      </c>
      <c r="AC455">
        <v>3.0780943414208131</v>
      </c>
      <c r="AD455">
        <v>-1.0493598730835303</v>
      </c>
      <c r="AE455">
        <v>-0.75708990384105479</v>
      </c>
      <c r="AF455">
        <v>-3.8014742553337495</v>
      </c>
      <c r="AG455">
        <v>1200</v>
      </c>
      <c r="AH455">
        <v>7.5045000000000001E-2</v>
      </c>
      <c r="AI455">
        <v>0.24909503489078499</v>
      </c>
      <c r="AJ455">
        <v>2.2059126951737046E-4</v>
      </c>
      <c r="AK455">
        <v>3.0791812460476247</v>
      </c>
      <c r="AL455">
        <v>-1.1246782380609095</v>
      </c>
      <c r="AM455">
        <v>-0.60363492899109084</v>
      </c>
      <c r="AN455">
        <v>-3.6564116799078894</v>
      </c>
    </row>
    <row r="456" spans="1:40" x14ac:dyDescent="0.2">
      <c r="A456" s="15">
        <v>440</v>
      </c>
      <c r="B456" s="9" t="str">
        <f t="shared" si="153"/>
        <v>Glycerol_0.67</v>
      </c>
      <c r="D456" s="22">
        <v>0.67</v>
      </c>
      <c r="H456" s="9">
        <f t="shared" si="154"/>
        <v>1171.8600000000001</v>
      </c>
      <c r="I456" s="9">
        <f t="shared" si="155"/>
        <v>7.5045000000000001E-2</v>
      </c>
      <c r="J456" s="9">
        <f t="shared" si="156"/>
        <v>9.4065660487783989E-2</v>
      </c>
      <c r="K456" s="16">
        <f t="shared" si="157"/>
        <v>8.0270391077248116E-5</v>
      </c>
      <c r="L456" s="9">
        <f t="shared" si="149"/>
        <v>3.0688757304028669</v>
      </c>
      <c r="M456" s="9">
        <f t="shared" si="150"/>
        <v>-1.1246782380609095</v>
      </c>
      <c r="N456" s="16">
        <f t="shared" si="151"/>
        <v>-1.0265688907330162</v>
      </c>
      <c r="O456" s="16">
        <f t="shared" si="152"/>
        <v>-4.0954446211358828</v>
      </c>
      <c r="Q456" s="9">
        <f t="shared" si="137"/>
        <v>1188.2762502007347</v>
      </c>
      <c r="R456" s="9">
        <f t="shared" si="138"/>
        <v>0.29698983136329959</v>
      </c>
      <c r="S456" s="9">
        <f t="shared" si="139"/>
        <v>217.43312617140933</v>
      </c>
      <c r="T456" s="9">
        <f t="shared" si="140"/>
        <v>1.7239088199263631E-4</v>
      </c>
      <c r="U456" s="9">
        <f t="shared" si="141"/>
        <v>3.0708690905797269</v>
      </c>
      <c r="V456" s="9">
        <f t="shared" si="142"/>
        <v>-1.0493598730835303</v>
      </c>
      <c r="W456" s="9">
        <f t="shared" si="143"/>
        <v>-1.063247389327852</v>
      </c>
      <c r="X456" s="9">
        <f t="shared" si="144"/>
        <v>-4.1374319504824335</v>
      </c>
      <c r="Y456">
        <v>1209.3716954134152</v>
      </c>
      <c r="Z456">
        <v>0.2994050110115033</v>
      </c>
      <c r="AA456">
        <v>288.92480035950115</v>
      </c>
      <c r="AB456">
        <v>2.213223945957749E-4</v>
      </c>
      <c r="AC456">
        <v>3.0787783889736553</v>
      </c>
      <c r="AD456">
        <v>-1.0470815499110722</v>
      </c>
      <c r="AE456">
        <v>-0.74412418392288915</v>
      </c>
      <c r="AF456">
        <v>-3.7888426267244211</v>
      </c>
      <c r="AG456">
        <v>1200.24</v>
      </c>
      <c r="AH456">
        <v>7.5080000000000008E-2</v>
      </c>
      <c r="AI456">
        <v>0.26063800661742115</v>
      </c>
      <c r="AJ456">
        <v>2.2135347099128805E-4</v>
      </c>
      <c r="AK456">
        <v>3.0792680962592738</v>
      </c>
      <c r="AL456">
        <v>-1.1244757360506912</v>
      </c>
      <c r="AM456">
        <v>-0.58396225454555983</v>
      </c>
      <c r="AN456">
        <v>-3.6549136635629549</v>
      </c>
    </row>
    <row r="457" spans="1:40" x14ac:dyDescent="0.2">
      <c r="A457" s="15">
        <v>441</v>
      </c>
      <c r="B457" s="9" t="str">
        <f t="shared" si="153"/>
        <v>Glycerol_0.68</v>
      </c>
      <c r="D457" s="22">
        <v>0.68</v>
      </c>
      <c r="H457" s="9">
        <f t="shared" si="154"/>
        <v>1174.44</v>
      </c>
      <c r="I457" s="9">
        <f t="shared" si="155"/>
        <v>7.5080000000000008E-2</v>
      </c>
      <c r="J457" s="9">
        <f t="shared" si="156"/>
        <v>0.10084182062959229</v>
      </c>
      <c r="K457" s="16">
        <f t="shared" si="157"/>
        <v>8.5863748364831138E-5</v>
      </c>
      <c r="L457" s="9">
        <f t="shared" si="149"/>
        <v>3.0698308343664791</v>
      </c>
      <c r="M457" s="9">
        <f t="shared" si="150"/>
        <v>-1.1244757360506912</v>
      </c>
      <c r="N457" s="16">
        <f t="shared" si="151"/>
        <v>-0.99635932203716449</v>
      </c>
      <c r="O457" s="16">
        <f t="shared" si="152"/>
        <v>-4.0661901564036436</v>
      </c>
      <c r="Q457" s="9">
        <f t="shared" si="137"/>
        <v>1191.206563186196</v>
      </c>
      <c r="R457" s="9">
        <f t="shared" si="138"/>
        <v>0.2994050110115033</v>
      </c>
      <c r="S457" s="9">
        <f t="shared" si="139"/>
        <v>224.80804848453184</v>
      </c>
      <c r="T457" s="9">
        <f t="shared" si="140"/>
        <v>1.7770848528110753E-4</v>
      </c>
      <c r="U457" s="9">
        <f t="shared" si="141"/>
        <v>3.0719678222287157</v>
      </c>
      <c r="V457" s="9">
        <f t="shared" si="142"/>
        <v>-1.0470815499110722</v>
      </c>
      <c r="W457" s="9">
        <f t="shared" si="143"/>
        <v>-1.0307924633418033</v>
      </c>
      <c r="X457" s="9">
        <f t="shared" si="144"/>
        <v>-4.0997428957982605</v>
      </c>
      <c r="Y457">
        <v>1211.2387030040879</v>
      </c>
      <c r="Z457">
        <v>0.30187448918220744</v>
      </c>
      <c r="AA457">
        <v>291.83514327814186</v>
      </c>
      <c r="AB457">
        <v>2.2312330912999367E-4</v>
      </c>
      <c r="AC457">
        <v>3.0794783302928472</v>
      </c>
      <c r="AD457">
        <v>-1.0447484658925681</v>
      </c>
      <c r="AE457">
        <v>-0.73084682525176126</v>
      </c>
      <c r="AF457">
        <v>-3.7759073894444959</v>
      </c>
      <c r="AG457">
        <v>1202.8200000000002</v>
      </c>
      <c r="AH457">
        <v>7.5115000000000001E-2</v>
      </c>
      <c r="AI457">
        <v>0.26703896722694798</v>
      </c>
      <c r="AJ457">
        <v>2.3597896161229952E-4</v>
      </c>
      <c r="AK457">
        <v>3.0802006407598941</v>
      </c>
      <c r="AL457">
        <v>-1.1242733284187227</v>
      </c>
      <c r="AM457">
        <v>-0.57342536029523927</v>
      </c>
      <c r="AN457">
        <v>-3.6271267142458528</v>
      </c>
    </row>
    <row r="458" spans="1:40" x14ac:dyDescent="0.2">
      <c r="A458" s="15">
        <v>442</v>
      </c>
      <c r="B458" s="9" t="str">
        <f t="shared" si="153"/>
        <v>Glycerol_0.69</v>
      </c>
      <c r="D458" s="22">
        <v>0.69</v>
      </c>
      <c r="H458" s="9">
        <f t="shared" si="154"/>
        <v>1177.02</v>
      </c>
      <c r="I458" s="9">
        <f t="shared" si="155"/>
        <v>7.5115000000000001E-2</v>
      </c>
      <c r="J458" s="9">
        <f t="shared" si="156"/>
        <v>0.10810611157311213</v>
      </c>
      <c r="K458" s="16">
        <f t="shared" si="157"/>
        <v>9.1847302147042646E-5</v>
      </c>
      <c r="L458" s="9">
        <f t="shared" si="149"/>
        <v>3.0707838424660703</v>
      </c>
      <c r="M458" s="9">
        <f t="shared" si="150"/>
        <v>-1.1242733284187227</v>
      </c>
      <c r="N458" s="16">
        <f t="shared" si="151"/>
        <v>-0.96614975334131292</v>
      </c>
      <c r="O458" s="16">
        <f t="shared" si="152"/>
        <v>-4.0369335958073833</v>
      </c>
      <c r="Q458" s="9">
        <f t="shared" si="137"/>
        <v>1192.7083418334134</v>
      </c>
      <c r="R458" s="9">
        <f t="shared" si="138"/>
        <v>0.30187448918220744</v>
      </c>
      <c r="S458" s="9">
        <f t="shared" si="139"/>
        <v>228.61582473725662</v>
      </c>
      <c r="T458" s="9">
        <f t="shared" si="140"/>
        <v>1.8103315086847343E-4</v>
      </c>
      <c r="U458" s="9">
        <f t="shared" si="141"/>
        <v>3.072530910225221</v>
      </c>
      <c r="V458" s="9">
        <f t="shared" si="142"/>
        <v>-1.0447484658925681</v>
      </c>
      <c r="W458" s="9">
        <f t="shared" si="143"/>
        <v>-1.0140037527193662</v>
      </c>
      <c r="X458" s="9">
        <f t="shared" si="144"/>
        <v>-4.0761613101471657</v>
      </c>
      <c r="Y458">
        <v>1213.1506306436734</v>
      </c>
      <c r="Z458">
        <v>0.30440137510046117</v>
      </c>
      <c r="AA458">
        <v>294.81091707293677</v>
      </c>
      <c r="AB458">
        <v>2.2496753169681767E-4</v>
      </c>
      <c r="AC458">
        <v>3.0801951036609214</v>
      </c>
      <c r="AD458">
        <v>-1.0423572848321141</v>
      </c>
      <c r="AE458">
        <v>-0.71723884185491116</v>
      </c>
      <c r="AF458">
        <v>-3.7626500467380501</v>
      </c>
      <c r="AG458">
        <v>1205.4000000000001</v>
      </c>
      <c r="AH458">
        <v>7.5149999999999995E-2</v>
      </c>
      <c r="AI458">
        <v>0.27822107114977712</v>
      </c>
      <c r="AJ458">
        <v>2.3602742682262594E-4</v>
      </c>
      <c r="AK458">
        <v>3.0811311871318927</v>
      </c>
      <c r="AL458">
        <v>-1.124071015077073</v>
      </c>
      <c r="AM458">
        <v>-0.55560998168568021</v>
      </c>
      <c r="AN458">
        <v>-3.6270375282771932</v>
      </c>
    </row>
    <row r="459" spans="1:40" x14ac:dyDescent="0.2">
      <c r="A459" s="15">
        <v>443</v>
      </c>
      <c r="B459" s="9" t="str">
        <f t="shared" si="153"/>
        <v>Glycerol_0.7</v>
      </c>
      <c r="D459" s="22">
        <v>0.7</v>
      </c>
      <c r="H459" s="9">
        <f t="shared" si="154"/>
        <v>1179.5999999999999</v>
      </c>
      <c r="I459" s="9">
        <f t="shared" si="155"/>
        <v>7.5149999999999995E-2</v>
      </c>
      <c r="J459" s="9">
        <f t="shared" si="156"/>
        <v>0.11589369654863826</v>
      </c>
      <c r="K459" s="16">
        <f t="shared" si="157"/>
        <v>9.8248301584128749E-5</v>
      </c>
      <c r="L459" s="9">
        <f t="shared" si="149"/>
        <v>3.0717347638797605</v>
      </c>
      <c r="M459" s="9">
        <f t="shared" si="150"/>
        <v>-1.124071015077073</v>
      </c>
      <c r="N459" s="16">
        <f t="shared" si="151"/>
        <v>-0.93594018464546092</v>
      </c>
      <c r="O459" s="16">
        <f t="shared" si="152"/>
        <v>-4.0076749485252217</v>
      </c>
      <c r="Q459" s="9">
        <f t="shared" si="137"/>
        <v>1194.2359697342731</v>
      </c>
      <c r="R459" s="9">
        <f t="shared" si="138"/>
        <v>0.30440137510046117</v>
      </c>
      <c r="S459" s="9">
        <f t="shared" si="139"/>
        <v>232.51061416169901</v>
      </c>
      <c r="T459" s="9">
        <f t="shared" si="140"/>
        <v>1.8564251046422305E-4</v>
      </c>
      <c r="U459" s="9">
        <f t="shared" si="141"/>
        <v>3.0731036838903925</v>
      </c>
      <c r="V459" s="9">
        <f t="shared" si="142"/>
        <v>-1.0423572848321141</v>
      </c>
      <c r="W459" s="9">
        <f t="shared" si="143"/>
        <v>-0.99680758740415965</v>
      </c>
      <c r="X459" s="9">
        <f t="shared" si="144"/>
        <v>-4.0434428710617256</v>
      </c>
      <c r="Y459">
        <v>1215.1102148199052</v>
      </c>
      <c r="Z459">
        <v>0.30698905768585827</v>
      </c>
      <c r="AA459">
        <v>297.85586842629561</v>
      </c>
      <c r="AB459">
        <v>2.2685770066577371E-4</v>
      </c>
      <c r="AC459">
        <v>3.0809297345034672</v>
      </c>
      <c r="AD459">
        <v>-1.0399043502972967</v>
      </c>
      <c r="AE459">
        <v>-0.70327942532414633</v>
      </c>
      <c r="AF459">
        <v>-3.7490503263729291</v>
      </c>
      <c r="AG459">
        <v>1207.98</v>
      </c>
      <c r="AH459">
        <v>7.5185000000000002E-2</v>
      </c>
      <c r="AI459">
        <v>0.28627551749034502</v>
      </c>
      <c r="AJ459">
        <v>2.5167445014815022E-4</v>
      </c>
      <c r="AK459">
        <v>3.082059743919598</v>
      </c>
      <c r="AL459">
        <v>-1.1238687959379339</v>
      </c>
      <c r="AM459">
        <v>-0.5432157915993876</v>
      </c>
      <c r="AN459">
        <v>-3.5991608715509251</v>
      </c>
    </row>
    <row r="460" spans="1:40" x14ac:dyDescent="0.2">
      <c r="A460" s="15">
        <v>444</v>
      </c>
      <c r="B460" s="9" t="str">
        <f t="shared" si="153"/>
        <v>Glycerol_0.71</v>
      </c>
      <c r="D460" s="22">
        <v>0.71</v>
      </c>
      <c r="H460" s="9">
        <f t="shared" si="154"/>
        <v>1182.1799999999998</v>
      </c>
      <c r="I460" s="9">
        <f t="shared" si="155"/>
        <v>7.5185000000000002E-2</v>
      </c>
      <c r="J460" s="9">
        <f t="shared" si="156"/>
        <v>0.12424227182220159</v>
      </c>
      <c r="K460" s="16">
        <f t="shared" si="157"/>
        <v>1.0509590064305064E-4</v>
      </c>
      <c r="L460" s="9">
        <f t="shared" si="149"/>
        <v>3.0726836077255135</v>
      </c>
      <c r="M460" s="9">
        <f t="shared" si="150"/>
        <v>-1.1238687959379339</v>
      </c>
      <c r="N460" s="16">
        <f t="shared" si="151"/>
        <v>-0.90573061594960902</v>
      </c>
      <c r="O460" s="16">
        <f t="shared" si="152"/>
        <v>-3.9784142236751223</v>
      </c>
      <c r="Q460" s="9">
        <f t="shared" si="137"/>
        <v>1195.7906145984257</v>
      </c>
      <c r="R460" s="9">
        <f t="shared" si="138"/>
        <v>0.30698905768585827</v>
      </c>
      <c r="S460" s="9">
        <f t="shared" si="139"/>
        <v>236.49814035322561</v>
      </c>
      <c r="T460" s="9">
        <f t="shared" si="140"/>
        <v>1.8803036179162493E-4</v>
      </c>
      <c r="U460" s="9">
        <f t="shared" si="141"/>
        <v>3.0736865808063865</v>
      </c>
      <c r="V460" s="9">
        <f t="shared" si="142"/>
        <v>-1.0399043502972967</v>
      </c>
      <c r="W460" s="9">
        <f t="shared" si="143"/>
        <v>-0.9791757933289158</v>
      </c>
      <c r="X460" s="9">
        <f t="shared" si="144"/>
        <v>-4.0264812071249754</v>
      </c>
      <c r="Y460">
        <v>1217.1204547096806</v>
      </c>
      <c r="Z460">
        <v>0.30964124061499571</v>
      </c>
      <c r="AA460">
        <v>300.97408105851184</v>
      </c>
      <c r="AB460">
        <v>2.2879670766816698E-4</v>
      </c>
      <c r="AC460">
        <v>3.0816833466784979</v>
      </c>
      <c r="AD460">
        <v>-1.0373856426981161</v>
      </c>
      <c r="AE460">
        <v>-0.68894570055607707</v>
      </c>
      <c r="AF460">
        <v>-3.7350859426748899</v>
      </c>
      <c r="AG460">
        <v>1210.56</v>
      </c>
      <c r="AH460">
        <v>7.5220000000000009E-2</v>
      </c>
      <c r="AI460">
        <v>0.29699031786009472</v>
      </c>
      <c r="AJ460">
        <v>2.5244118821863735E-4</v>
      </c>
      <c r="AK460">
        <v>3.0829863196126501</v>
      </c>
      <c r="AL460">
        <v>-1.1236666709136196</v>
      </c>
      <c r="AM460">
        <v>-0.52725770882580048</v>
      </c>
      <c r="AN460">
        <v>-3.5978397843062342</v>
      </c>
    </row>
    <row r="461" spans="1:40" x14ac:dyDescent="0.2">
      <c r="A461" s="15">
        <v>445</v>
      </c>
      <c r="B461" s="9" t="str">
        <f t="shared" si="153"/>
        <v>Glycerol_0.72</v>
      </c>
      <c r="D461" s="22">
        <v>0.72</v>
      </c>
      <c r="H461" s="9">
        <f t="shared" si="154"/>
        <v>1184.76</v>
      </c>
      <c r="I461" s="9">
        <f t="shared" si="155"/>
        <v>7.5220000000000009E-2</v>
      </c>
      <c r="J461" s="9">
        <f t="shared" si="156"/>
        <v>0.13319224916657635</v>
      </c>
      <c r="K461" s="16">
        <f t="shared" si="157"/>
        <v>1.1242129137257871E-4</v>
      </c>
      <c r="L461" s="9">
        <f t="shared" si="149"/>
        <v>3.0736303830616607</v>
      </c>
      <c r="M461" s="9">
        <f t="shared" si="150"/>
        <v>-1.1236666709136196</v>
      </c>
      <c r="N461" s="16">
        <f t="shared" si="151"/>
        <v>-0.87552104725375723</v>
      </c>
      <c r="O461" s="16">
        <f t="shared" si="152"/>
        <v>-3.949151430315418</v>
      </c>
      <c r="Q461" s="9">
        <f t="shared" ref="Q461:Q490" si="158">_xlfn.NORM.INV((RANK(H461, H:H, 1) - 0.5) / COUNT(H:H), AVERAGE(H:H), _xlfn.STDEV.P(H:H))</f>
        <v>1197.3735259559148</v>
      </c>
      <c r="R461" s="9">
        <f t="shared" ref="R461:R488" si="159">_xlfn.NORM.INV((RANK(I461, I:I, 1) - 0.5) / COUNT(I:I), AVERAGE(I:I), _xlfn.STDEV.P(I:I))</f>
        <v>0.30964124061499571</v>
      </c>
      <c r="S461" s="9">
        <f t="shared" ref="S461:S488" si="160">_xlfn.NORM.INV((RANK(J461, J:J, 1) - 0.5) / COUNT(J:J), AVERAGE(J:J), _xlfn.STDEV.P(J:J))</f>
        <v>240.58470567608092</v>
      </c>
      <c r="T461" s="9">
        <f t="shared" ref="T461:T488" si="161">_xlfn.NORM.INV((RANK(K461, K:K, 1) - 0.5) / COUNT(K:K), AVERAGE(K:K), _xlfn.STDEV.P(K:K))</f>
        <v>1.9047875879410844E-4</v>
      </c>
      <c r="U461" s="9">
        <f t="shared" ref="U461:U490" si="162">_xlfn.NORM.INV((RANK(L461, L:L, 1) - 0.5) / COUNT(L:L), AVERAGE(L:L), _xlfn.STDEV.P(L:L))</f>
        <v>3.0742800692149341</v>
      </c>
      <c r="V461" s="9">
        <f t="shared" ref="V461:V488" si="163">_xlfn.NORM.INV((RANK(M461, M:M, 1) - 0.5) / COUNT(M:M), AVERAGE(M:M), _xlfn.STDEV.P(M:M))</f>
        <v>-1.0373856426981161</v>
      </c>
      <c r="W461" s="9">
        <f t="shared" ref="W461:W488" si="164">_xlfn.NORM.INV((RANK(N461, N:N, 1) - 0.5) / COUNT(N:N), AVERAGE(N:N), _xlfn.STDEV.P(N:N))</f>
        <v>-0.96107718526684649</v>
      </c>
      <c r="X461" s="9">
        <f t="shared" ref="X461:X488" si="165">_xlfn.NORM.INV((RANK(O461, O:O, 1) - 0.5) / COUNT(O:O), AVERAGE(O:O), _xlfn.STDEV.P(O:O))</f>
        <v>-4.0090803410409457</v>
      </c>
      <c r="Y461">
        <v>1219.1846473884013</v>
      </c>
      <c r="Z461">
        <v>0.31236198309893753</v>
      </c>
      <c r="AA461">
        <v>304.17001797877197</v>
      </c>
      <c r="AB461">
        <v>2.3078773154220755E-4</v>
      </c>
      <c r="AC461">
        <v>3.0824571756695236</v>
      </c>
      <c r="AD461">
        <v>-1.0347967288691378</v>
      </c>
      <c r="AE461">
        <v>-0.67421243882895276</v>
      </c>
      <c r="AF461">
        <v>-3.7207323169976672</v>
      </c>
      <c r="AG461">
        <v>1213.1399999999999</v>
      </c>
      <c r="AH461">
        <v>7.5255000000000002E-2</v>
      </c>
      <c r="AI461">
        <v>0.30689780134116174</v>
      </c>
      <c r="AJ461">
        <v>2.683590868807839E-4</v>
      </c>
      <c r="AK461">
        <v>3.0839109226464654</v>
      </c>
      <c r="AL461">
        <v>-1.1234646399165673</v>
      </c>
      <c r="AM461">
        <v>-0.51300622290353559</v>
      </c>
      <c r="AN461">
        <v>-3.5712836945250084</v>
      </c>
    </row>
    <row r="462" spans="1:40" x14ac:dyDescent="0.2">
      <c r="A462" s="15">
        <v>446</v>
      </c>
      <c r="B462" s="9" t="str">
        <f t="shared" si="153"/>
        <v>Glycerol_0.73</v>
      </c>
      <c r="D462" s="22">
        <v>0.73</v>
      </c>
      <c r="H462" s="9">
        <f t="shared" si="154"/>
        <v>1187.3400000000001</v>
      </c>
      <c r="I462" s="9">
        <f t="shared" si="155"/>
        <v>7.5255000000000002E-2</v>
      </c>
      <c r="J462" s="9">
        <f t="shared" si="156"/>
        <v>0.14278695147685849</v>
      </c>
      <c r="K462" s="16">
        <f t="shared" si="157"/>
        <v>1.2025784651141078E-4</v>
      </c>
      <c r="L462" s="9">
        <f t="shared" si="149"/>
        <v>3.0745750988874203</v>
      </c>
      <c r="M462" s="9">
        <f t="shared" si="150"/>
        <v>-1.1234646399165673</v>
      </c>
      <c r="N462" s="16">
        <f t="shared" si="151"/>
        <v>-0.84531147855790545</v>
      </c>
      <c r="O462" s="16">
        <f t="shared" si="152"/>
        <v>-3.9198865774453258</v>
      </c>
      <c r="Q462" s="9">
        <f t="shared" si="158"/>
        <v>1198.9860430999508</v>
      </c>
      <c r="R462" s="9">
        <f t="shared" si="159"/>
        <v>0.31236198309893753</v>
      </c>
      <c r="S462" s="9">
        <f t="shared" si="160"/>
        <v>244.77727361131608</v>
      </c>
      <c r="T462" s="9">
        <f t="shared" si="161"/>
        <v>1.9299203477354091E-4</v>
      </c>
      <c r="U462" s="9">
        <f t="shared" si="162"/>
        <v>3.0748846509935954</v>
      </c>
      <c r="V462" s="9">
        <f t="shared" si="163"/>
        <v>-1.0347967288691378</v>
      </c>
      <c r="W462" s="9">
        <f t="shared" si="164"/>
        <v>-0.94247711341842177</v>
      </c>
      <c r="X462" s="9">
        <f t="shared" si="165"/>
        <v>-3.9912082637083892</v>
      </c>
      <c r="Y462">
        <v>1221.3064291893018</v>
      </c>
      <c r="Z462">
        <v>0.31515574753700371</v>
      </c>
      <c r="AA462">
        <v>307.44857062286792</v>
      </c>
      <c r="AB462">
        <v>2.3283427820721737E-4</v>
      </c>
      <c r="AC462">
        <v>3.0832525840830138</v>
      </c>
      <c r="AD462">
        <v>-1.0321327025184257</v>
      </c>
      <c r="AE462">
        <v>-0.65905171890322078</v>
      </c>
      <c r="AF462">
        <v>-3.705962247556049</v>
      </c>
      <c r="AG462">
        <v>1214</v>
      </c>
      <c r="AH462">
        <v>7.5289999999999996E-2</v>
      </c>
      <c r="AI462">
        <v>0.31702576853051095</v>
      </c>
      <c r="AJ462">
        <v>2.700530593162904E-4</v>
      </c>
      <c r="AK462">
        <v>3.0842186867392387</v>
      </c>
      <c r="AL462">
        <v>-1.1232627028593356</v>
      </c>
      <c r="AM462">
        <v>-0.49890543596592085</v>
      </c>
      <c r="AN462">
        <v>-3.5685508984173833</v>
      </c>
    </row>
    <row r="463" spans="1:40" x14ac:dyDescent="0.2">
      <c r="A463" s="15">
        <v>447</v>
      </c>
      <c r="B463" s="9" t="str">
        <f t="shared" si="153"/>
        <v>Glycerol_0.74</v>
      </c>
      <c r="D463" s="22">
        <v>0.74</v>
      </c>
      <c r="H463" s="9">
        <f t="shared" si="154"/>
        <v>1189.92</v>
      </c>
      <c r="I463" s="9">
        <f t="shared" si="155"/>
        <v>7.5289999999999996E-2</v>
      </c>
      <c r="J463" s="9">
        <f t="shared" si="156"/>
        <v>0.15307282247750342</v>
      </c>
      <c r="K463" s="16">
        <f t="shared" si="157"/>
        <v>1.2864127208342025E-4</v>
      </c>
      <c r="L463" s="9">
        <f t="shared" si="149"/>
        <v>3.0755177641434086</v>
      </c>
      <c r="M463" s="9">
        <f t="shared" si="150"/>
        <v>-1.1232627028593356</v>
      </c>
      <c r="N463" s="16">
        <f t="shared" si="151"/>
        <v>-0.81510190986205366</v>
      </c>
      <c r="O463" s="16">
        <f t="shared" si="152"/>
        <v>-3.8906196740054622</v>
      </c>
      <c r="Q463" s="9">
        <f t="shared" si="158"/>
        <v>1200.6296040248581</v>
      </c>
      <c r="R463" s="9">
        <f t="shared" si="159"/>
        <v>0.31515574753700371</v>
      </c>
      <c r="S463" s="9">
        <f t="shared" si="160"/>
        <v>249.08356640938314</v>
      </c>
      <c r="T463" s="9">
        <f t="shared" si="161"/>
        <v>1.9557500448331741E-4</v>
      </c>
      <c r="U463" s="9">
        <f t="shared" si="162"/>
        <v>3.075500865004904</v>
      </c>
      <c r="V463" s="9">
        <f t="shared" si="163"/>
        <v>-1.0321327025184257</v>
      </c>
      <c r="W463" s="9">
        <f t="shared" si="164"/>
        <v>-0.92333692060900652</v>
      </c>
      <c r="X463" s="9">
        <f t="shared" si="165"/>
        <v>-3.9728293384214144</v>
      </c>
      <c r="Y463">
        <v>1223.4898245552604</v>
      </c>
      <c r="Z463">
        <v>0.31802745549421135</v>
      </c>
      <c r="AA463">
        <v>310.81511627702804</v>
      </c>
      <c r="AB463">
        <v>2.3494022776117667E-4</v>
      </c>
      <c r="AC463">
        <v>3.084071079953274</v>
      </c>
      <c r="AD463">
        <v>-1.0293881134727423</v>
      </c>
      <c r="AE463">
        <v>-0.6434325243627026</v>
      </c>
      <c r="AF463">
        <v>-3.6907455171424726</v>
      </c>
      <c r="AG463">
        <v>1215.7199999999998</v>
      </c>
      <c r="AH463">
        <v>7.5325000000000003E-2</v>
      </c>
      <c r="AI463">
        <v>0.32900564216503664</v>
      </c>
      <c r="AJ463">
        <v>2.861501656562063E-4</v>
      </c>
      <c r="AK463">
        <v>3.0848335614026987</v>
      </c>
      <c r="AL463">
        <v>-1.1230608596546052</v>
      </c>
      <c r="AM463">
        <v>-0.48279665420768381</v>
      </c>
      <c r="AN463">
        <v>-3.5434059983365622</v>
      </c>
    </row>
    <row r="464" spans="1:40" x14ac:dyDescent="0.2">
      <c r="A464" s="15">
        <v>448</v>
      </c>
      <c r="B464" s="9" t="str">
        <f t="shared" si="153"/>
        <v>Glycerol_0.75</v>
      </c>
      <c r="D464" s="22">
        <v>0.75</v>
      </c>
      <c r="H464" s="9">
        <f t="shared" si="154"/>
        <v>1192.5</v>
      </c>
      <c r="I464" s="9">
        <f t="shared" si="155"/>
        <v>7.5325000000000003E-2</v>
      </c>
      <c r="J464" s="9">
        <f t="shared" si="156"/>
        <v>0.16409965153592332</v>
      </c>
      <c r="K464" s="16">
        <f t="shared" si="157"/>
        <v>1.3760977068001955E-4</v>
      </c>
      <c r="L464" s="9">
        <f t="shared" si="149"/>
        <v>3.0764583877121514</v>
      </c>
      <c r="M464" s="9">
        <f t="shared" si="150"/>
        <v>-1.1230608596546052</v>
      </c>
      <c r="N464" s="16">
        <f t="shared" si="151"/>
        <v>-0.78489234116620188</v>
      </c>
      <c r="O464" s="16">
        <f t="shared" si="152"/>
        <v>-3.8613507288783535</v>
      </c>
      <c r="Q464" s="9">
        <f t="shared" si="158"/>
        <v>1202.3057555134319</v>
      </c>
      <c r="R464" s="9">
        <f t="shared" si="159"/>
        <v>0.31802745549421135</v>
      </c>
      <c r="S464" s="9">
        <f t="shared" si="160"/>
        <v>253.51218161292226</v>
      </c>
      <c r="T464" s="9">
        <f t="shared" si="161"/>
        <v>1.9823303955943344E-4</v>
      </c>
      <c r="U464" s="9">
        <f t="shared" si="162"/>
        <v>3.0761292908762039</v>
      </c>
      <c r="V464" s="9">
        <f t="shared" si="163"/>
        <v>-1.0293881134727423</v>
      </c>
      <c r="W464" s="9">
        <f t="shared" si="164"/>
        <v>-0.90361328795443852</v>
      </c>
      <c r="X464" s="9">
        <f t="shared" si="165"/>
        <v>-3.9539037207830354</v>
      </c>
      <c r="Y464">
        <v>1225.7393040816935</v>
      </c>
      <c r="Z464">
        <v>0.32098255381935137</v>
      </c>
      <c r="AA464">
        <v>314.27558553192574</v>
      </c>
      <c r="AB464">
        <v>2.3710989043917177E-4</v>
      </c>
      <c r="AC464">
        <v>3.0849143384911901</v>
      </c>
      <c r="AD464">
        <v>-1.02655688307727</v>
      </c>
      <c r="AE464">
        <v>-0.62732026216247894</v>
      </c>
      <c r="AF464">
        <v>-3.6750484240806216</v>
      </c>
      <c r="AG464">
        <v>1218.3000000000002</v>
      </c>
      <c r="AH464">
        <v>7.536000000000001E-2</v>
      </c>
      <c r="AI464">
        <v>0.33841284334294991</v>
      </c>
      <c r="AJ464">
        <v>2.8889493994009948E-4</v>
      </c>
      <c r="AK464">
        <v>3.0857542442096992</v>
      </c>
      <c r="AL464">
        <v>-1.122859110215179</v>
      </c>
      <c r="AM464">
        <v>-0.47055316310604117</v>
      </c>
      <c r="AN464">
        <v>-3.5392600648547927</v>
      </c>
    </row>
    <row r="465" spans="1:40" x14ac:dyDescent="0.2">
      <c r="A465" s="15">
        <v>449</v>
      </c>
      <c r="B465" s="9" t="str">
        <f t="shared" si="153"/>
        <v>Glycerol_0.76</v>
      </c>
      <c r="D465" s="22">
        <v>0.76</v>
      </c>
      <c r="H465" s="9">
        <f t="shared" si="154"/>
        <v>1195.08</v>
      </c>
      <c r="I465" s="9">
        <f t="shared" si="155"/>
        <v>7.536000000000001E-2</v>
      </c>
      <c r="J465" s="9">
        <f t="shared" si="156"/>
        <v>0.17592081467086743</v>
      </c>
      <c r="K465" s="16">
        <f t="shared" si="157"/>
        <v>1.4720421617872228E-4</v>
      </c>
      <c r="L465" s="9">
        <f t="shared" si="149"/>
        <v>3.0773969784185833</v>
      </c>
      <c r="M465" s="9">
        <f t="shared" si="150"/>
        <v>-1.122859110215179</v>
      </c>
      <c r="N465" s="16">
        <f t="shared" si="151"/>
        <v>-0.75468277247034998</v>
      </c>
      <c r="O465" s="16">
        <f t="shared" si="152"/>
        <v>-3.832079750888933</v>
      </c>
      <c r="Q465" s="9">
        <f t="shared" si="158"/>
        <v>1204.0161645566809</v>
      </c>
      <c r="R465" s="9">
        <f t="shared" si="159"/>
        <v>0.32098255381935137</v>
      </c>
      <c r="S465" s="9">
        <f t="shared" si="160"/>
        <v>258.07273202765407</v>
      </c>
      <c r="T465" s="9">
        <f t="shared" si="161"/>
        <v>2.0097215945099383E-4</v>
      </c>
      <c r="U465" s="9">
        <f t="shared" si="162"/>
        <v>3.0767705532787377</v>
      </c>
      <c r="V465" s="9">
        <f t="shared" si="163"/>
        <v>-1.02655688307727</v>
      </c>
      <c r="W465" s="9">
        <f t="shared" si="164"/>
        <v>-0.88325744014900964</v>
      </c>
      <c r="X465" s="9">
        <f t="shared" si="165"/>
        <v>-3.9343866568544339</v>
      </c>
      <c r="Y465">
        <v>1228.0598539177599</v>
      </c>
      <c r="Z465">
        <v>0.32402709320266232</v>
      </c>
      <c r="AA465">
        <v>317.83654195637013</v>
      </c>
      <c r="AB465">
        <v>2.3934807352209346E-4</v>
      </c>
      <c r="AC465">
        <v>3.0857842280888836</v>
      </c>
      <c r="AD465">
        <v>-1.0236322023488671</v>
      </c>
      <c r="AE465">
        <v>-0.61067618302878324</v>
      </c>
      <c r="AF465">
        <v>-3.6588332175600375</v>
      </c>
      <c r="AG465">
        <v>1220.8800000000001</v>
      </c>
      <c r="AH465">
        <v>7.5395000000000004E-2</v>
      </c>
      <c r="AI465">
        <v>0.3527060542740687</v>
      </c>
      <c r="AJ465">
        <v>3.0512108207747643E-4</v>
      </c>
      <c r="AK465">
        <v>3.0866729793429606</v>
      </c>
      <c r="AL465">
        <v>-1.1226574544539809</v>
      </c>
      <c r="AM465">
        <v>-0.45258708551183197</v>
      </c>
      <c r="AN465">
        <v>-3.5155277841189805</v>
      </c>
    </row>
    <row r="466" spans="1:40" x14ac:dyDescent="0.2">
      <c r="A466" s="15">
        <v>450</v>
      </c>
      <c r="B466" s="9" t="str">
        <f t="shared" si="153"/>
        <v>Glycerol_0.77</v>
      </c>
      <c r="D466" s="22">
        <v>0.77</v>
      </c>
      <c r="H466" s="9">
        <f t="shared" si="154"/>
        <v>1197.6599999999999</v>
      </c>
      <c r="I466" s="9">
        <f t="shared" si="155"/>
        <v>7.5395000000000004E-2</v>
      </c>
      <c r="J466" s="9">
        <f t="shared" si="156"/>
        <v>0.18859353292219985</v>
      </c>
      <c r="K466" s="16">
        <f t="shared" si="157"/>
        <v>1.5746834069953064E-4</v>
      </c>
      <c r="L466" s="9">
        <f t="shared" si="149"/>
        <v>3.0783335450305445</v>
      </c>
      <c r="M466" s="9">
        <f t="shared" si="150"/>
        <v>-1.1226574544539809</v>
      </c>
      <c r="N466" s="16">
        <f t="shared" si="151"/>
        <v>-0.7244732037744982</v>
      </c>
      <c r="O466" s="16">
        <f t="shared" si="152"/>
        <v>-3.8028067488050423</v>
      </c>
      <c r="Q466" s="9">
        <f t="shared" si="158"/>
        <v>1205.7626313239516</v>
      </c>
      <c r="R466" s="9">
        <f t="shared" si="159"/>
        <v>0.32402709320266232</v>
      </c>
      <c r="S466" s="9">
        <f t="shared" si="160"/>
        <v>265.18492935037023</v>
      </c>
      <c r="T466" s="9">
        <f t="shared" si="161"/>
        <v>2.0379914185882642E-4</v>
      </c>
      <c r="U466" s="9">
        <f t="shared" si="162"/>
        <v>3.0774253267876701</v>
      </c>
      <c r="V466" s="9">
        <f t="shared" si="163"/>
        <v>-1.0236322023488671</v>
      </c>
      <c r="W466" s="9">
        <f t="shared" si="164"/>
        <v>-0.85141545639621641</v>
      </c>
      <c r="X466" s="9">
        <f t="shared" si="165"/>
        <v>-3.9142276273385068</v>
      </c>
      <c r="Y466">
        <v>1230.4570593159842</v>
      </c>
      <c r="Z466">
        <v>0.3271678221063134</v>
      </c>
      <c r="AA466">
        <v>321.50527676097641</v>
      </c>
      <c r="AB466">
        <v>2.4166016188542343E-4</v>
      </c>
      <c r="AC466">
        <v>3.0866828416257106</v>
      </c>
      <c r="AD466">
        <v>-1.0206064084618183</v>
      </c>
      <c r="AE466">
        <v>-0.59345667855117967</v>
      </c>
      <c r="AF466">
        <v>-3.642057412840316</v>
      </c>
      <c r="AG466">
        <v>1223.46</v>
      </c>
      <c r="AH466">
        <v>7.5429999999999997E-2</v>
      </c>
      <c r="AI466">
        <v>0.36124272506396615</v>
      </c>
      <c r="AJ466">
        <v>3.0905281816808789E-4</v>
      </c>
      <c r="AK466">
        <v>3.0875897750255676</v>
      </c>
      <c r="AL466">
        <v>-1.122455892284056</v>
      </c>
      <c r="AM466">
        <v>-0.44220089024616149</v>
      </c>
      <c r="AN466">
        <v>-3.5099672918415479</v>
      </c>
    </row>
    <row r="467" spans="1:40" x14ac:dyDescent="0.2">
      <c r="A467" s="15">
        <v>451</v>
      </c>
      <c r="B467" s="9" t="str">
        <f t="shared" si="153"/>
        <v>Glycerol_0.78</v>
      </c>
      <c r="D467" s="22">
        <v>0.78</v>
      </c>
      <c r="H467" s="9">
        <f t="shared" si="154"/>
        <v>1200.24</v>
      </c>
      <c r="I467" s="9">
        <f t="shared" si="155"/>
        <v>7.5429999999999997E-2</v>
      </c>
      <c r="J467" s="9">
        <f t="shared" si="156"/>
        <v>0.2021791493327304</v>
      </c>
      <c r="K467" s="16">
        <f t="shared" si="157"/>
        <v>1.6844893465701058E-4</v>
      </c>
      <c r="L467" s="9">
        <f t="shared" si="149"/>
        <v>3.0792680962592738</v>
      </c>
      <c r="M467" s="9">
        <f t="shared" si="150"/>
        <v>-1.122455892284056</v>
      </c>
      <c r="N467" s="16">
        <f t="shared" si="151"/>
        <v>-0.69426363507864619</v>
      </c>
      <c r="O467" s="16">
        <f t="shared" si="152"/>
        <v>-3.7735317313379202</v>
      </c>
      <c r="Q467" s="9">
        <f t="shared" si="158"/>
        <v>1209.3716954134152</v>
      </c>
      <c r="R467" s="9">
        <f t="shared" si="159"/>
        <v>0.3271678221063134</v>
      </c>
      <c r="S467" s="9">
        <f t="shared" si="160"/>
        <v>270.12566746762519</v>
      </c>
      <c r="T467" s="9">
        <f t="shared" si="161"/>
        <v>2.0672165796023075E-4</v>
      </c>
      <c r="U467" s="9">
        <f t="shared" si="162"/>
        <v>3.0787783889736553</v>
      </c>
      <c r="V467" s="9">
        <f t="shared" si="163"/>
        <v>-1.0206064084618183</v>
      </c>
      <c r="W467" s="9">
        <f t="shared" si="164"/>
        <v>-0.82922045578177905</v>
      </c>
      <c r="X467" s="9">
        <f t="shared" si="165"/>
        <v>-3.8933692951592747</v>
      </c>
      <c r="Y467">
        <v>1232.9372059572593</v>
      </c>
      <c r="Z467">
        <v>0.33041229984394888</v>
      </c>
      <c r="AA467">
        <v>325.28992198639867</v>
      </c>
      <c r="AB467">
        <v>2.4405221568471821E-4</v>
      </c>
      <c r="AC467">
        <v>3.0876125344345824</v>
      </c>
      <c r="AD467">
        <v>-1.0174708337586233</v>
      </c>
      <c r="AE467">
        <v>-0.57561242191736617</v>
      </c>
      <c r="AF467">
        <v>-3.6246729541268383</v>
      </c>
      <c r="AG467">
        <v>1226.04</v>
      </c>
      <c r="AH467">
        <v>7.5465000000000004E-2</v>
      </c>
      <c r="AI467">
        <v>0.37811376091592885</v>
      </c>
      <c r="AJ467">
        <v>3.253501018300725E-4</v>
      </c>
      <c r="AK467">
        <v>3.0885046394286384</v>
      </c>
      <c r="AL467">
        <v>-1.1222544236185705</v>
      </c>
      <c r="AM467">
        <v>-0.42237751681598013</v>
      </c>
      <c r="AN467">
        <v>-3.4876490530019506</v>
      </c>
    </row>
    <row r="468" spans="1:40" x14ac:dyDescent="0.2">
      <c r="A468" s="15">
        <v>452</v>
      </c>
      <c r="B468" s="9" t="str">
        <f t="shared" si="153"/>
        <v>Glycerol_0.79</v>
      </c>
      <c r="D468" s="22">
        <v>0.79</v>
      </c>
      <c r="H468" s="9">
        <f t="shared" si="154"/>
        <v>1202.8200000000002</v>
      </c>
      <c r="I468" s="9">
        <f t="shared" si="155"/>
        <v>7.5465000000000004E-2</v>
      </c>
      <c r="J468" s="9">
        <f t="shared" si="156"/>
        <v>0.21674342588284376</v>
      </c>
      <c r="K468" s="16">
        <f t="shared" si="157"/>
        <v>1.8019606082609512E-4</v>
      </c>
      <c r="L468" s="9">
        <f t="shared" si="149"/>
        <v>3.0802006407598941</v>
      </c>
      <c r="M468" s="9">
        <f t="shared" si="150"/>
        <v>-1.1222544236185705</v>
      </c>
      <c r="N468" s="16">
        <f t="shared" si="151"/>
        <v>-0.66405406638279452</v>
      </c>
      <c r="O468" s="16">
        <f t="shared" si="152"/>
        <v>-3.7442547071426886</v>
      </c>
      <c r="Q468" s="9">
        <f t="shared" si="158"/>
        <v>1211.2387030040879</v>
      </c>
      <c r="R468" s="9">
        <f t="shared" si="159"/>
        <v>0.33041229984394888</v>
      </c>
      <c r="S468" s="9">
        <f t="shared" si="160"/>
        <v>275.24278970700715</v>
      </c>
      <c r="T468" s="9">
        <f t="shared" si="161"/>
        <v>2.0974843944993483E-4</v>
      </c>
      <c r="U468" s="9">
        <f t="shared" si="162"/>
        <v>3.0794783302928472</v>
      </c>
      <c r="V468" s="9">
        <f t="shared" si="163"/>
        <v>-1.0174708337586233</v>
      </c>
      <c r="W468" s="9">
        <f t="shared" si="164"/>
        <v>-0.80616325238773512</v>
      </c>
      <c r="X468" s="9">
        <f t="shared" si="165"/>
        <v>-3.8717461992945719</v>
      </c>
      <c r="Y468">
        <v>1235.5074038155994</v>
      </c>
      <c r="Z468">
        <v>0.33376903371817113</v>
      </c>
      <c r="AA468">
        <v>329.19958676658916</v>
      </c>
      <c r="AB468">
        <v>2.4653108977092016E-4</v>
      </c>
      <c r="AC468">
        <v>3.0885759707137832</v>
      </c>
      <c r="AD468">
        <v>-1.0142156195702638</v>
      </c>
      <c r="AE468">
        <v>-0.55708730838205889</v>
      </c>
      <c r="AF468">
        <v>-3.6066251823408857</v>
      </c>
      <c r="AG468">
        <v>1228.6199999999999</v>
      </c>
      <c r="AH468">
        <v>7.5500000000000012E-2</v>
      </c>
      <c r="AI468">
        <v>0.38561274779809224</v>
      </c>
      <c r="AJ468">
        <v>3.3061869889932711E-4</v>
      </c>
      <c r="AK468">
        <v>3.0894175806717596</v>
      </c>
      <c r="AL468">
        <v>-1.1220530483708118</v>
      </c>
      <c r="AM468">
        <v>-0.41384861738628187</v>
      </c>
      <c r="AN468">
        <v>-3.4806725875487667</v>
      </c>
    </row>
    <row r="469" spans="1:40" x14ac:dyDescent="0.2">
      <c r="A469" s="15">
        <v>453</v>
      </c>
      <c r="B469" s="9" t="str">
        <f t="shared" si="153"/>
        <v>Glycerol_0.8</v>
      </c>
      <c r="D469" s="22">
        <v>0.8</v>
      </c>
      <c r="H469" s="9">
        <f t="shared" si="154"/>
        <v>1205.4000000000001</v>
      </c>
      <c r="I469" s="9">
        <f t="shared" si="155"/>
        <v>7.5500000000000012E-2</v>
      </c>
      <c r="J469" s="9">
        <f t="shared" si="156"/>
        <v>0.23235686181525872</v>
      </c>
      <c r="K469" s="16">
        <f t="shared" si="157"/>
        <v>1.9276328340406395E-4</v>
      </c>
      <c r="L469" s="9">
        <f t="shared" si="149"/>
        <v>3.0811311871318927</v>
      </c>
      <c r="M469" s="9">
        <f t="shared" si="150"/>
        <v>-1.1220530483708118</v>
      </c>
      <c r="N469" s="16">
        <f t="shared" si="151"/>
        <v>-0.63384449768694262</v>
      </c>
      <c r="O469" s="16">
        <f t="shared" si="152"/>
        <v>-3.7149756848188353</v>
      </c>
      <c r="Q469" s="9">
        <f t="shared" si="158"/>
        <v>1213.1506306436734</v>
      </c>
      <c r="R469" s="9">
        <f t="shared" si="159"/>
        <v>0.33376903371817113</v>
      </c>
      <c r="S469" s="9">
        <f t="shared" si="160"/>
        <v>280.55321231707126</v>
      </c>
      <c r="T469" s="9">
        <f t="shared" si="161"/>
        <v>2.1288948687946612E-4</v>
      </c>
      <c r="U469" s="9">
        <f t="shared" si="162"/>
        <v>3.0801951036609214</v>
      </c>
      <c r="V469" s="9">
        <f t="shared" si="163"/>
        <v>-1.0142156195702638</v>
      </c>
      <c r="W469" s="9">
        <f t="shared" si="164"/>
        <v>-0.78215448392692877</v>
      </c>
      <c r="X469" s="9">
        <f t="shared" si="165"/>
        <v>-3.8492831172689268</v>
      </c>
      <c r="Y469">
        <v>1238.1757398924467</v>
      </c>
      <c r="Z469">
        <v>0.33724764666426282</v>
      </c>
      <c r="AA469">
        <v>333.24452258238654</v>
      </c>
      <c r="AB469">
        <v>2.4910458093777628E-4</v>
      </c>
      <c r="AC469">
        <v>3.0895761807559765</v>
      </c>
      <c r="AD469">
        <v>-1.0108294844682471</v>
      </c>
      <c r="AE469">
        <v>-0.53781713641148321</v>
      </c>
      <c r="AF469">
        <v>-3.5878515502474491</v>
      </c>
      <c r="AG469">
        <v>1231.1999999999998</v>
      </c>
      <c r="AH469">
        <v>7.5535000000000005E-2</v>
      </c>
      <c r="AI469">
        <v>0.40535174959853099</v>
      </c>
      <c r="AJ469">
        <v>3.4692068392044493E-4</v>
      </c>
      <c r="AK469">
        <v>3.0903286068234221</v>
      </c>
      <c r="AL469">
        <v>-1.1218517664541872</v>
      </c>
      <c r="AM469">
        <v>-0.39216794812012834</v>
      </c>
      <c r="AN469">
        <v>-3.4597698061114692</v>
      </c>
    </row>
    <row r="470" spans="1:40" x14ac:dyDescent="0.2">
      <c r="A470" s="15">
        <v>454</v>
      </c>
      <c r="B470" s="9" t="str">
        <f t="shared" si="153"/>
        <v>Glycerol_0.81</v>
      </c>
      <c r="D470" s="22">
        <v>0.81</v>
      </c>
      <c r="H470" s="9">
        <f t="shared" si="154"/>
        <v>1207.98</v>
      </c>
      <c r="I470" s="9">
        <f t="shared" si="155"/>
        <v>7.5535000000000005E-2</v>
      </c>
      <c r="J470" s="9">
        <f t="shared" si="156"/>
        <v>0.24909503489078499</v>
      </c>
      <c r="K470" s="16">
        <f t="shared" si="157"/>
        <v>2.0620791312007234E-4</v>
      </c>
      <c r="L470" s="9">
        <f t="shared" si="149"/>
        <v>3.082059743919598</v>
      </c>
      <c r="M470" s="9">
        <f t="shared" si="150"/>
        <v>-1.1218517664541872</v>
      </c>
      <c r="N470" s="16">
        <f t="shared" si="151"/>
        <v>-0.60363492899109084</v>
      </c>
      <c r="O470" s="16">
        <f t="shared" si="152"/>
        <v>-3.6856946729106892</v>
      </c>
      <c r="Q470" s="9">
        <f t="shared" si="158"/>
        <v>1215.1102148199052</v>
      </c>
      <c r="R470" s="9">
        <f t="shared" si="159"/>
        <v>0.33724764666426282</v>
      </c>
      <c r="S470" s="9">
        <f t="shared" si="160"/>
        <v>286.07644217758275</v>
      </c>
      <c r="T470" s="9">
        <f t="shared" si="161"/>
        <v>2.1615633226146894E-4</v>
      </c>
      <c r="U470" s="9">
        <f t="shared" si="162"/>
        <v>3.0809297345034672</v>
      </c>
      <c r="V470" s="9">
        <f t="shared" si="163"/>
        <v>-1.0108294844682471</v>
      </c>
      <c r="W470" s="9">
        <f t="shared" si="164"/>
        <v>-0.75708990384105479</v>
      </c>
      <c r="X470" s="9">
        <f t="shared" si="165"/>
        <v>-3.8258929894180733</v>
      </c>
      <c r="Y470">
        <v>1240.9514683343591</v>
      </c>
      <c r="Z470">
        <v>0.34085908396716275</v>
      </c>
      <c r="AA470">
        <v>337.43632527577194</v>
      </c>
      <c r="AB470">
        <v>2.5178161120915509E-4</v>
      </c>
      <c r="AC470">
        <v>3.0906166321844379</v>
      </c>
      <c r="AD470">
        <v>-1.0072994328011236</v>
      </c>
      <c r="AE470">
        <v>-0.51772794899247732</v>
      </c>
      <c r="AF470">
        <v>-3.5682800065042795</v>
      </c>
      <c r="AG470">
        <v>1233.7800000000002</v>
      </c>
      <c r="AH470">
        <v>7.5569999999999998E-2</v>
      </c>
      <c r="AI470">
        <v>0.41162681196711931</v>
      </c>
      <c r="AJ470">
        <v>3.5369102523021299E-4</v>
      </c>
      <c r="AK470">
        <v>3.0912377259014456</v>
      </c>
      <c r="AL470">
        <v>-1.1216505777822245</v>
      </c>
      <c r="AM470">
        <v>-0.38549634452640252</v>
      </c>
      <c r="AN470">
        <v>-3.4513759600960361</v>
      </c>
    </row>
    <row r="471" spans="1:40" x14ac:dyDescent="0.2">
      <c r="A471" s="15">
        <v>455</v>
      </c>
      <c r="B471" s="9" t="str">
        <f t="shared" si="153"/>
        <v>Glycerol_0.82</v>
      </c>
      <c r="D471" s="22">
        <v>0.82</v>
      </c>
      <c r="H471" s="9">
        <f t="shared" si="154"/>
        <v>1210.56</v>
      </c>
      <c r="I471" s="9">
        <f t="shared" si="155"/>
        <v>7.5569999999999998E-2</v>
      </c>
      <c r="J471" s="9">
        <f t="shared" si="156"/>
        <v>0.26703896722694798</v>
      </c>
      <c r="K471" s="16">
        <f t="shared" si="157"/>
        <v>2.2059126951737046E-4</v>
      </c>
      <c r="L471" s="9">
        <f t="shared" si="149"/>
        <v>3.0829863196126501</v>
      </c>
      <c r="M471" s="9">
        <f t="shared" si="150"/>
        <v>-1.1216505777822245</v>
      </c>
      <c r="N471" s="16">
        <f t="shared" si="151"/>
        <v>-0.57342536029523927</v>
      </c>
      <c r="O471" s="16">
        <f t="shared" si="152"/>
        <v>-3.6564116799078894</v>
      </c>
      <c r="Q471" s="9">
        <f t="shared" si="158"/>
        <v>1217.1204547096806</v>
      </c>
      <c r="R471" s="9">
        <f t="shared" si="159"/>
        <v>0.34085908396716275</v>
      </c>
      <c r="S471" s="9">
        <f t="shared" si="160"/>
        <v>291.83514327814186</v>
      </c>
      <c r="T471" s="9">
        <f t="shared" si="161"/>
        <v>2.1956237393942377E-4</v>
      </c>
      <c r="U471" s="9">
        <f t="shared" si="162"/>
        <v>3.0816833466784979</v>
      </c>
      <c r="V471" s="9">
        <f t="shared" si="163"/>
        <v>-1.0072994328011236</v>
      </c>
      <c r="W471" s="9">
        <f t="shared" si="164"/>
        <v>-0.73084682525176126</v>
      </c>
      <c r="X471" s="9">
        <f t="shared" si="165"/>
        <v>-3.8014742553337495</v>
      </c>
      <c r="Y471">
        <v>1243.845249540572</v>
      </c>
      <c r="Z471">
        <v>0.34461587057467569</v>
      </c>
      <c r="AA471">
        <v>341.78818414822769</v>
      </c>
      <c r="AB471">
        <v>2.5457245835549809E-4</v>
      </c>
      <c r="AC471">
        <v>3.0917013195453076</v>
      </c>
      <c r="AD471">
        <v>-1.0036103839429305</v>
      </c>
      <c r="AE471">
        <v>-0.49673392372074643</v>
      </c>
      <c r="AF471">
        <v>-3.5478269401168276</v>
      </c>
      <c r="AG471">
        <v>1236.3600000000001</v>
      </c>
      <c r="AH471">
        <v>7.5605000000000006E-2</v>
      </c>
      <c r="AI471">
        <v>0.43455186741834423</v>
      </c>
      <c r="AJ471">
        <v>3.6992182537440852E-4</v>
      </c>
      <c r="AK471">
        <v>3.0921449458734025</v>
      </c>
      <c r="AL471">
        <v>-1.1214494822685721</v>
      </c>
      <c r="AM471">
        <v>-0.36195837942427639</v>
      </c>
      <c r="AN471">
        <v>-3.4318900445698564</v>
      </c>
    </row>
    <row r="472" spans="1:40" x14ac:dyDescent="0.2">
      <c r="A472" s="15">
        <v>456</v>
      </c>
      <c r="B472" s="9" t="str">
        <f t="shared" si="153"/>
        <v>Glycerol_0.83</v>
      </c>
      <c r="D472" s="22">
        <v>0.83</v>
      </c>
      <c r="H472" s="9">
        <f t="shared" si="154"/>
        <v>1213.1399999999999</v>
      </c>
      <c r="I472" s="9">
        <f t="shared" si="155"/>
        <v>7.5605000000000006E-2</v>
      </c>
      <c r="J472" s="9">
        <f t="shared" si="156"/>
        <v>0.28627551749034502</v>
      </c>
      <c r="K472" s="16">
        <f t="shared" si="157"/>
        <v>2.3597896161229952E-4</v>
      </c>
      <c r="L472" s="9">
        <f t="shared" si="149"/>
        <v>3.0839109226464654</v>
      </c>
      <c r="M472" s="9">
        <f t="shared" si="150"/>
        <v>-1.1214494822685721</v>
      </c>
      <c r="N472" s="16">
        <f t="shared" si="151"/>
        <v>-0.5432157915993876</v>
      </c>
      <c r="O472" s="16">
        <f t="shared" si="152"/>
        <v>-3.6271267142458528</v>
      </c>
      <c r="Q472" s="9">
        <f t="shared" si="158"/>
        <v>1219.1846473884013</v>
      </c>
      <c r="R472" s="9">
        <f t="shared" si="159"/>
        <v>0.34461587057467569</v>
      </c>
      <c r="S472" s="9">
        <f t="shared" si="160"/>
        <v>297.85586842629561</v>
      </c>
      <c r="T472" s="9">
        <f t="shared" si="161"/>
        <v>2.2312330912999367E-4</v>
      </c>
      <c r="U472" s="9">
        <f t="shared" si="162"/>
        <v>3.0824571756695236</v>
      </c>
      <c r="V472" s="9">
        <f t="shared" si="163"/>
        <v>-1.0036103839429305</v>
      </c>
      <c r="W472" s="9">
        <f t="shared" si="164"/>
        <v>-0.70327942532414633</v>
      </c>
      <c r="X472" s="9">
        <f t="shared" si="165"/>
        <v>-3.7759073894444959</v>
      </c>
      <c r="Y472">
        <v>1246.8694543178594</v>
      </c>
      <c r="Z472">
        <v>0.34853243471561252</v>
      </c>
      <c r="AA472">
        <v>346.31519202863581</v>
      </c>
      <c r="AB472">
        <v>2.5748904911954812E-4</v>
      </c>
      <c r="AC472">
        <v>3.0928348782723556</v>
      </c>
      <c r="AD472">
        <v>-0.99974469473244798</v>
      </c>
      <c r="AE472">
        <v>-0.47473465504820189</v>
      </c>
      <c r="AF472">
        <v>-3.5263945327146691</v>
      </c>
      <c r="AG472">
        <v>1238.94</v>
      </c>
      <c r="AH472">
        <v>7.5639999999999999E-2</v>
      </c>
      <c r="AI472">
        <v>0.43939582728455789</v>
      </c>
      <c r="AJ472">
        <v>3.7837512936490157E-4</v>
      </c>
      <c r="AK472">
        <v>3.0930502746570392</v>
      </c>
      <c r="AL472">
        <v>-1.1212484798269979</v>
      </c>
      <c r="AM472">
        <v>-0.3571440716665229</v>
      </c>
      <c r="AN472">
        <v>-3.4220774175518467</v>
      </c>
    </row>
    <row r="473" spans="1:40" x14ac:dyDescent="0.2">
      <c r="A473" s="15">
        <v>457</v>
      </c>
      <c r="B473" s="9" t="str">
        <f t="shared" si="153"/>
        <v>Glycerol_0.84</v>
      </c>
      <c r="D473" s="22">
        <v>0.84</v>
      </c>
      <c r="H473" s="9">
        <f t="shared" si="154"/>
        <v>1215.7199999999998</v>
      </c>
      <c r="I473" s="9">
        <f t="shared" si="155"/>
        <v>7.5639999999999999E-2</v>
      </c>
      <c r="J473" s="9">
        <f t="shared" si="156"/>
        <v>0.30689780134116174</v>
      </c>
      <c r="K473" s="16">
        <f t="shared" si="157"/>
        <v>2.5244118821863735E-4</v>
      </c>
      <c r="L473" s="9">
        <f t="shared" si="149"/>
        <v>3.0848335614026987</v>
      </c>
      <c r="M473" s="9">
        <f t="shared" si="150"/>
        <v>-1.1212484798269979</v>
      </c>
      <c r="N473" s="16">
        <f t="shared" si="151"/>
        <v>-0.51300622290353559</v>
      </c>
      <c r="O473" s="16">
        <f t="shared" si="152"/>
        <v>-3.5978397843062342</v>
      </c>
      <c r="Q473" s="9">
        <f t="shared" si="158"/>
        <v>1223.4898245552604</v>
      </c>
      <c r="R473" s="9">
        <f t="shared" si="159"/>
        <v>0.34853243471561252</v>
      </c>
      <c r="S473" s="9">
        <f t="shared" si="160"/>
        <v>304.17001797877197</v>
      </c>
      <c r="T473" s="9">
        <f t="shared" si="161"/>
        <v>2.2879670766816698E-4</v>
      </c>
      <c r="U473" s="9">
        <f t="shared" si="162"/>
        <v>3.084071079953274</v>
      </c>
      <c r="V473" s="9">
        <f t="shared" si="163"/>
        <v>-0.99974469473244798</v>
      </c>
      <c r="W473" s="9">
        <f t="shared" si="164"/>
        <v>-0.67421243882895276</v>
      </c>
      <c r="X473" s="9">
        <f t="shared" si="165"/>
        <v>-3.7350859426748899</v>
      </c>
      <c r="Y473">
        <v>1250.0385556613312</v>
      </c>
      <c r="Z473">
        <v>0.35262551955566362</v>
      </c>
      <c r="AA473">
        <v>351.03473524003022</v>
      </c>
      <c r="AB473">
        <v>2.6054533691817646E-4</v>
      </c>
      <c r="AC473">
        <v>3.0940227314841291</v>
      </c>
      <c r="AD473">
        <v>-0.99568153570468376</v>
      </c>
      <c r="AE473">
        <v>-0.45161160447583115</v>
      </c>
      <c r="AF473">
        <v>-3.5038673002132428</v>
      </c>
      <c r="AG473">
        <v>1241.52</v>
      </c>
      <c r="AH473">
        <v>7.5675000000000006E-2</v>
      </c>
      <c r="AI473">
        <v>0.46585545927406674</v>
      </c>
      <c r="AJ473">
        <v>3.9444842882046578E-4</v>
      </c>
      <c r="AK473">
        <v>3.0939537201206884</v>
      </c>
      <c r="AL473">
        <v>-1.1210475703713894</v>
      </c>
      <c r="AM473">
        <v>-0.33174881072842466</v>
      </c>
      <c r="AN473">
        <v>-3.4040097694957736</v>
      </c>
    </row>
    <row r="474" spans="1:40" x14ac:dyDescent="0.2">
      <c r="A474" s="15">
        <v>458</v>
      </c>
      <c r="B474" s="9" t="str">
        <f t="shared" si="153"/>
        <v>Glycerol_0.85</v>
      </c>
      <c r="D474" s="22">
        <v>0.85</v>
      </c>
      <c r="H474" s="9">
        <f t="shared" si="154"/>
        <v>1218.3000000000002</v>
      </c>
      <c r="I474" s="9">
        <f t="shared" si="155"/>
        <v>7.5675000000000006E-2</v>
      </c>
      <c r="J474" s="9">
        <f t="shared" si="156"/>
        <v>0.32900564216503664</v>
      </c>
      <c r="K474" s="16">
        <f t="shared" si="157"/>
        <v>2.700530593162904E-4</v>
      </c>
      <c r="L474" s="9">
        <f t="shared" si="149"/>
        <v>3.0857542442096992</v>
      </c>
      <c r="M474" s="9">
        <f t="shared" si="150"/>
        <v>-1.1210475703713894</v>
      </c>
      <c r="N474" s="16">
        <f t="shared" si="151"/>
        <v>-0.48279665420768381</v>
      </c>
      <c r="O474" s="16">
        <f t="shared" si="152"/>
        <v>-3.5685508984173833</v>
      </c>
      <c r="Q474" s="9">
        <f t="shared" si="158"/>
        <v>1225.7393040816935</v>
      </c>
      <c r="R474" s="9">
        <f t="shared" si="159"/>
        <v>0.35262551955566362</v>
      </c>
      <c r="S474" s="9">
        <f t="shared" si="160"/>
        <v>310.81511627702804</v>
      </c>
      <c r="T474" s="9">
        <f t="shared" si="161"/>
        <v>2.3283427820721737E-4</v>
      </c>
      <c r="U474" s="9">
        <f t="shared" si="162"/>
        <v>3.0849143384911901</v>
      </c>
      <c r="V474" s="9">
        <f t="shared" si="163"/>
        <v>-0.99568153570468376</v>
      </c>
      <c r="W474" s="9">
        <f t="shared" si="164"/>
        <v>-0.6434325243627026</v>
      </c>
      <c r="X474" s="9">
        <f t="shared" si="165"/>
        <v>-3.705962247556049</v>
      </c>
      <c r="Y474">
        <v>1253.3696404843747</v>
      </c>
      <c r="Z474">
        <v>0.3569147134498627</v>
      </c>
      <c r="AA474">
        <v>355.96698965369183</v>
      </c>
      <c r="AB474">
        <v>2.6375779518126587E-4</v>
      </c>
      <c r="AC474">
        <v>3.0952712817244605</v>
      </c>
      <c r="AD474">
        <v>-0.99139606357478505</v>
      </c>
      <c r="AE474">
        <v>-0.42722339123854081</v>
      </c>
      <c r="AF474">
        <v>-3.4801075048449244</v>
      </c>
      <c r="AG474">
        <v>1244.0999999999999</v>
      </c>
      <c r="AH474">
        <v>7.5710000000000013E-2</v>
      </c>
      <c r="AI474">
        <v>0.46903818561387428</v>
      </c>
      <c r="AJ474">
        <v>4.0478371513152689E-4</v>
      </c>
      <c r="AK474">
        <v>3.0948552900836801</v>
      </c>
      <c r="AL474">
        <v>-1.1208467538157538</v>
      </c>
      <c r="AM474">
        <v>-0.32879179880664328</v>
      </c>
      <c r="AN474">
        <v>-3.3927769679340183</v>
      </c>
    </row>
    <row r="475" spans="1:40" x14ac:dyDescent="0.2">
      <c r="A475" s="15">
        <v>459</v>
      </c>
      <c r="B475" s="9" t="str">
        <f t="shared" si="153"/>
        <v>Glycerol_0.86</v>
      </c>
      <c r="D475" s="22">
        <v>0.86</v>
      </c>
      <c r="H475" s="9">
        <f t="shared" si="154"/>
        <v>1220.8800000000001</v>
      </c>
      <c r="I475" s="9">
        <f t="shared" si="155"/>
        <v>7.5710000000000013E-2</v>
      </c>
      <c r="J475" s="9">
        <f t="shared" si="156"/>
        <v>0.3527060542740687</v>
      </c>
      <c r="K475" s="16">
        <f t="shared" si="157"/>
        <v>2.8889493994009948E-4</v>
      </c>
      <c r="L475" s="9">
        <f t="shared" si="149"/>
        <v>3.0866729793429606</v>
      </c>
      <c r="M475" s="9">
        <f t="shared" si="150"/>
        <v>-1.1208467538157538</v>
      </c>
      <c r="N475" s="16">
        <f t="shared" si="151"/>
        <v>-0.45258708551183197</v>
      </c>
      <c r="O475" s="16">
        <f t="shared" si="152"/>
        <v>-3.5392600648547927</v>
      </c>
      <c r="Q475" s="9">
        <f t="shared" si="158"/>
        <v>1228.0598539177599</v>
      </c>
      <c r="R475" s="9">
        <f t="shared" si="159"/>
        <v>0.3569147134498627</v>
      </c>
      <c r="S475" s="9">
        <f t="shared" si="160"/>
        <v>317.83654195637013</v>
      </c>
      <c r="T475" s="9">
        <f t="shared" si="161"/>
        <v>2.3710989043917177E-4</v>
      </c>
      <c r="U475" s="9">
        <f t="shared" si="162"/>
        <v>3.0857842280888836</v>
      </c>
      <c r="V475" s="9">
        <f t="shared" si="163"/>
        <v>-0.99139606357478505</v>
      </c>
      <c r="W475" s="9">
        <f t="shared" si="164"/>
        <v>-0.61067618302878324</v>
      </c>
      <c r="X475" s="9">
        <f t="shared" si="165"/>
        <v>-3.6750484240806216</v>
      </c>
      <c r="Y475">
        <v>1256.8830885046063</v>
      </c>
      <c r="Z475">
        <v>0.36142314253922897</v>
      </c>
      <c r="AA475">
        <v>361.1355596546619</v>
      </c>
      <c r="AB475">
        <v>2.6714607183693327E-4</v>
      </c>
      <c r="AC475">
        <v>3.0965881653339222</v>
      </c>
      <c r="AD475">
        <v>-0.98685830403996344</v>
      </c>
      <c r="AE475">
        <v>-0.40139943443745096</v>
      </c>
      <c r="AF475">
        <v>-3.4549489611162674</v>
      </c>
      <c r="AG475">
        <v>1246</v>
      </c>
      <c r="AH475">
        <v>7.5745000000000007E-2</v>
      </c>
      <c r="AI475">
        <v>0.49941405205497535</v>
      </c>
      <c r="AJ475">
        <v>4.2060169447780967E-4</v>
      </c>
      <c r="AK475">
        <v>3.095518042323151</v>
      </c>
      <c r="AL475">
        <v>-1.1206460300742174</v>
      </c>
      <c r="AM475">
        <v>-0.30153924203257276</v>
      </c>
      <c r="AN475">
        <v>-3.3761289820042388</v>
      </c>
    </row>
    <row r="476" spans="1:40" x14ac:dyDescent="0.2">
      <c r="A476" s="15">
        <v>460</v>
      </c>
      <c r="B476" s="9" t="str">
        <f t="shared" si="153"/>
        <v>Glycerol_0.87</v>
      </c>
      <c r="D476" s="22">
        <v>0.87</v>
      </c>
      <c r="H476" s="9">
        <f t="shared" si="154"/>
        <v>1223.46</v>
      </c>
      <c r="I476" s="9">
        <f t="shared" si="155"/>
        <v>7.5745000000000007E-2</v>
      </c>
      <c r="J476" s="9">
        <f t="shared" si="156"/>
        <v>0.37811376091592885</v>
      </c>
      <c r="K476" s="16">
        <f t="shared" si="157"/>
        <v>3.0905281816808789E-4</v>
      </c>
      <c r="L476" s="9">
        <f t="shared" si="149"/>
        <v>3.0875897750255676</v>
      </c>
      <c r="M476" s="9">
        <f t="shared" si="150"/>
        <v>-1.1206460300742174</v>
      </c>
      <c r="N476" s="16">
        <f t="shared" si="151"/>
        <v>-0.42237751681598013</v>
      </c>
      <c r="O476" s="16">
        <f t="shared" si="152"/>
        <v>-3.5099672918415479</v>
      </c>
      <c r="Q476" s="9">
        <f t="shared" si="158"/>
        <v>1230.4570593159842</v>
      </c>
      <c r="R476" s="9">
        <f t="shared" si="159"/>
        <v>0.36142314253922897</v>
      </c>
      <c r="S476" s="9">
        <f t="shared" si="160"/>
        <v>325.28992198639867</v>
      </c>
      <c r="T476" s="9">
        <f t="shared" si="161"/>
        <v>2.4166016188542343E-4</v>
      </c>
      <c r="U476" s="9">
        <f t="shared" si="162"/>
        <v>3.0866828416257106</v>
      </c>
      <c r="V476" s="9">
        <f t="shared" si="163"/>
        <v>-0.98685830403996344</v>
      </c>
      <c r="W476" s="9">
        <f t="shared" si="164"/>
        <v>-0.57561242191736617</v>
      </c>
      <c r="X476" s="9">
        <f t="shared" si="165"/>
        <v>-3.642057412840316</v>
      </c>
      <c r="Y476">
        <v>1260.6034887886547</v>
      </c>
      <c r="Z476">
        <v>0.36617838958331833</v>
      </c>
      <c r="AA476">
        <v>366.56831273544816</v>
      </c>
      <c r="AB476">
        <v>2.7073387291039457E-4</v>
      </c>
      <c r="AC476">
        <v>3.09798259586832</v>
      </c>
      <c r="AD476">
        <v>-0.98203161328139732</v>
      </c>
      <c r="AE476">
        <v>-0.37393119759392945</v>
      </c>
      <c r="AF476">
        <v>-3.4281885059660446</v>
      </c>
      <c r="AG476">
        <v>1246.68</v>
      </c>
      <c r="AH476">
        <v>7.578E-2</v>
      </c>
      <c r="AI476">
        <v>0.50068026572651692</v>
      </c>
      <c r="AJ476">
        <v>4.3303737432123416E-4</v>
      </c>
      <c r="AK476">
        <v>3.0957549923167482</v>
      </c>
      <c r="AL476">
        <v>-1.1204453990610257</v>
      </c>
      <c r="AM476">
        <v>-0.30043952594676365</v>
      </c>
      <c r="AN476">
        <v>-3.3634746192101237</v>
      </c>
    </row>
    <row r="477" spans="1:40" x14ac:dyDescent="0.2">
      <c r="A477" s="15">
        <v>461</v>
      </c>
      <c r="B477" s="9" t="str">
        <f t="shared" si="153"/>
        <v>Glycerol_0.88</v>
      </c>
      <c r="D477" s="22">
        <v>0.88</v>
      </c>
      <c r="H477" s="9">
        <f t="shared" si="154"/>
        <v>1226.04</v>
      </c>
      <c r="I477" s="9">
        <f t="shared" si="155"/>
        <v>7.578E-2</v>
      </c>
      <c r="J477" s="9">
        <f t="shared" si="156"/>
        <v>0.40535174959853099</v>
      </c>
      <c r="K477" s="16">
        <f t="shared" si="157"/>
        <v>3.3061869889932711E-4</v>
      </c>
      <c r="L477" s="9">
        <f t="shared" si="149"/>
        <v>3.0885046394286384</v>
      </c>
      <c r="M477" s="9">
        <f t="shared" si="150"/>
        <v>-1.1204453990610257</v>
      </c>
      <c r="N477" s="16">
        <f t="shared" si="151"/>
        <v>-0.39216794812012834</v>
      </c>
      <c r="O477" s="16">
        <f t="shared" si="152"/>
        <v>-3.4806725875487667</v>
      </c>
      <c r="Q477" s="9">
        <f t="shared" si="158"/>
        <v>1232.9372059572593</v>
      </c>
      <c r="R477" s="9">
        <f t="shared" si="159"/>
        <v>0.36617838958331833</v>
      </c>
      <c r="S477" s="9">
        <f t="shared" si="160"/>
        <v>333.24452258238654</v>
      </c>
      <c r="T477" s="9">
        <f t="shared" si="161"/>
        <v>2.4653108977092016E-4</v>
      </c>
      <c r="U477" s="9">
        <f t="shared" si="162"/>
        <v>3.0876125344345824</v>
      </c>
      <c r="V477" s="9">
        <f t="shared" si="163"/>
        <v>-0.98203161328139732</v>
      </c>
      <c r="W477" s="9">
        <f t="shared" si="164"/>
        <v>-0.53781713641148321</v>
      </c>
      <c r="X477" s="9">
        <f t="shared" si="165"/>
        <v>-3.6066251823408857</v>
      </c>
      <c r="Y477">
        <v>1264.5609019393855</v>
      </c>
      <c r="Z477">
        <v>0.37121373445014916</v>
      </c>
      <c r="AA477">
        <v>372.29848670881938</v>
      </c>
      <c r="AB477">
        <v>2.7455017933626354E-4</v>
      </c>
      <c r="AC477">
        <v>3.0994658370235264</v>
      </c>
      <c r="AD477">
        <v>-0.9768705107175728</v>
      </c>
      <c r="AE477">
        <v>-0.34455985505551689</v>
      </c>
      <c r="AF477">
        <v>-3.3995739829743221</v>
      </c>
      <c r="AG477">
        <v>1249.26</v>
      </c>
      <c r="AH477">
        <v>7.5815000000000007E-2</v>
      </c>
      <c r="AI477">
        <v>0.53445697211174026</v>
      </c>
      <c r="AJ477">
        <v>4.4848953816970807E-4</v>
      </c>
      <c r="AK477">
        <v>3.0966528345424305</v>
      </c>
      <c r="AL477">
        <v>-1.1202448606905424</v>
      </c>
      <c r="AM477">
        <v>-0.27208725308688392</v>
      </c>
      <c r="AN477">
        <v>-3.3482476832066426</v>
      </c>
    </row>
    <row r="478" spans="1:40" x14ac:dyDescent="0.2">
      <c r="A478" s="15">
        <v>462</v>
      </c>
      <c r="B478" s="9" t="str">
        <f t="shared" si="153"/>
        <v>Glycerol_0.89</v>
      </c>
      <c r="D478" s="22">
        <v>0.89</v>
      </c>
      <c r="H478" s="9">
        <f t="shared" si="154"/>
        <v>1228.6199999999999</v>
      </c>
      <c r="I478" s="9">
        <f t="shared" si="155"/>
        <v>7.5815000000000007E-2</v>
      </c>
      <c r="J478" s="9">
        <f t="shared" si="156"/>
        <v>0.43455186741834423</v>
      </c>
      <c r="K478" s="16">
        <f t="shared" si="157"/>
        <v>3.5369102523021299E-4</v>
      </c>
      <c r="L478" s="9">
        <f t="shared" si="149"/>
        <v>3.0894175806717596</v>
      </c>
      <c r="M478" s="9">
        <f t="shared" si="150"/>
        <v>-1.1202448606905424</v>
      </c>
      <c r="N478" s="16">
        <f t="shared" si="151"/>
        <v>-0.36195837942427639</v>
      </c>
      <c r="O478" s="16">
        <f t="shared" si="152"/>
        <v>-3.4513759600960361</v>
      </c>
      <c r="Q478" s="9">
        <f t="shared" si="158"/>
        <v>1235.5074038155994</v>
      </c>
      <c r="R478" s="9">
        <f t="shared" si="159"/>
        <v>0.37121373445014916</v>
      </c>
      <c r="S478" s="9">
        <f t="shared" si="160"/>
        <v>341.78818414822769</v>
      </c>
      <c r="T478" s="9">
        <f t="shared" si="161"/>
        <v>2.5178161120915509E-4</v>
      </c>
      <c r="U478" s="9">
        <f t="shared" si="162"/>
        <v>3.0885759707137832</v>
      </c>
      <c r="V478" s="9">
        <f t="shared" si="163"/>
        <v>-0.9768705107175728</v>
      </c>
      <c r="W478" s="9">
        <f t="shared" si="164"/>
        <v>-0.49673392372074643</v>
      </c>
      <c r="X478" s="9">
        <f t="shared" si="165"/>
        <v>-3.5682800065042795</v>
      </c>
      <c r="Y478">
        <v>1268.7926381241157</v>
      </c>
      <c r="Z478">
        <v>0.37656986241301926</v>
      </c>
      <c r="AA478">
        <v>378.36618452458822</v>
      </c>
      <c r="AB478">
        <v>2.7863096106077814E-4</v>
      </c>
      <c r="AC478">
        <v>3.1010518688364295</v>
      </c>
      <c r="AD478">
        <v>-0.97131754511080914</v>
      </c>
      <c r="AE478">
        <v>-0.312958457307005</v>
      </c>
      <c r="AF478">
        <v>-3.3687868672249235</v>
      </c>
      <c r="AG478">
        <v>1251.8399999999999</v>
      </c>
      <c r="AH478">
        <v>7.5850000000000001E-2</v>
      </c>
      <c r="AI478">
        <v>0.53539008811580113</v>
      </c>
      <c r="AJ478">
        <v>4.6326513922269303E-4</v>
      </c>
      <c r="AK478">
        <v>3.0975488244354699</v>
      </c>
      <c r="AL478">
        <v>-1.1200444148772506</v>
      </c>
      <c r="AM478">
        <v>-0.27132967333672092</v>
      </c>
      <c r="AN478">
        <v>-3.3341703792979085</v>
      </c>
    </row>
    <row r="479" spans="1:40" x14ac:dyDescent="0.2">
      <c r="A479" s="15">
        <v>463</v>
      </c>
      <c r="B479" s="9" t="str">
        <f t="shared" si="153"/>
        <v>Glycerol_0.9</v>
      </c>
      <c r="D479" s="22">
        <v>0.9</v>
      </c>
      <c r="H479" s="9">
        <f t="shared" si="154"/>
        <v>1231.1999999999998</v>
      </c>
      <c r="I479" s="9">
        <f t="shared" si="155"/>
        <v>7.5850000000000001E-2</v>
      </c>
      <c r="J479" s="9">
        <f t="shared" si="156"/>
        <v>0.46585545927406674</v>
      </c>
      <c r="K479" s="16">
        <f t="shared" si="157"/>
        <v>3.7837512936490157E-4</v>
      </c>
      <c r="L479" s="9">
        <f t="shared" si="149"/>
        <v>3.0903286068234221</v>
      </c>
      <c r="M479" s="9">
        <f t="shared" si="150"/>
        <v>-1.1200444148772506</v>
      </c>
      <c r="N479" s="16">
        <f t="shared" si="151"/>
        <v>-0.33174881072842466</v>
      </c>
      <c r="O479" s="16">
        <f t="shared" si="152"/>
        <v>-3.4220774175518467</v>
      </c>
      <c r="Q479" s="9">
        <f t="shared" si="158"/>
        <v>1238.1757398924467</v>
      </c>
      <c r="R479" s="9">
        <f t="shared" si="159"/>
        <v>0.37656986241301926</v>
      </c>
      <c r="S479" s="9">
        <f t="shared" si="160"/>
        <v>351.03473524003022</v>
      </c>
      <c r="T479" s="9">
        <f t="shared" si="161"/>
        <v>2.5748904911954812E-4</v>
      </c>
      <c r="U479" s="9">
        <f t="shared" si="162"/>
        <v>3.0895761807559765</v>
      </c>
      <c r="V479" s="9">
        <f t="shared" si="163"/>
        <v>-0.97131754511080914</v>
      </c>
      <c r="W479" s="9">
        <f t="shared" si="164"/>
        <v>-0.45161160447583115</v>
      </c>
      <c r="X479" s="9">
        <f t="shared" si="165"/>
        <v>-3.5263945327146691</v>
      </c>
      <c r="Y479">
        <v>1273.3458281702901</v>
      </c>
      <c r="Z479">
        <v>0.38229727060802571</v>
      </c>
      <c r="AA479">
        <v>384.82043280366184</v>
      </c>
      <c r="AB479">
        <v>2.8302165568755454E-4</v>
      </c>
      <c r="AC479">
        <v>3.102758351032469</v>
      </c>
      <c r="AD479">
        <v>-0.96529862225200702</v>
      </c>
      <c r="AE479">
        <v>-0.27870534126988367</v>
      </c>
      <c r="AF479">
        <v>-3.335416360749079</v>
      </c>
      <c r="AG479">
        <v>1254.42</v>
      </c>
      <c r="AH479">
        <v>7.5884999999999994E-2</v>
      </c>
      <c r="AI479">
        <v>0.57051231013541659</v>
      </c>
      <c r="AJ479">
        <v>4.7822703709062464E-4</v>
      </c>
      <c r="AK479">
        <v>3.0984429696232039</v>
      </c>
      <c r="AL479">
        <v>-1.1198440615357514</v>
      </c>
      <c r="AM479">
        <v>-0.24373498022700432</v>
      </c>
      <c r="AN479">
        <v>-3.3203658742107636</v>
      </c>
    </row>
    <row r="480" spans="1:40" x14ac:dyDescent="0.2">
      <c r="A480" s="15">
        <v>464</v>
      </c>
      <c r="B480" s="9" t="str">
        <f t="shared" si="153"/>
        <v>Glycerol_0.91</v>
      </c>
      <c r="D480" s="22">
        <v>0.91</v>
      </c>
      <c r="H480" s="9">
        <f t="shared" si="154"/>
        <v>1233.7800000000002</v>
      </c>
      <c r="I480" s="9">
        <f t="shared" si="155"/>
        <v>7.5884999999999994E-2</v>
      </c>
      <c r="J480" s="9">
        <f t="shared" si="156"/>
        <v>0.49941405205497535</v>
      </c>
      <c r="K480" s="16">
        <f t="shared" si="157"/>
        <v>4.0478371513152689E-4</v>
      </c>
      <c r="L480" s="9">
        <f t="shared" si="149"/>
        <v>3.0912377259014456</v>
      </c>
      <c r="M480" s="9">
        <f t="shared" si="150"/>
        <v>-1.1198440615357514</v>
      </c>
      <c r="N480" s="16">
        <f t="shared" si="151"/>
        <v>-0.30153924203257276</v>
      </c>
      <c r="O480" s="16">
        <f t="shared" si="152"/>
        <v>-3.3927769679340183</v>
      </c>
      <c r="Q480" s="9">
        <f t="shared" si="158"/>
        <v>1240.9514683343591</v>
      </c>
      <c r="R480" s="9">
        <f t="shared" si="159"/>
        <v>0.38229727060802571</v>
      </c>
      <c r="S480" s="9">
        <f t="shared" si="160"/>
        <v>361.1355596546619</v>
      </c>
      <c r="T480" s="9">
        <f t="shared" si="161"/>
        <v>2.6375779518126587E-4</v>
      </c>
      <c r="U480" s="9">
        <f t="shared" si="162"/>
        <v>3.0906166321844379</v>
      </c>
      <c r="V480" s="9">
        <f t="shared" si="163"/>
        <v>-0.96529862225200702</v>
      </c>
      <c r="W480" s="9">
        <f t="shared" si="164"/>
        <v>-0.40139943443745096</v>
      </c>
      <c r="X480" s="9">
        <f t="shared" si="165"/>
        <v>-3.4801075048449244</v>
      </c>
      <c r="Y480">
        <v>1278.2812568415045</v>
      </c>
      <c r="Z480">
        <v>0.38845974786215642</v>
      </c>
      <c r="AA480">
        <v>391.72208167061024</v>
      </c>
      <c r="AB480">
        <v>2.8778086390221481E-4</v>
      </c>
      <c r="AC480">
        <v>3.1046080592850167</v>
      </c>
      <c r="AD480">
        <v>-0.95871578235436239</v>
      </c>
      <c r="AE480">
        <v>-0.24124302713870027</v>
      </c>
      <c r="AF480">
        <v>-3.2989193484784307</v>
      </c>
      <c r="AG480">
        <v>1257</v>
      </c>
      <c r="AH480">
        <v>7.5920000000000001E-2</v>
      </c>
      <c r="AI480">
        <v>0.57395771158856335</v>
      </c>
      <c r="AJ480">
        <v>4.9560507389131677E-4</v>
      </c>
      <c r="AK480">
        <v>3.0993352776859577</v>
      </c>
      <c r="AL480">
        <v>-1.1196438005807636</v>
      </c>
      <c r="AM480">
        <v>-0.24112010464086911</v>
      </c>
      <c r="AN480">
        <v>-3.3048642560657062</v>
      </c>
    </row>
    <row r="481" spans="1:40" x14ac:dyDescent="0.2">
      <c r="A481" s="15">
        <v>465</v>
      </c>
      <c r="B481" s="9" t="str">
        <f t="shared" si="153"/>
        <v>Glycerol_0.92</v>
      </c>
      <c r="D481" s="22">
        <v>0.92</v>
      </c>
      <c r="H481" s="9">
        <f t="shared" si="154"/>
        <v>1236.3600000000001</v>
      </c>
      <c r="I481" s="9">
        <f t="shared" si="155"/>
        <v>7.5920000000000001E-2</v>
      </c>
      <c r="J481" s="9">
        <f t="shared" si="156"/>
        <v>0.53539008811580113</v>
      </c>
      <c r="K481" s="16">
        <f t="shared" si="157"/>
        <v>4.3303737432123416E-4</v>
      </c>
      <c r="L481" s="9">
        <f t="shared" si="149"/>
        <v>3.0921449458734025</v>
      </c>
      <c r="M481" s="9">
        <f t="shared" si="150"/>
        <v>-1.1196438005807636</v>
      </c>
      <c r="N481" s="16">
        <f t="shared" si="151"/>
        <v>-0.27132967333672092</v>
      </c>
      <c r="O481" s="16">
        <f t="shared" si="152"/>
        <v>-3.3634746192101237</v>
      </c>
      <c r="Q481" s="9">
        <f t="shared" si="158"/>
        <v>1243.845249540572</v>
      </c>
      <c r="R481" s="9">
        <f t="shared" si="159"/>
        <v>0.38845974786215642</v>
      </c>
      <c r="S481" s="9">
        <f t="shared" si="160"/>
        <v>378.36618452458822</v>
      </c>
      <c r="T481" s="9">
        <f t="shared" si="161"/>
        <v>2.7073387291039457E-4</v>
      </c>
      <c r="U481" s="9">
        <f t="shared" si="162"/>
        <v>3.0917013195453076</v>
      </c>
      <c r="V481" s="9">
        <f t="shared" si="163"/>
        <v>-0.95871578235436239</v>
      </c>
      <c r="W481" s="9">
        <f t="shared" si="164"/>
        <v>-0.312958457307005</v>
      </c>
      <c r="X481" s="9">
        <f t="shared" si="165"/>
        <v>-3.4281885059660446</v>
      </c>
      <c r="Y481">
        <v>1283.6792884893168</v>
      </c>
      <c r="Z481">
        <v>0.39513956280888757</v>
      </c>
      <c r="AA481">
        <v>399.14799802063538</v>
      </c>
      <c r="AB481">
        <v>2.9298606199949426E-4</v>
      </c>
      <c r="AC481">
        <v>3.1066311054394218</v>
      </c>
      <c r="AD481">
        <v>-0.95143553810599324</v>
      </c>
      <c r="AE481">
        <v>-0.19981185135061263</v>
      </c>
      <c r="AF481">
        <v>-3.2585557413123012</v>
      </c>
      <c r="AG481">
        <v>1301</v>
      </c>
      <c r="AH481">
        <v>7.5955000000000009E-2</v>
      </c>
      <c r="AI481">
        <v>0.60899999999999999</v>
      </c>
      <c r="AJ481">
        <v>5.0993690517024334E-4</v>
      </c>
      <c r="AK481">
        <v>3.1142772965615864</v>
      </c>
      <c r="AL481">
        <v>-1.1194436319271248</v>
      </c>
      <c r="AM481">
        <v>-0.21538270736712464</v>
      </c>
      <c r="AN481">
        <v>-3.2924835561207844</v>
      </c>
    </row>
    <row r="482" spans="1:40" x14ac:dyDescent="0.2">
      <c r="A482" s="15">
        <v>466</v>
      </c>
      <c r="B482" s="9" t="str">
        <f t="shared" si="153"/>
        <v>Glycerol_0.93</v>
      </c>
      <c r="D482" s="22">
        <v>0.93</v>
      </c>
      <c r="H482" s="9">
        <f t="shared" si="154"/>
        <v>1238.94</v>
      </c>
      <c r="I482" s="9">
        <f t="shared" si="155"/>
        <v>7.5955000000000009E-2</v>
      </c>
      <c r="J482" s="9">
        <f t="shared" si="156"/>
        <v>0.57395771158856335</v>
      </c>
      <c r="K482" s="16">
        <f t="shared" si="157"/>
        <v>4.6326513922269303E-4</v>
      </c>
      <c r="L482" s="9">
        <f t="shared" si="149"/>
        <v>3.0930502746570392</v>
      </c>
      <c r="M482" s="9">
        <f t="shared" si="150"/>
        <v>-1.1194436319271248</v>
      </c>
      <c r="N482" s="16">
        <f t="shared" si="151"/>
        <v>-0.24112010464086911</v>
      </c>
      <c r="O482" s="16">
        <f t="shared" si="152"/>
        <v>-3.3341703792979085</v>
      </c>
      <c r="Q482" s="9">
        <f t="shared" si="158"/>
        <v>1246.8694543178594</v>
      </c>
      <c r="R482" s="9">
        <f t="shared" si="159"/>
        <v>0.39513956280888757</v>
      </c>
      <c r="S482" s="9">
        <f t="shared" si="160"/>
        <v>391.72208167061024</v>
      </c>
      <c r="T482" s="9">
        <f t="shared" si="161"/>
        <v>2.7863096106077814E-4</v>
      </c>
      <c r="U482" s="9">
        <f t="shared" si="162"/>
        <v>3.0928348782723556</v>
      </c>
      <c r="V482" s="9">
        <f t="shared" si="163"/>
        <v>-0.95143553810599324</v>
      </c>
      <c r="W482" s="9">
        <f t="shared" si="164"/>
        <v>-0.24124302713870027</v>
      </c>
      <c r="X482" s="9">
        <f t="shared" si="165"/>
        <v>-3.3687868672249235</v>
      </c>
      <c r="Y482">
        <v>1289.6494349799043</v>
      </c>
      <c r="Z482">
        <v>0.40244548391241614</v>
      </c>
      <c r="AA482">
        <v>407.19731730937167</v>
      </c>
      <c r="AB482">
        <v>2.9874282563703526E-4</v>
      </c>
      <c r="AC482">
        <v>3.1088685224062873</v>
      </c>
      <c r="AD482">
        <v>-0.94326900979175743</v>
      </c>
      <c r="AE482">
        <v>-0.15333691745793576</v>
      </c>
      <c r="AF482">
        <v>-3.213278339958531</v>
      </c>
      <c r="AG482">
        <v>1318</v>
      </c>
      <c r="AH482">
        <v>7.5990000000000002E-2</v>
      </c>
      <c r="AI482">
        <v>0.61530361133754752</v>
      </c>
      <c r="AJ482">
        <v>5.3020490687067376E-4</v>
      </c>
      <c r="AK482">
        <v>3.1199154102579909</v>
      </c>
      <c r="AL482">
        <v>-1.1192435554897895</v>
      </c>
      <c r="AM482">
        <v>-0.2109105359450176</v>
      </c>
      <c r="AN482">
        <v>-3.2755562573328461</v>
      </c>
    </row>
    <row r="483" spans="1:40" x14ac:dyDescent="0.2">
      <c r="A483" s="15">
        <v>467</v>
      </c>
      <c r="B483" s="9" t="str">
        <f t="shared" si="153"/>
        <v>Glycerol_0.94</v>
      </c>
      <c r="D483" s="22">
        <v>0.94</v>
      </c>
      <c r="H483" s="9">
        <f t="shared" si="154"/>
        <v>1241.52</v>
      </c>
      <c r="I483" s="9">
        <f t="shared" si="155"/>
        <v>7.5990000000000002E-2</v>
      </c>
      <c r="J483" s="9">
        <f t="shared" si="156"/>
        <v>0.61530361133754752</v>
      </c>
      <c r="K483" s="16">
        <f t="shared" si="157"/>
        <v>4.9560507389131677E-4</v>
      </c>
      <c r="L483" s="9">
        <f t="shared" si="149"/>
        <v>3.0939537201206884</v>
      </c>
      <c r="M483" s="9">
        <f t="shared" si="150"/>
        <v>-1.1192435554897895</v>
      </c>
      <c r="N483" s="16">
        <f t="shared" si="151"/>
        <v>-0.2109105359450176</v>
      </c>
      <c r="O483" s="16">
        <f t="shared" si="152"/>
        <v>-3.3048642560657062</v>
      </c>
      <c r="Q483" s="9">
        <f t="shared" si="158"/>
        <v>1250.0385556613312</v>
      </c>
      <c r="R483" s="9">
        <f t="shared" si="159"/>
        <v>0.40244548391241614</v>
      </c>
      <c r="S483" s="9">
        <f t="shared" si="160"/>
        <v>407.19731730937167</v>
      </c>
      <c r="T483" s="9">
        <f t="shared" si="161"/>
        <v>2.8778086390221481E-4</v>
      </c>
      <c r="U483" s="9">
        <f t="shared" si="162"/>
        <v>3.0940227314841291</v>
      </c>
      <c r="V483" s="9">
        <f t="shared" si="163"/>
        <v>-0.94326900979175743</v>
      </c>
      <c r="W483" s="9">
        <f t="shared" si="164"/>
        <v>-0.15333691745793576</v>
      </c>
      <c r="X483" s="9">
        <f t="shared" si="165"/>
        <v>-3.2989193484784307</v>
      </c>
      <c r="Y483">
        <v>1296.3466538193795</v>
      </c>
      <c r="Z483">
        <v>0.41052572909853241</v>
      </c>
      <c r="AA483">
        <v>416.00110785291002</v>
      </c>
      <c r="AB483">
        <v>3.0520054160240116E-4</v>
      </c>
      <c r="AC483">
        <v>3.1113783706783065</v>
      </c>
      <c r="AD483">
        <v>-0.93393572640730593</v>
      </c>
      <c r="AE483">
        <v>-0.10022209172006735</v>
      </c>
      <c r="AF483">
        <v>-3.1615321386982433</v>
      </c>
      <c r="AG483">
        <v>1330</v>
      </c>
      <c r="AH483">
        <v>7.6024999999999995E-2</v>
      </c>
      <c r="AI483">
        <v>0.65962792463780517</v>
      </c>
      <c r="AJ483">
        <v>5.4374999999999996E-4</v>
      </c>
      <c r="AK483">
        <v>3.1238516409670858</v>
      </c>
      <c r="AL483">
        <v>-1.1190435711838302</v>
      </c>
      <c r="AM483">
        <v>-0.18070096724916582</v>
      </c>
      <c r="AN483">
        <v>-3.2646007300373063</v>
      </c>
    </row>
    <row r="484" spans="1:40" x14ac:dyDescent="0.2">
      <c r="A484" s="15">
        <v>468</v>
      </c>
      <c r="B484" s="9" t="str">
        <f t="shared" si="153"/>
        <v>Glycerol_0.95</v>
      </c>
      <c r="D484" s="22">
        <v>0.95</v>
      </c>
      <c r="H484" s="9">
        <f t="shared" si="154"/>
        <v>1244.0999999999999</v>
      </c>
      <c r="I484" s="9">
        <f t="shared" si="155"/>
        <v>7.6024999999999995E-2</v>
      </c>
      <c r="J484" s="9">
        <f t="shared" si="156"/>
        <v>0.65962792463780517</v>
      </c>
      <c r="K484" s="16">
        <f t="shared" si="157"/>
        <v>5.3020490687067376E-4</v>
      </c>
      <c r="L484" s="9">
        <f t="shared" si="149"/>
        <v>3.0948552900836801</v>
      </c>
      <c r="M484" s="9">
        <f t="shared" si="150"/>
        <v>-1.1190435711838302</v>
      </c>
      <c r="N484" s="16">
        <f t="shared" si="151"/>
        <v>-0.18070096724916582</v>
      </c>
      <c r="O484" s="16">
        <f t="shared" si="152"/>
        <v>-3.2755562573328461</v>
      </c>
      <c r="Q484" s="9">
        <f t="shared" si="158"/>
        <v>1253.3696404843747</v>
      </c>
      <c r="R484" s="9">
        <f t="shared" si="159"/>
        <v>0.41052572909853241</v>
      </c>
      <c r="S484" s="9">
        <f t="shared" si="160"/>
        <v>416.00110785291002</v>
      </c>
      <c r="T484" s="9">
        <f t="shared" si="161"/>
        <v>2.9874282563703526E-4</v>
      </c>
      <c r="U484" s="9">
        <f t="shared" si="162"/>
        <v>3.0952712817244605</v>
      </c>
      <c r="V484" s="9">
        <f t="shared" si="163"/>
        <v>-0.93393572640730593</v>
      </c>
      <c r="W484" s="9">
        <f t="shared" si="164"/>
        <v>-0.10022209172006735</v>
      </c>
      <c r="X484" s="9">
        <f t="shared" si="165"/>
        <v>-3.213278339958531</v>
      </c>
      <c r="Y484">
        <v>1304.001047880618</v>
      </c>
      <c r="Z484">
        <v>0.41959002431697562</v>
      </c>
      <c r="AA484">
        <v>425.73797540882231</v>
      </c>
      <c r="AB484">
        <v>3.1258103885071202E-4</v>
      </c>
      <c r="AC484">
        <v>3.1142468660355913</v>
      </c>
      <c r="AD484">
        <v>-0.92299159605115255</v>
      </c>
      <c r="AE484">
        <v>-3.7940089473356364E-2</v>
      </c>
      <c r="AF484">
        <v>-3.1008549741141511</v>
      </c>
      <c r="AG484">
        <v>1449</v>
      </c>
      <c r="AH484">
        <v>7.6060000000000003E-2</v>
      </c>
      <c r="AI484">
        <v>0.70714520595147778</v>
      </c>
      <c r="AJ484">
        <v>5.6722270827435891E-4</v>
      </c>
      <c r="AK484">
        <v>3.1610683854711747</v>
      </c>
      <c r="AL484">
        <v>-1.1188436789244363</v>
      </c>
      <c r="AM484">
        <v>-0.15049139855331392</v>
      </c>
      <c r="AN484">
        <v>-3.2462463908700618</v>
      </c>
    </row>
    <row r="485" spans="1:40" x14ac:dyDescent="0.2">
      <c r="A485" s="15">
        <v>469</v>
      </c>
      <c r="B485" s="9" t="str">
        <f t="shared" si="153"/>
        <v>Glycerol_0.96</v>
      </c>
      <c r="D485" s="22">
        <v>0.96</v>
      </c>
      <c r="H485" s="9">
        <f t="shared" si="154"/>
        <v>1246.68</v>
      </c>
      <c r="I485" s="9">
        <f t="shared" si="155"/>
        <v>7.6060000000000003E-2</v>
      </c>
      <c r="J485" s="9">
        <f t="shared" si="156"/>
        <v>0.70714520595147778</v>
      </c>
      <c r="K485" s="16">
        <f t="shared" si="157"/>
        <v>5.6722270827435891E-4</v>
      </c>
      <c r="L485" s="9">
        <f t="shared" si="149"/>
        <v>3.0957549923167482</v>
      </c>
      <c r="M485" s="9">
        <f t="shared" si="150"/>
        <v>-1.1188436789244363</v>
      </c>
      <c r="N485" s="16">
        <f t="shared" si="151"/>
        <v>-0.15049139855331392</v>
      </c>
      <c r="O485" s="16">
        <f t="shared" si="152"/>
        <v>-3.2462463908700618</v>
      </c>
      <c r="Q485" s="9">
        <f t="shared" si="158"/>
        <v>1260.6034887886547</v>
      </c>
      <c r="R485" s="9">
        <f t="shared" si="159"/>
        <v>0.41959002431697562</v>
      </c>
      <c r="S485" s="9">
        <f t="shared" si="160"/>
        <v>425.73797540882231</v>
      </c>
      <c r="T485" s="9">
        <f t="shared" si="161"/>
        <v>3.1258103885071202E-4</v>
      </c>
      <c r="U485" s="9">
        <f t="shared" si="162"/>
        <v>3.09798259586832</v>
      </c>
      <c r="V485" s="9">
        <f t="shared" si="163"/>
        <v>-0.92299159605115255</v>
      </c>
      <c r="W485" s="9">
        <f t="shared" si="164"/>
        <v>-3.7940089473356364E-2</v>
      </c>
      <c r="X485" s="9">
        <f t="shared" si="165"/>
        <v>-3.1008549741141511</v>
      </c>
      <c r="Y485">
        <v>1312.9769636334413</v>
      </c>
      <c r="Z485">
        <v>0.4299498003900537</v>
      </c>
      <c r="AA485">
        <v>436.66064421363996</v>
      </c>
      <c r="AB485">
        <v>3.2123555979145354E-4</v>
      </c>
      <c r="AC485">
        <v>3.1176105219388197</v>
      </c>
      <c r="AD485">
        <v>-0.90966725982154184</v>
      </c>
      <c r="AE485">
        <v>3.7887437427578607E-2</v>
      </c>
      <c r="AF485">
        <v>-3.0269813161744583</v>
      </c>
      <c r="AG485">
        <v>1458</v>
      </c>
      <c r="AH485">
        <v>7.609500000000001E-2</v>
      </c>
      <c r="AI485">
        <v>0.75808546549137146</v>
      </c>
      <c r="AJ485">
        <v>6.068276143407869E-4</v>
      </c>
      <c r="AK485">
        <v>3.163757523981956</v>
      </c>
      <c r="AL485">
        <v>-1.1186438786269146</v>
      </c>
      <c r="AM485">
        <v>-0.12028182985746214</v>
      </c>
      <c r="AN485">
        <v>-3.2169346643998926</v>
      </c>
    </row>
    <row r="486" spans="1:40" x14ac:dyDescent="0.2">
      <c r="A486" s="15">
        <v>470</v>
      </c>
      <c r="B486" s="9" t="str">
        <f t="shared" si="153"/>
        <v>Glycerol_0.97</v>
      </c>
      <c r="D486" s="22">
        <v>0.97</v>
      </c>
      <c r="H486" s="9">
        <f t="shared" si="154"/>
        <v>1249.26</v>
      </c>
      <c r="I486" s="9">
        <f t="shared" si="155"/>
        <v>7.609500000000001E-2</v>
      </c>
      <c r="J486" s="9">
        <f t="shared" si="156"/>
        <v>0.75808546549137146</v>
      </c>
      <c r="K486" s="16">
        <f t="shared" si="157"/>
        <v>6.068276143407869E-4</v>
      </c>
      <c r="L486" s="9">
        <f t="shared" si="149"/>
        <v>3.0966528345424305</v>
      </c>
      <c r="M486" s="9">
        <f t="shared" si="150"/>
        <v>-1.1186438786269146</v>
      </c>
      <c r="N486" s="16">
        <f t="shared" si="151"/>
        <v>-0.12028182985746214</v>
      </c>
      <c r="O486" s="16">
        <f t="shared" si="152"/>
        <v>-3.2169346643998926</v>
      </c>
      <c r="Q486" s="9">
        <f t="shared" si="158"/>
        <v>1264.5609019393855</v>
      </c>
      <c r="R486" s="9">
        <f t="shared" si="159"/>
        <v>0.4299498003900537</v>
      </c>
      <c r="S486" s="9">
        <f t="shared" si="160"/>
        <v>436.66064421363996</v>
      </c>
      <c r="T486" s="9">
        <f t="shared" si="161"/>
        <v>3.2123555979145354E-4</v>
      </c>
      <c r="U486" s="9">
        <f t="shared" si="162"/>
        <v>3.0994658370235264</v>
      </c>
      <c r="V486" s="9">
        <f t="shared" si="163"/>
        <v>-0.90966725982154184</v>
      </c>
      <c r="W486" s="9">
        <f t="shared" si="164"/>
        <v>3.7887437427578607E-2</v>
      </c>
      <c r="X486" s="9">
        <f t="shared" si="165"/>
        <v>-3.0269813161744583</v>
      </c>
      <c r="Y486">
        <v>1323.9056193095932</v>
      </c>
      <c r="Z486">
        <v>0.44209817902147974</v>
      </c>
      <c r="AA486">
        <v>449.14439504162112</v>
      </c>
      <c r="AB486">
        <v>3.317726141281287E-4</v>
      </c>
      <c r="AC486">
        <v>3.1217058410517868</v>
      </c>
      <c r="AD486">
        <v>-0.89243526550582675</v>
      </c>
      <c r="AE486">
        <v>0.13595307387015332</v>
      </c>
      <c r="AF486">
        <v>-2.9314425642425701</v>
      </c>
      <c r="AG486">
        <v>1480</v>
      </c>
      <c r="AH486">
        <v>7.6130000000000003E-2</v>
      </c>
      <c r="AI486">
        <v>0.81269528259900725</v>
      </c>
      <c r="AJ486">
        <v>6.4920060279189621E-4</v>
      </c>
      <c r="AK486">
        <v>3.1702617153949575</v>
      </c>
      <c r="AL486">
        <v>-1.1184441702066883</v>
      </c>
      <c r="AM486">
        <v>-9.0072261161610281E-2</v>
      </c>
      <c r="AN486">
        <v>-3.1876210855970801</v>
      </c>
    </row>
    <row r="487" spans="1:40" x14ac:dyDescent="0.2">
      <c r="A487" s="15">
        <v>471</v>
      </c>
      <c r="B487" s="9" t="str">
        <f t="shared" si="153"/>
        <v>Glycerol_0.98</v>
      </c>
      <c r="D487" s="22">
        <v>0.98</v>
      </c>
      <c r="H487" s="9">
        <f t="shared" si="154"/>
        <v>1251.8399999999999</v>
      </c>
      <c r="I487" s="9">
        <f t="shared" si="155"/>
        <v>7.6130000000000003E-2</v>
      </c>
      <c r="J487" s="9">
        <f t="shared" si="156"/>
        <v>0.81269528259900725</v>
      </c>
      <c r="K487" s="16">
        <f t="shared" si="157"/>
        <v>6.4920060279189621E-4</v>
      </c>
      <c r="L487" s="9">
        <f t="shared" si="149"/>
        <v>3.0975488244354699</v>
      </c>
      <c r="M487" s="9">
        <f t="shared" si="150"/>
        <v>-1.1184441702066883</v>
      </c>
      <c r="N487" s="16">
        <f t="shared" si="151"/>
        <v>-9.0072261161610281E-2</v>
      </c>
      <c r="O487" s="16">
        <f t="shared" si="152"/>
        <v>-3.1876210855970801</v>
      </c>
      <c r="Q487" s="9">
        <f t="shared" si="158"/>
        <v>1268.7926381241157</v>
      </c>
      <c r="R487" s="9">
        <f t="shared" si="159"/>
        <v>0.44209817902147974</v>
      </c>
      <c r="S487" s="9">
        <f t="shared" si="160"/>
        <v>449.14439504162112</v>
      </c>
      <c r="T487" s="9">
        <f t="shared" si="161"/>
        <v>3.317726141281287E-4</v>
      </c>
      <c r="U487" s="9">
        <f t="shared" si="162"/>
        <v>3.1010518688364295</v>
      </c>
      <c r="V487" s="9">
        <f t="shared" si="163"/>
        <v>-0.89243526550582675</v>
      </c>
      <c r="W487" s="9">
        <f t="shared" si="164"/>
        <v>0.13595307387015332</v>
      </c>
      <c r="X487" s="9">
        <f t="shared" si="165"/>
        <v>-2.9314425642425701</v>
      </c>
      <c r="Y487">
        <v>1338.0402392333156</v>
      </c>
      <c r="Z487">
        <v>0.45688947728479268</v>
      </c>
      <c r="AA487">
        <v>463.78345004907499</v>
      </c>
      <c r="AB487">
        <v>3.4540032579079136E-4</v>
      </c>
      <c r="AC487">
        <v>3.1270023713965021</v>
      </c>
      <c r="AD487">
        <v>-0.86745572025290207</v>
      </c>
      <c r="AE487">
        <v>0.27810928390558454</v>
      </c>
      <c r="AF487">
        <v>-2.7929493327821748</v>
      </c>
      <c r="AG487">
        <v>1583</v>
      </c>
      <c r="AH487">
        <v>7.616500000000001E-2</v>
      </c>
      <c r="AI487">
        <v>0.87123899932651816</v>
      </c>
      <c r="AJ487">
        <v>6.9453532256064001E-4</v>
      </c>
      <c r="AK487">
        <v>3.199480914862356</v>
      </c>
      <c r="AL487">
        <v>-1.1182445535792978</v>
      </c>
      <c r="AM487">
        <v>-5.9862692465758482E-2</v>
      </c>
      <c r="AN487">
        <v>-3.1583056620889627</v>
      </c>
    </row>
    <row r="488" spans="1:40" x14ac:dyDescent="0.2">
      <c r="A488" s="15">
        <v>472</v>
      </c>
      <c r="B488" s="9" t="str">
        <f t="shared" si="153"/>
        <v>Glycerol_0.99</v>
      </c>
      <c r="D488" s="22">
        <v>0.99</v>
      </c>
      <c r="H488" s="9">
        <f t="shared" si="154"/>
        <v>1254.42</v>
      </c>
      <c r="I488" s="9">
        <f t="shared" si="155"/>
        <v>7.616500000000001E-2</v>
      </c>
      <c r="J488" s="9">
        <f t="shared" si="156"/>
        <v>0.87123899932651816</v>
      </c>
      <c r="K488" s="16">
        <f t="shared" si="157"/>
        <v>6.9453532256064001E-4</v>
      </c>
      <c r="L488" s="9">
        <f t="shared" si="149"/>
        <v>3.0984429696232039</v>
      </c>
      <c r="M488" s="9">
        <f t="shared" si="150"/>
        <v>-1.1182445535792978</v>
      </c>
      <c r="N488" s="16">
        <f t="shared" si="151"/>
        <v>-5.9862692465758482E-2</v>
      </c>
      <c r="O488" s="16">
        <f t="shared" si="152"/>
        <v>-3.1583056620889627</v>
      </c>
      <c r="P488">
        <v>1</v>
      </c>
      <c r="Q488" s="9">
        <f t="shared" si="158"/>
        <v>1273.3458281702901</v>
      </c>
      <c r="R488" s="9">
        <f t="shared" si="159"/>
        <v>0.45688947728479268</v>
      </c>
      <c r="S488" s="9">
        <f t="shared" si="160"/>
        <v>463.78345004907499</v>
      </c>
      <c r="T488" s="9">
        <f t="shared" si="161"/>
        <v>3.4540032579079136E-4</v>
      </c>
      <c r="U488" s="9">
        <f t="shared" si="162"/>
        <v>3.102758351032469</v>
      </c>
      <c r="V488" s="9">
        <f t="shared" si="163"/>
        <v>-0.86745572025290207</v>
      </c>
      <c r="W488" s="9">
        <f t="shared" si="164"/>
        <v>0.27810928390558454</v>
      </c>
      <c r="X488" s="9">
        <f t="shared" si="165"/>
        <v>-2.7929493327821748</v>
      </c>
      <c r="Y488">
        <v>1358.5314291763698</v>
      </c>
      <c r="Z488">
        <v>0.47601986123371381</v>
      </c>
      <c r="AA488">
        <v>504.65979963581566</v>
      </c>
      <c r="AB488">
        <v>3.6515587012422119E-4</v>
      </c>
      <c r="AC488">
        <v>3.1346805379609632</v>
      </c>
      <c r="AD488">
        <v>-0.81774177453401764</v>
      </c>
      <c r="AE488">
        <v>0.56102660837034257</v>
      </c>
      <c r="AF488">
        <v>-2.5173220176512516</v>
      </c>
      <c r="AG488">
        <v>1645</v>
      </c>
      <c r="AH488">
        <v>7.6200000000000004E-2</v>
      </c>
      <c r="AI488">
        <v>0.93400000000000005</v>
      </c>
      <c r="AJ488">
        <v>7.4303898170246618E-4</v>
      </c>
      <c r="AK488">
        <v>3.2161659022859932</v>
      </c>
      <c r="AL488">
        <v>-1.1180450286603996</v>
      </c>
      <c r="AM488">
        <v>-2.9653123769906618E-2</v>
      </c>
      <c r="AN488">
        <v>-3.1289884014558642</v>
      </c>
    </row>
    <row r="489" spans="1:40" x14ac:dyDescent="0.2">
      <c r="H489" s="9">
        <f>MAX(H11:H488)</f>
        <v>1645</v>
      </c>
      <c r="I489" s="9">
        <f>MAX(I11:I488)</f>
        <v>7.6200000000000004E-2</v>
      </c>
      <c r="J489" s="9">
        <f>MAX(J11:J488)</f>
        <v>0.93400000000000005</v>
      </c>
      <c r="K489" s="9">
        <f>MAX(K11:K488)</f>
        <v>7.4303898170246618E-4</v>
      </c>
      <c r="L489" s="9">
        <f t="shared" si="149"/>
        <v>3.2161659022859932</v>
      </c>
      <c r="Q489" s="9">
        <f t="shared" si="158"/>
        <v>1358.5314291763698</v>
      </c>
      <c r="U489" s="9">
        <f t="shared" si="162"/>
        <v>3.1346805379609632</v>
      </c>
    </row>
    <row r="490" spans="1:40" x14ac:dyDescent="0.2">
      <c r="H490" s="9">
        <f>MIN(H11:H48)</f>
        <v>682</v>
      </c>
      <c r="I490" s="9">
        <f>MIN(I11:I48)</f>
        <v>1.67E-2</v>
      </c>
      <c r="J490" s="9">
        <f>MIN(J11:J48)</f>
        <v>2.2000000000000001E-4</v>
      </c>
      <c r="K490" s="9">
        <f>MIN(K11:K48)</f>
        <v>3.1073446327683617E-7</v>
      </c>
      <c r="L490" s="9">
        <f t="shared" si="149"/>
        <v>2.8337843746564788</v>
      </c>
      <c r="Q490" s="9">
        <f t="shared" si="158"/>
        <v>709.60570425471428</v>
      </c>
      <c r="U490" s="9">
        <f t="shared" si="162"/>
        <v>2.8764711684098967</v>
      </c>
    </row>
    <row r="491" spans="1:40" x14ac:dyDescent="0.2">
      <c r="H491">
        <f>H489-H490</f>
        <v>963</v>
      </c>
      <c r="I491">
        <f>I489-I490</f>
        <v>5.9500000000000004E-2</v>
      </c>
      <c r="J491">
        <f>J489-J490</f>
        <v>0.93378000000000005</v>
      </c>
    </row>
    <row r="492" spans="1:40" x14ac:dyDescent="0.2">
      <c r="H492">
        <f>H491/H490</f>
        <v>1.4120234604105573</v>
      </c>
      <c r="I492">
        <f>I491/I490</f>
        <v>3.5628742514970062</v>
      </c>
      <c r="J492">
        <f>J491/J490</f>
        <v>4244.454545454546</v>
      </c>
    </row>
    <row r="496" spans="1:40" x14ac:dyDescent="0.2">
      <c r="H496" t="s">
        <v>126</v>
      </c>
    </row>
  </sheetData>
  <autoFilter ref="A12:P12" xr:uid="{6F22E2F7-42E5-904A-BB44-21B01016A476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F52E-E9B0-A24D-B1A1-DEE496C47918}">
  <dimension ref="A1:F246"/>
  <sheetViews>
    <sheetView workbookViewId="0">
      <selection activeCell="B17" sqref="B17"/>
    </sheetView>
  </sheetViews>
  <sheetFormatPr baseColWidth="10" defaultRowHeight="16" x14ac:dyDescent="0.2"/>
  <cols>
    <col min="1" max="1" width="50.5" bestFit="1" customWidth="1"/>
  </cols>
  <sheetData>
    <row r="1" spans="1:6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6" x14ac:dyDescent="0.2">
      <c r="A2" s="8" t="s">
        <v>44</v>
      </c>
      <c r="B2">
        <v>999</v>
      </c>
      <c r="C2">
        <v>7.2700000000000001E-2</v>
      </c>
      <c r="D2">
        <v>8.8999999999999995E-4</v>
      </c>
      <c r="E2">
        <v>8.9089089089089084E-7</v>
      </c>
      <c r="F2" s="8"/>
    </row>
    <row r="3" spans="1:6" x14ac:dyDescent="0.2">
      <c r="A3" t="s">
        <v>45</v>
      </c>
      <c r="B3">
        <v>979</v>
      </c>
      <c r="C3">
        <v>3.6700000000000003E-2</v>
      </c>
      <c r="D3">
        <v>8.8000000000000003E-4</v>
      </c>
      <c r="E3">
        <v>8.9887640449438205E-7</v>
      </c>
    </row>
    <row r="4" spans="1:6" x14ac:dyDescent="0.2">
      <c r="A4" t="s">
        <v>46</v>
      </c>
      <c r="B4">
        <v>1174</v>
      </c>
      <c r="C4">
        <v>3.6299999999999999E-2</v>
      </c>
      <c r="D4">
        <v>1.07E-3</v>
      </c>
      <c r="E4">
        <v>9.1141396933560475E-7</v>
      </c>
    </row>
    <row r="5" spans="1:6" x14ac:dyDescent="0.2">
      <c r="A5" t="s">
        <v>47</v>
      </c>
      <c r="B5">
        <v>950</v>
      </c>
      <c r="C5">
        <v>6.6900000000000001E-2</v>
      </c>
      <c r="D5">
        <v>8.8000000000000003E-4</v>
      </c>
      <c r="E5">
        <v>9.2631578947368425E-7</v>
      </c>
    </row>
    <row r="6" spans="1:6" x14ac:dyDescent="0.2">
      <c r="A6" t="s">
        <v>93</v>
      </c>
      <c r="B6">
        <v>1301</v>
      </c>
      <c r="C6">
        <v>3.5700000000000003E-2</v>
      </c>
      <c r="D6">
        <v>1.32E-3</v>
      </c>
      <c r="E6">
        <v>1.0146041506533436E-6</v>
      </c>
    </row>
    <row r="7" spans="1:6" x14ac:dyDescent="0.2">
      <c r="A7" t="s">
        <v>48</v>
      </c>
      <c r="B7">
        <v>1043</v>
      </c>
      <c r="C7">
        <v>2.7E-2</v>
      </c>
      <c r="D7">
        <v>1.06E-3</v>
      </c>
      <c r="E7">
        <v>1.0162991371045061E-6</v>
      </c>
    </row>
    <row r="8" spans="1:6" x14ac:dyDescent="0.2">
      <c r="A8" t="s">
        <v>94</v>
      </c>
      <c r="B8">
        <v>1029</v>
      </c>
      <c r="C8">
        <v>3.2899999999999999E-2</v>
      </c>
      <c r="D8">
        <v>1.1800000000000001E-3</v>
      </c>
      <c r="E8">
        <v>1.1467444120505345E-6</v>
      </c>
    </row>
    <row r="9" spans="1:6" x14ac:dyDescent="0.2">
      <c r="A9" t="s">
        <v>49</v>
      </c>
      <c r="B9">
        <v>773</v>
      </c>
      <c r="C9">
        <v>2.47E-2</v>
      </c>
      <c r="D9">
        <v>8.8999999999999995E-4</v>
      </c>
      <c r="E9">
        <v>1.1513583441138421E-6</v>
      </c>
    </row>
    <row r="10" spans="1:6" x14ac:dyDescent="0.2">
      <c r="A10" t="s">
        <v>50</v>
      </c>
      <c r="B10">
        <v>1001</v>
      </c>
      <c r="C10">
        <v>3.8800000000000001E-2</v>
      </c>
      <c r="D10">
        <v>1.2700000000000001E-3</v>
      </c>
      <c r="E10">
        <v>1.2687312687312689E-6</v>
      </c>
    </row>
    <row r="11" spans="1:6" x14ac:dyDescent="0.2">
      <c r="A11" t="s">
        <v>95</v>
      </c>
      <c r="B11">
        <v>865</v>
      </c>
      <c r="C11">
        <v>0.02</v>
      </c>
      <c r="D11">
        <v>1.1000000000000001E-3</v>
      </c>
      <c r="E11">
        <v>1.2716763005780348E-6</v>
      </c>
    </row>
    <row r="12" spans="1:6" x14ac:dyDescent="0.2">
      <c r="A12" t="s">
        <v>51</v>
      </c>
      <c r="B12">
        <v>1214</v>
      </c>
      <c r="C12">
        <v>3.7699999999999997E-2</v>
      </c>
      <c r="D12">
        <v>1.6100000000000001E-3</v>
      </c>
      <c r="E12">
        <v>1.3261943986820429E-6</v>
      </c>
    </row>
    <row r="13" spans="1:6" x14ac:dyDescent="0.2">
      <c r="A13" t="s">
        <v>52</v>
      </c>
      <c r="B13">
        <v>1040</v>
      </c>
      <c r="C13">
        <v>3.8300000000000001E-2</v>
      </c>
      <c r="D13">
        <v>1.4E-3</v>
      </c>
      <c r="E13">
        <v>1.3461538461538462E-6</v>
      </c>
    </row>
    <row r="14" spans="1:6" x14ac:dyDescent="0.2">
      <c r="A14" t="s">
        <v>53</v>
      </c>
      <c r="B14">
        <v>787</v>
      </c>
      <c r="C14">
        <v>2.1999999999999999E-2</v>
      </c>
      <c r="D14">
        <v>1.07E-3</v>
      </c>
      <c r="E14">
        <v>1.3595933926302415E-6</v>
      </c>
    </row>
    <row r="15" spans="1:6" x14ac:dyDescent="0.2">
      <c r="A15" t="s">
        <v>54</v>
      </c>
      <c r="B15">
        <v>1025</v>
      </c>
      <c r="C15">
        <v>4.4600000000000001E-2</v>
      </c>
      <c r="D15">
        <v>1.67E-3</v>
      </c>
      <c r="E15">
        <v>1.6292682926829269E-6</v>
      </c>
    </row>
    <row r="16" spans="1:6" x14ac:dyDescent="0.2">
      <c r="A16" t="s">
        <v>55</v>
      </c>
      <c r="B16">
        <v>1024</v>
      </c>
      <c r="C16">
        <v>3.9E-2</v>
      </c>
      <c r="D16">
        <v>1.6800000000000001E-3</v>
      </c>
      <c r="E16">
        <v>1.6406250000000001E-6</v>
      </c>
    </row>
    <row r="17" spans="1:5" x14ac:dyDescent="0.2">
      <c r="A17" t="s">
        <v>56</v>
      </c>
      <c r="B17">
        <v>960</v>
      </c>
      <c r="C17">
        <v>4.2799999999999998E-2</v>
      </c>
      <c r="D17">
        <v>1.6999999999999999E-3</v>
      </c>
      <c r="E17">
        <v>1.7708333333333332E-6</v>
      </c>
    </row>
    <row r="18" spans="1:5" x14ac:dyDescent="0.2">
      <c r="A18" t="s">
        <v>57</v>
      </c>
      <c r="B18">
        <v>1095</v>
      </c>
      <c r="C18">
        <v>4.2900000000000001E-2</v>
      </c>
      <c r="D18">
        <v>1.99E-3</v>
      </c>
      <c r="E18">
        <v>1.8173515981735159E-6</v>
      </c>
    </row>
    <row r="19" spans="1:5" x14ac:dyDescent="0.2">
      <c r="A19" t="s">
        <v>58</v>
      </c>
      <c r="B19">
        <v>997</v>
      </c>
      <c r="C19">
        <v>3.8800000000000001E-2</v>
      </c>
      <c r="D19">
        <v>2.0200000000000001E-3</v>
      </c>
      <c r="E19">
        <v>2.0260782347041122E-6</v>
      </c>
    </row>
    <row r="20" spans="1:5" x14ac:dyDescent="0.2">
      <c r="A20" t="s">
        <v>59</v>
      </c>
      <c r="B20">
        <v>1200</v>
      </c>
      <c r="C20">
        <v>4.0899999999999999E-2</v>
      </c>
      <c r="D20">
        <v>2.5000000000000001E-3</v>
      </c>
      <c r="E20">
        <v>2.0833333333333334E-6</v>
      </c>
    </row>
    <row r="21" spans="1:5" x14ac:dyDescent="0.2">
      <c r="A21" t="s">
        <v>60</v>
      </c>
      <c r="B21">
        <v>942</v>
      </c>
      <c r="C21">
        <v>3.44E-2</v>
      </c>
      <c r="D21">
        <v>2.0200000000000001E-3</v>
      </c>
      <c r="E21">
        <v>2.1443736730360936E-6</v>
      </c>
    </row>
    <row r="22" spans="1:5" x14ac:dyDescent="0.2">
      <c r="A22" t="s">
        <v>61</v>
      </c>
      <c r="B22">
        <v>925</v>
      </c>
      <c r="C22">
        <v>2.8799999999999999E-2</v>
      </c>
      <c r="D22">
        <v>2.0999999999999999E-3</v>
      </c>
      <c r="E22">
        <v>2.27027027027027E-6</v>
      </c>
    </row>
    <row r="23" spans="1:5" x14ac:dyDescent="0.2">
      <c r="A23" t="s">
        <v>96</v>
      </c>
      <c r="B23">
        <v>802</v>
      </c>
      <c r="C23">
        <v>2.0899999999999998E-2</v>
      </c>
      <c r="D23">
        <v>1.9499999999999999E-3</v>
      </c>
      <c r="E23">
        <v>2.4314214463840399E-6</v>
      </c>
    </row>
    <row r="24" spans="1:5" x14ac:dyDescent="0.2">
      <c r="A24" t="s">
        <v>62</v>
      </c>
      <c r="B24">
        <v>920</v>
      </c>
      <c r="C24">
        <v>3.5499999999999997E-2</v>
      </c>
      <c r="D24">
        <v>2.33E-3</v>
      </c>
      <c r="E24">
        <v>2.5326086956521739E-6</v>
      </c>
    </row>
    <row r="25" spans="1:5" x14ac:dyDescent="0.2">
      <c r="A25" t="s">
        <v>63</v>
      </c>
      <c r="B25">
        <v>783</v>
      </c>
      <c r="C25">
        <v>2.3300000000000001E-2</v>
      </c>
      <c r="D25">
        <v>2.0400000000000001E-3</v>
      </c>
      <c r="E25">
        <v>2.6053639846743296E-6</v>
      </c>
    </row>
    <row r="26" spans="1:5" x14ac:dyDescent="0.2">
      <c r="A26" t="s">
        <v>64</v>
      </c>
      <c r="B26">
        <v>1129</v>
      </c>
      <c r="C26">
        <v>5.7000000000000002E-2</v>
      </c>
      <c r="D26">
        <v>3.3400000000000001E-3</v>
      </c>
      <c r="E26">
        <v>2.9583702391496903E-6</v>
      </c>
    </row>
    <row r="27" spans="1:5" x14ac:dyDescent="0.2">
      <c r="A27" t="s">
        <v>65</v>
      </c>
      <c r="B27">
        <v>806</v>
      </c>
      <c r="C27">
        <v>2.5000000000000001E-2</v>
      </c>
      <c r="D27">
        <v>2.5400000000000002E-3</v>
      </c>
      <c r="E27">
        <v>3.1513647642679903E-6</v>
      </c>
    </row>
    <row r="28" spans="1:5" x14ac:dyDescent="0.2">
      <c r="A28" t="s">
        <v>66</v>
      </c>
      <c r="B28">
        <v>1018</v>
      </c>
      <c r="C28">
        <v>4.24E-2</v>
      </c>
      <c r="D28">
        <v>3.8500000000000001E-3</v>
      </c>
      <c r="E28">
        <v>3.7819253438113952E-6</v>
      </c>
    </row>
    <row r="29" spans="1:5" x14ac:dyDescent="0.2">
      <c r="A29" t="s">
        <v>67</v>
      </c>
      <c r="B29">
        <v>805</v>
      </c>
      <c r="C29">
        <v>2.2599999999999999E-2</v>
      </c>
      <c r="D29">
        <v>3.0999999999999999E-3</v>
      </c>
      <c r="E29">
        <v>3.8509316770186333E-6</v>
      </c>
    </row>
    <row r="30" spans="1:5" x14ac:dyDescent="0.2">
      <c r="A30" t="s">
        <v>68</v>
      </c>
      <c r="B30">
        <v>1127</v>
      </c>
      <c r="C30">
        <v>5.33E-2</v>
      </c>
      <c r="D30">
        <v>4.62E-3</v>
      </c>
      <c r="E30">
        <v>4.0993788819875778E-6</v>
      </c>
    </row>
    <row r="31" spans="1:5" x14ac:dyDescent="0.2">
      <c r="A31" t="s">
        <v>69</v>
      </c>
      <c r="B31">
        <v>882</v>
      </c>
      <c r="C31">
        <v>5.16E-2</v>
      </c>
      <c r="D31">
        <v>4.0800000000000003E-3</v>
      </c>
      <c r="E31">
        <v>4.6258503401360546E-6</v>
      </c>
    </row>
    <row r="32" spans="1:5" x14ac:dyDescent="0.2">
      <c r="A32" t="s">
        <v>70</v>
      </c>
      <c r="B32">
        <v>797</v>
      </c>
      <c r="C32">
        <v>2.2599999999999999E-2</v>
      </c>
      <c r="D32">
        <v>3.9500000000000004E-3</v>
      </c>
      <c r="E32">
        <v>4.9560853199498124E-6</v>
      </c>
    </row>
    <row r="33" spans="1:6" x14ac:dyDescent="0.2">
      <c r="A33" t="s">
        <v>71</v>
      </c>
      <c r="B33">
        <v>1041</v>
      </c>
      <c r="C33">
        <v>3.6799999999999999E-2</v>
      </c>
      <c r="D33">
        <v>5.47E-3</v>
      </c>
      <c r="E33">
        <v>5.2545629202689726E-6</v>
      </c>
    </row>
    <row r="34" spans="1:6" x14ac:dyDescent="0.2">
      <c r="A34" t="s">
        <v>72</v>
      </c>
      <c r="B34">
        <v>903</v>
      </c>
      <c r="C34">
        <v>2.7900000000000001E-2</v>
      </c>
      <c r="D34">
        <v>5.0200000000000002E-3</v>
      </c>
      <c r="E34">
        <v>5.5592469545957919E-6</v>
      </c>
    </row>
    <row r="35" spans="1:6" x14ac:dyDescent="0.2">
      <c r="A35" t="s">
        <v>73</v>
      </c>
      <c r="B35">
        <v>896</v>
      </c>
      <c r="C35">
        <v>2.6599999999999999E-2</v>
      </c>
      <c r="D35">
        <v>6.4000000000000003E-3</v>
      </c>
      <c r="E35">
        <v>7.1428571428571436E-6</v>
      </c>
    </row>
    <row r="36" spans="1:6" x14ac:dyDescent="0.2">
      <c r="A36" t="s">
        <v>74</v>
      </c>
      <c r="B36">
        <v>830</v>
      </c>
      <c r="C36">
        <v>2.7699999999999999E-2</v>
      </c>
      <c r="D36">
        <v>6.2700000000000004E-3</v>
      </c>
      <c r="E36">
        <v>7.5542168674698796E-6</v>
      </c>
    </row>
    <row r="37" spans="1:6" x14ac:dyDescent="0.2">
      <c r="A37" t="s">
        <v>75</v>
      </c>
      <c r="B37">
        <v>1030</v>
      </c>
      <c r="C37">
        <v>3.5799999999999998E-2</v>
      </c>
      <c r="D37">
        <v>1.29E-2</v>
      </c>
      <c r="E37">
        <v>1.2524271844660195E-5</v>
      </c>
    </row>
    <row r="38" spans="1:6" x14ac:dyDescent="0.2">
      <c r="A38" t="s">
        <v>76</v>
      </c>
      <c r="B38">
        <v>1111</v>
      </c>
      <c r="C38">
        <v>4.8399999999999999E-2</v>
      </c>
      <c r="D38">
        <v>1.61E-2</v>
      </c>
      <c r="E38">
        <v>1.4491449144914492E-5</v>
      </c>
    </row>
    <row r="39" spans="1:6" x14ac:dyDescent="0.2">
      <c r="A39" t="s">
        <v>77</v>
      </c>
      <c r="B39">
        <v>1043</v>
      </c>
      <c r="C39">
        <v>3.7400000000000003E-2</v>
      </c>
      <c r="D39">
        <v>1.66E-2</v>
      </c>
      <c r="E39">
        <v>1.591562799616491E-5</v>
      </c>
    </row>
    <row r="40" spans="1:6" x14ac:dyDescent="0.2">
      <c r="A40" t="s">
        <v>78</v>
      </c>
      <c r="B40">
        <v>1014</v>
      </c>
      <c r="C40">
        <v>4.8300000000000003E-2</v>
      </c>
      <c r="D40">
        <v>2.1100000000000001E-2</v>
      </c>
      <c r="E40">
        <v>2.0808678500986194E-5</v>
      </c>
    </row>
    <row r="41" spans="1:6" x14ac:dyDescent="0.2">
      <c r="A41" t="s">
        <v>79</v>
      </c>
      <c r="B41">
        <v>1114</v>
      </c>
      <c r="C41">
        <v>5.5100000000000003E-2</v>
      </c>
      <c r="D41">
        <v>3.0200000000000001E-2</v>
      </c>
      <c r="E41">
        <v>2.7109515260323162E-5</v>
      </c>
    </row>
    <row r="42" spans="1:6" x14ac:dyDescent="0.2">
      <c r="A42" t="s">
        <v>97</v>
      </c>
      <c r="B42">
        <v>1033</v>
      </c>
      <c r="C42">
        <v>4.5600000000000002E-2</v>
      </c>
      <c r="D42">
        <v>4.0399999999999998E-2</v>
      </c>
      <c r="E42">
        <v>3.9109390125847047E-5</v>
      </c>
    </row>
    <row r="43" spans="1:6" x14ac:dyDescent="0.2">
      <c r="A43" t="s">
        <v>80</v>
      </c>
      <c r="B43">
        <v>960</v>
      </c>
      <c r="C43">
        <v>3.3399999999999999E-2</v>
      </c>
      <c r="D43">
        <v>5.7500000000000002E-2</v>
      </c>
      <c r="E43">
        <v>5.9895833333333337E-5</v>
      </c>
    </row>
    <row r="44" spans="1:6" x14ac:dyDescent="0.2">
      <c r="A44" t="s">
        <v>81</v>
      </c>
      <c r="B44">
        <v>1645</v>
      </c>
      <c r="C44">
        <v>1.8800000000000001E-2</v>
      </c>
      <c r="D44">
        <v>9.9400000000000002E-2</v>
      </c>
      <c r="E44">
        <v>6.042553191489362E-5</v>
      </c>
    </row>
    <row r="45" spans="1:6" x14ac:dyDescent="0.2">
      <c r="A45" t="s">
        <v>98</v>
      </c>
      <c r="B45">
        <v>980</v>
      </c>
      <c r="C45">
        <v>3.1099999999999999E-2</v>
      </c>
      <c r="D45">
        <v>0.08</v>
      </c>
      <c r="E45">
        <v>8.163265306122449E-5</v>
      </c>
    </row>
    <row r="46" spans="1:6" x14ac:dyDescent="0.2">
      <c r="A46" s="9" t="s">
        <v>99</v>
      </c>
      <c r="B46">
        <v>1002</v>
      </c>
      <c r="C46">
        <v>4.7100000000000003E-2</v>
      </c>
      <c r="D46">
        <v>9.8299999999999998E-2</v>
      </c>
      <c r="E46">
        <v>9.8103792415169661E-5</v>
      </c>
      <c r="F46" s="9"/>
    </row>
    <row r="47" spans="1:6" x14ac:dyDescent="0.2">
      <c r="A47" s="9" t="s">
        <v>82</v>
      </c>
      <c r="B47">
        <v>1120</v>
      </c>
      <c r="C47">
        <v>5.1499999999999997E-2</v>
      </c>
      <c r="D47">
        <v>0.60899999999999999</v>
      </c>
      <c r="E47">
        <v>5.4374999999999996E-4</v>
      </c>
      <c r="F47" s="9"/>
    </row>
    <row r="48" spans="1:6" x14ac:dyDescent="0.2">
      <c r="A48" s="9" t="s">
        <v>83</v>
      </c>
      <c r="B48">
        <v>1257</v>
      </c>
      <c r="C48">
        <v>7.6200000000000004E-2</v>
      </c>
      <c r="D48">
        <v>0.93400000000000005</v>
      </c>
      <c r="E48">
        <v>7.4303898170246618E-4</v>
      </c>
      <c r="F48" s="9"/>
    </row>
    <row r="49" spans="1:6" x14ac:dyDescent="0.2">
      <c r="A49" s="9" t="s">
        <v>226</v>
      </c>
      <c r="B49">
        <v>998.81</v>
      </c>
      <c r="C49">
        <v>7.2284000000000001E-2</v>
      </c>
      <c r="D49">
        <v>9.309513937201645E-4</v>
      </c>
      <c r="E49">
        <v>9.320605457696304E-7</v>
      </c>
      <c r="F49" s="9"/>
    </row>
    <row r="50" spans="1:6" x14ac:dyDescent="0.2">
      <c r="A50" s="9" t="s">
        <v>227</v>
      </c>
      <c r="B50">
        <v>998.62</v>
      </c>
      <c r="C50">
        <v>7.1868000000000001E-2</v>
      </c>
      <c r="D50">
        <v>9.7378707580844713E-4</v>
      </c>
      <c r="E50">
        <v>9.7513275901588899E-7</v>
      </c>
      <c r="F50" s="9"/>
    </row>
    <row r="51" spans="1:6" x14ac:dyDescent="0.2">
      <c r="A51" s="9" t="s">
        <v>228</v>
      </c>
      <c r="B51">
        <v>998.43</v>
      </c>
      <c r="C51">
        <v>7.1452000000000002E-2</v>
      </c>
      <c r="D51">
        <v>1.0185937476523122E-3</v>
      </c>
      <c r="E51">
        <v>1.0201954545159022E-6</v>
      </c>
      <c r="F51" s="9"/>
    </row>
    <row r="52" spans="1:6" x14ac:dyDescent="0.2">
      <c r="A52" s="9" t="s">
        <v>229</v>
      </c>
      <c r="B52">
        <v>998.24</v>
      </c>
      <c r="C52">
        <v>7.1035999999999988E-2</v>
      </c>
      <c r="D52">
        <v>1.0654621000129954E-3</v>
      </c>
      <c r="E52">
        <v>1.0673406195033212E-6</v>
      </c>
      <c r="F52" s="9"/>
    </row>
    <row r="53" spans="1:6" x14ac:dyDescent="0.2">
      <c r="A53" s="9" t="s">
        <v>230</v>
      </c>
      <c r="B53">
        <v>998.05</v>
      </c>
      <c r="C53">
        <v>7.0620000000000002E-2</v>
      </c>
      <c r="D53">
        <v>1.1144869965877661E-3</v>
      </c>
      <c r="E53">
        <v>1.1166644923478444E-6</v>
      </c>
      <c r="F53" s="9"/>
    </row>
    <row r="54" spans="1:6" x14ac:dyDescent="0.2">
      <c r="A54" s="9" t="s">
        <v>231</v>
      </c>
      <c r="B54">
        <v>997.8599999999999</v>
      </c>
      <c r="C54">
        <v>7.0204000000000003E-2</v>
      </c>
      <c r="D54">
        <v>1.1657676660184061E-3</v>
      </c>
      <c r="E54">
        <v>1.1682677590227148E-6</v>
      </c>
      <c r="F54" s="9"/>
    </row>
    <row r="55" spans="1:6" x14ac:dyDescent="0.2">
      <c r="A55" s="9" t="s">
        <v>232</v>
      </c>
      <c r="B55">
        <v>997.67</v>
      </c>
      <c r="C55">
        <v>6.9787999999999989E-2</v>
      </c>
      <c r="D55">
        <v>1.2194079027345382E-3</v>
      </c>
      <c r="E55">
        <v>1.222255758652198E-6</v>
      </c>
      <c r="F55" s="9"/>
    </row>
    <row r="56" spans="1:6" x14ac:dyDescent="0.2">
      <c r="A56" s="9" t="s">
        <v>233</v>
      </c>
      <c r="B56">
        <v>997.48</v>
      </c>
      <c r="C56">
        <v>6.9372000000000003E-2</v>
      </c>
      <c r="D56">
        <v>1.2755162770383163E-3</v>
      </c>
      <c r="E56">
        <v>1.2787386985586842E-6</v>
      </c>
      <c r="F56" s="9"/>
    </row>
    <row r="57" spans="1:6" x14ac:dyDescent="0.2">
      <c r="A57" s="9" t="s">
        <v>234</v>
      </c>
      <c r="B57">
        <v>997.29000000000008</v>
      </c>
      <c r="C57">
        <v>6.8956000000000003E-2</v>
      </c>
      <c r="D57">
        <v>1.3342063548557042E-3</v>
      </c>
      <c r="E57">
        <v>1.3378318792484674E-6</v>
      </c>
      <c r="F57" s="9"/>
    </row>
    <row r="58" spans="1:6" x14ac:dyDescent="0.2">
      <c r="A58" s="9" t="s">
        <v>235</v>
      </c>
      <c r="B58">
        <v>997.1</v>
      </c>
      <c r="C58">
        <v>6.8540000000000004E-2</v>
      </c>
      <c r="D58">
        <v>1.3955969275991221E-3</v>
      </c>
      <c r="E58">
        <v>1.3996559297955291E-6</v>
      </c>
      <c r="F58" s="9"/>
    </row>
    <row r="59" spans="1:6" x14ac:dyDescent="0.2">
      <c r="A59" s="9" t="s">
        <v>236</v>
      </c>
      <c r="B59">
        <v>996.91</v>
      </c>
      <c r="C59">
        <v>6.812399999999999E-2</v>
      </c>
      <c r="D59">
        <v>1.4598122526067235E-3</v>
      </c>
      <c r="E59">
        <v>1.4643370541039045E-6</v>
      </c>
      <c r="F59" s="9"/>
    </row>
    <row r="60" spans="1:6" x14ac:dyDescent="0.2">
      <c r="A60" s="9" t="s">
        <v>237</v>
      </c>
      <c r="B60">
        <v>996.72</v>
      </c>
      <c r="C60">
        <v>6.7708000000000004E-2</v>
      </c>
      <c r="D60">
        <v>1.5269823046449469E-3</v>
      </c>
      <c r="E60">
        <v>1.5320072885513954E-6</v>
      </c>
      <c r="F60" s="9"/>
    </row>
    <row r="61" spans="1:6" x14ac:dyDescent="0.2">
      <c r="A61" s="9" t="s">
        <v>238</v>
      </c>
      <c r="B61">
        <v>996.53</v>
      </c>
      <c r="C61">
        <v>6.7292000000000005E-2</v>
      </c>
      <c r="D61">
        <v>1.5972430389834173E-3</v>
      </c>
      <c r="E61">
        <v>1.6028047715406634E-6</v>
      </c>
      <c r="F61" s="9"/>
    </row>
    <row r="62" spans="1:6" x14ac:dyDescent="0.2">
      <c r="A62" s="9" t="s">
        <v>239</v>
      </c>
      <c r="B62">
        <v>996.34</v>
      </c>
      <c r="C62">
        <v>6.6875999999999991E-2</v>
      </c>
      <c r="D62">
        <v>1.6707366665746563E-3</v>
      </c>
      <c r="E62">
        <v>1.6768740255080155E-6</v>
      </c>
      <c r="F62" s="9"/>
    </row>
    <row r="63" spans="1:6" x14ac:dyDescent="0.2">
      <c r="A63" s="9" t="s">
        <v>240</v>
      </c>
      <c r="B63">
        <v>996.15</v>
      </c>
      <c r="C63">
        <v>6.6459999999999991E-2</v>
      </c>
      <c r="D63">
        <v>1.7476119418955731E-3</v>
      </c>
      <c r="E63">
        <v>1.7543662519656408E-6</v>
      </c>
      <c r="F63" s="9"/>
    </row>
    <row r="64" spans="1:6" x14ac:dyDescent="0.2">
      <c r="A64" s="9" t="s">
        <v>241</v>
      </c>
      <c r="B64">
        <v>995.96</v>
      </c>
      <c r="C64">
        <v>6.6043999999999992E-2</v>
      </c>
      <c r="D64">
        <v>1.828024464033357E-3</v>
      </c>
      <c r="E64">
        <v>1.8354396401796828E-6</v>
      </c>
      <c r="F64" s="9"/>
    </row>
    <row r="65" spans="1:6" x14ac:dyDescent="0.2">
      <c r="A65" s="9" t="s">
        <v>242</v>
      </c>
      <c r="B65">
        <v>995.77</v>
      </c>
      <c r="C65">
        <v>6.5627999999999992E-2</v>
      </c>
      <c r="D65">
        <v>1.9121369916251811E-3</v>
      </c>
      <c r="E65">
        <v>1.9202596901143649E-6</v>
      </c>
      <c r="F65" s="9"/>
    </row>
    <row r="66" spans="1:6" x14ac:dyDescent="0.2">
      <c r="A66" s="9" t="s">
        <v>243</v>
      </c>
      <c r="B66">
        <v>995.58</v>
      </c>
      <c r="C66">
        <v>6.5212000000000006E-2</v>
      </c>
      <c r="D66">
        <v>2.0001197722891522E-3</v>
      </c>
      <c r="E66">
        <v>2.0089995503014849E-6</v>
      </c>
      <c r="F66" s="9"/>
    </row>
    <row r="67" spans="1:6" x14ac:dyDescent="0.2">
      <c r="A67" s="9" t="s">
        <v>244</v>
      </c>
      <c r="B67">
        <v>995.3900000000001</v>
      </c>
      <c r="C67">
        <v>6.4796000000000006E-2</v>
      </c>
      <c r="D67">
        <v>2.0921508872133094E-3</v>
      </c>
      <c r="E67">
        <v>2.1018403713251179E-6</v>
      </c>
      <c r="F67" s="9"/>
    </row>
    <row r="68" spans="1:6" x14ac:dyDescent="0.2">
      <c r="A68" s="9" t="s">
        <v>245</v>
      </c>
      <c r="B68">
        <v>995.2</v>
      </c>
      <c r="C68">
        <v>6.4380000000000007E-2</v>
      </c>
      <c r="D68">
        <v>2.1884166116001233E-3</v>
      </c>
      <c r="E68">
        <v>2.1989716756432104E-6</v>
      </c>
      <c r="F68" s="9"/>
    </row>
    <row r="69" spans="1:6" x14ac:dyDescent="0.2">
      <c r="A69" s="9" t="s">
        <v>246</v>
      </c>
      <c r="B69">
        <v>995.01</v>
      </c>
      <c r="C69">
        <v>6.3964000000000007E-2</v>
      </c>
      <c r="D69">
        <v>2.2891117916960628E-3</v>
      </c>
      <c r="E69">
        <v>2.3005917445011235E-6</v>
      </c>
      <c r="F69" s="9"/>
    </row>
    <row r="70" spans="1:6" x14ac:dyDescent="0.2">
      <c r="A70" s="9" t="s">
        <v>247</v>
      </c>
      <c r="B70">
        <v>994.82</v>
      </c>
      <c r="C70">
        <v>6.3547999999999993E-2</v>
      </c>
      <c r="D70">
        <v>2.3944402391693409E-3</v>
      </c>
      <c r="E70">
        <v>2.4069080227270671E-6</v>
      </c>
      <c r="F70" s="9"/>
    </row>
    <row r="71" spans="1:6" x14ac:dyDescent="0.2">
      <c r="A71" s="9" t="s">
        <v>248</v>
      </c>
      <c r="B71">
        <v>994.63</v>
      </c>
      <c r="C71">
        <v>6.3132000000000008E-2</v>
      </c>
      <c r="D71">
        <v>2.5046151436340933E-3</v>
      </c>
      <c r="E71">
        <v>2.5181375422359001E-6</v>
      </c>
      <c r="F71" s="9"/>
    </row>
    <row r="72" spans="1:6" x14ac:dyDescent="0.2">
      <c r="A72" s="9" t="s">
        <v>249</v>
      </c>
      <c r="B72">
        <v>994.44</v>
      </c>
      <c r="C72">
        <v>6.2716000000000008E-2</v>
      </c>
      <c r="D72">
        <v>2.6198595041559461E-3</v>
      </c>
      <c r="E72">
        <v>2.6345073651059349E-6</v>
      </c>
      <c r="F72" s="9"/>
    </row>
    <row r="73" spans="1:6" x14ac:dyDescent="0.2">
      <c r="A73" s="9" t="s">
        <v>250</v>
      </c>
      <c r="B73">
        <v>994.25</v>
      </c>
      <c r="C73">
        <v>6.2300000000000001E-2</v>
      </c>
      <c r="D73">
        <v>2.7404065806123576E-3</v>
      </c>
      <c r="E73">
        <v>2.7562550471333745E-6</v>
      </c>
      <c r="F73" s="9"/>
    </row>
    <row r="74" spans="1:6" x14ac:dyDescent="0.2">
      <c r="A74" s="9" t="s">
        <v>251</v>
      </c>
      <c r="B74">
        <v>994.06</v>
      </c>
      <c r="C74">
        <v>6.1883999999999995E-2</v>
      </c>
      <c r="D74">
        <v>2.8665003658213326E-3</v>
      </c>
      <c r="E74">
        <v>2.8836291228108288E-6</v>
      </c>
      <c r="F74" s="9"/>
    </row>
    <row r="75" spans="1:6" x14ac:dyDescent="0.2">
      <c r="A75" s="9" t="s">
        <v>252</v>
      </c>
      <c r="B75">
        <v>993.87</v>
      </c>
      <c r="C75">
        <v>6.1468000000000002E-2</v>
      </c>
      <c r="D75">
        <v>2.9983960793940833E-3</v>
      </c>
      <c r="E75">
        <v>3.0168896127200571E-6</v>
      </c>
      <c r="F75" s="9"/>
    </row>
    <row r="76" spans="1:6" x14ac:dyDescent="0.2">
      <c r="A76" s="9" t="s">
        <v>253</v>
      </c>
      <c r="B76">
        <v>993.68000000000006</v>
      </c>
      <c r="C76">
        <v>6.1052000000000002E-2</v>
      </c>
      <c r="D76">
        <v>3.1363606843112361E-3</v>
      </c>
      <c r="E76">
        <v>3.156308554374885E-6</v>
      </c>
      <c r="F76" s="9"/>
    </row>
    <row r="77" spans="1:6" x14ac:dyDescent="0.2">
      <c r="A77" s="9" t="s">
        <v>254</v>
      </c>
      <c r="B77">
        <v>993.49</v>
      </c>
      <c r="C77">
        <v>6.0635999999999995E-2</v>
      </c>
      <c r="D77">
        <v>3.2806734272681748E-3</v>
      </c>
      <c r="E77">
        <v>3.3021705575981388E-6</v>
      </c>
      <c r="F77" s="9"/>
    </row>
    <row r="78" spans="1:6" x14ac:dyDescent="0.2">
      <c r="A78" s="9" t="s">
        <v>255</v>
      </c>
      <c r="B78">
        <v>993.3</v>
      </c>
      <c r="C78">
        <v>6.0219999999999996E-2</v>
      </c>
      <c r="D78">
        <v>3.4316264038831657E-3</v>
      </c>
      <c r="E78">
        <v>3.4547733855664612E-6</v>
      </c>
      <c r="F78" s="9"/>
    </row>
    <row r="79" spans="1:6" x14ac:dyDescent="0.2">
      <c r="A79" s="9" t="s">
        <v>256</v>
      </c>
      <c r="B79">
        <v>993.1099999999999</v>
      </c>
      <c r="C79">
        <v>5.9803999999999996E-2</v>
      </c>
      <c r="D79">
        <v>3.589525149912304E-3</v>
      </c>
      <c r="E79">
        <v>3.614428562709372E-6</v>
      </c>
      <c r="F79" s="9"/>
    </row>
    <row r="80" spans="1:6" x14ac:dyDescent="0.2">
      <c r="A80" s="9" t="s">
        <v>257</v>
      </c>
      <c r="B80">
        <v>992.92</v>
      </c>
      <c r="C80">
        <v>5.9387999999999996E-2</v>
      </c>
      <c r="D80">
        <v>3.7546892596679138E-3</v>
      </c>
      <c r="E80">
        <v>3.7814620107036961E-6</v>
      </c>
      <c r="F80" s="9"/>
    </row>
    <row r="81" spans="1:6" x14ac:dyDescent="0.2">
      <c r="A81" s="9" t="s">
        <v>258</v>
      </c>
      <c r="B81">
        <v>992.73</v>
      </c>
      <c r="C81">
        <v>5.8971999999999997E-2</v>
      </c>
      <c r="D81">
        <v>3.9274530328921109E-3</v>
      </c>
      <c r="E81">
        <v>3.9562147138618872E-6</v>
      </c>
      <c r="F81" s="9"/>
    </row>
    <row r="82" spans="1:6" x14ac:dyDescent="0.2">
      <c r="A82" s="9" t="s">
        <v>259</v>
      </c>
      <c r="B82">
        <v>992.54</v>
      </c>
      <c r="C82">
        <v>5.8555999999999997E-2</v>
      </c>
      <c r="D82">
        <v>4.1081661513948341E-3</v>
      </c>
      <c r="E82">
        <v>4.1390434152727693E-6</v>
      </c>
      <c r="F82" s="9"/>
    </row>
    <row r="83" spans="1:6" x14ac:dyDescent="0.2">
      <c r="A83" s="9" t="s">
        <v>260</v>
      </c>
      <c r="B83">
        <v>992.35</v>
      </c>
      <c r="C83">
        <v>5.8140000000000004E-2</v>
      </c>
      <c r="D83">
        <v>4.2971943868258689E-3</v>
      </c>
      <c r="E83">
        <v>4.3303213451160059E-6</v>
      </c>
      <c r="F83" s="9"/>
    </row>
    <row r="84" spans="1:6" x14ac:dyDescent="0.2">
      <c r="A84" s="9" t="s">
        <v>261</v>
      </c>
      <c r="B84">
        <v>992.16000000000008</v>
      </c>
      <c r="C84">
        <v>5.7723999999999998E-2</v>
      </c>
      <c r="D84">
        <v>4.4949203410135008E-3</v>
      </c>
      <c r="E84">
        <v>4.5304389826373771E-6</v>
      </c>
      <c r="F84" s="9"/>
    </row>
    <row r="85" spans="1:6" x14ac:dyDescent="0.2">
      <c r="A85" s="9" t="s">
        <v>262</v>
      </c>
      <c r="B85">
        <v>991.97</v>
      </c>
      <c r="C85">
        <v>5.7307999999999998E-2</v>
      </c>
      <c r="D85">
        <v>4.7017442203681325E-3</v>
      </c>
      <c r="E85">
        <v>4.7398048533404561E-6</v>
      </c>
      <c r="F85" s="9"/>
    </row>
    <row r="86" spans="1:6" x14ac:dyDescent="0.2">
      <c r="A86" s="9" t="s">
        <v>263</v>
      </c>
      <c r="B86">
        <v>991.78</v>
      </c>
      <c r="C86">
        <v>5.6892000000000005E-2</v>
      </c>
      <c r="D86">
        <v>4.9180846459184711E-3</v>
      </c>
      <c r="E86">
        <v>4.9588463630225163E-6</v>
      </c>
      <c r="F86" s="9"/>
    </row>
    <row r="87" spans="1:6" x14ac:dyDescent="0.2">
      <c r="A87" s="9" t="s">
        <v>264</v>
      </c>
      <c r="B87">
        <v>991.58999999999992</v>
      </c>
      <c r="C87">
        <v>5.6475999999999998E-2</v>
      </c>
      <c r="D87">
        <v>5.1443795006197125E-3</v>
      </c>
      <c r="E87">
        <v>5.1880106703574192E-6</v>
      </c>
      <c r="F87" s="9"/>
    </row>
    <row r="88" spans="1:6" x14ac:dyDescent="0.2">
      <c r="A88" s="9" t="s">
        <v>265</v>
      </c>
      <c r="B88">
        <v>991.4</v>
      </c>
      <c r="C88">
        <v>5.6059999999999999E-2</v>
      </c>
      <c r="D88">
        <v>5.3810868156487319E-3</v>
      </c>
      <c r="E88">
        <v>5.4277655998070727E-6</v>
      </c>
      <c r="F88" s="9"/>
    </row>
    <row r="89" spans="1:6" x14ac:dyDescent="0.2">
      <c r="A89" s="9" t="s">
        <v>266</v>
      </c>
      <c r="B89">
        <v>991.21</v>
      </c>
      <c r="C89">
        <v>5.5644000000000006E-2</v>
      </c>
      <c r="D89">
        <v>5.6286856974802103E-3</v>
      </c>
      <c r="E89">
        <v>5.6786005967254263E-6</v>
      </c>
      <c r="F89" s="9"/>
    </row>
    <row r="90" spans="1:6" x14ac:dyDescent="0.2">
      <c r="A90" s="9" t="s">
        <v>267</v>
      </c>
      <c r="B90">
        <v>991.02</v>
      </c>
      <c r="C90">
        <v>5.5228000000000006E-2</v>
      </c>
      <c r="D90">
        <v>5.8876772976201855E-3</v>
      </c>
      <c r="E90">
        <v>5.9410277266050995E-6</v>
      </c>
      <c r="F90" s="9"/>
    </row>
    <row r="91" spans="1:6" x14ac:dyDescent="0.2">
      <c r="A91" s="9" t="s">
        <v>268</v>
      </c>
      <c r="B91">
        <v>990.83</v>
      </c>
      <c r="C91">
        <v>5.4812E-2</v>
      </c>
      <c r="D91">
        <v>6.1585858269596469E-3</v>
      </c>
      <c r="E91">
        <v>6.2155827205066928E-6</v>
      </c>
      <c r="F91" s="9"/>
    </row>
    <row r="92" spans="1:6" x14ac:dyDescent="0.2">
      <c r="A92" s="9" t="s">
        <v>269</v>
      </c>
      <c r="B92">
        <v>990.6400000000001</v>
      </c>
      <c r="C92">
        <v>5.4396000000000007E-2</v>
      </c>
      <c r="D92">
        <v>6.4419596168015028E-3</v>
      </c>
      <c r="E92">
        <v>6.5028260688055215E-6</v>
      </c>
      <c r="F92" s="9"/>
    </row>
    <row r="93" spans="1:6" x14ac:dyDescent="0.2">
      <c r="A93" s="9" t="s">
        <v>270</v>
      </c>
      <c r="B93">
        <v>990.45</v>
      </c>
      <c r="C93">
        <v>5.3980000000000007E-2</v>
      </c>
      <c r="D93">
        <v>6.7383722287082904E-3</v>
      </c>
      <c r="E93">
        <v>6.8033441654887073E-6</v>
      </c>
      <c r="F93" s="9"/>
    </row>
    <row r="94" spans="1:6" x14ac:dyDescent="0.2">
      <c r="A94" s="9" t="s">
        <v>271</v>
      </c>
      <c r="B94">
        <v>990.26</v>
      </c>
      <c r="C94">
        <v>5.3564000000000001E-2</v>
      </c>
      <c r="D94">
        <v>7.0484236154171268E-3</v>
      </c>
      <c r="E94">
        <v>7.1177505053391302E-6</v>
      </c>
      <c r="F94" s="9"/>
    </row>
    <row r="95" spans="1:6" x14ac:dyDescent="0.2">
      <c r="A95" s="9" t="s">
        <v>272</v>
      </c>
      <c r="B95">
        <v>990.06999999999994</v>
      </c>
      <c r="C95">
        <v>5.3148000000000001E-2</v>
      </c>
      <c r="D95">
        <v>7.3727413351715705E-3</v>
      </c>
      <c r="E95">
        <v>7.4466869364505244E-6</v>
      </c>
      <c r="F95" s="9"/>
    </row>
    <row r="96" spans="1:6" x14ac:dyDescent="0.2">
      <c r="A96" s="9" t="s">
        <v>273</v>
      </c>
      <c r="B96">
        <v>989.88</v>
      </c>
      <c r="C96">
        <v>5.2732000000000001E-2</v>
      </c>
      <c r="D96">
        <v>7.7119818219283627E-3</v>
      </c>
      <c r="E96">
        <v>7.7908249706311503E-6</v>
      </c>
      <c r="F96" s="9"/>
    </row>
    <row r="97" spans="1:6" x14ac:dyDescent="0.2">
      <c r="A97" s="9" t="s">
        <v>274</v>
      </c>
      <c r="B97">
        <v>989.69</v>
      </c>
      <c r="C97">
        <v>5.2316000000000001E-2</v>
      </c>
      <c r="D97">
        <v>8.0668317140098721E-3</v>
      </c>
      <c r="E97">
        <v>8.1508671543714411E-6</v>
      </c>
      <c r="F97" s="9"/>
    </row>
    <row r="98" spans="1:6" x14ac:dyDescent="0.2">
      <c r="A98" s="9" t="s">
        <v>275</v>
      </c>
      <c r="B98">
        <v>989.5</v>
      </c>
      <c r="C98">
        <v>5.1900000000000002E-2</v>
      </c>
      <c r="D98">
        <v>8.4380092438915925E-3</v>
      </c>
      <c r="E98">
        <v>8.5275485031749288E-6</v>
      </c>
      <c r="F98" s="9"/>
    </row>
    <row r="99" spans="1:6" x14ac:dyDescent="0.2">
      <c r="A99" s="9" t="s">
        <v>276</v>
      </c>
      <c r="B99">
        <v>989.31</v>
      </c>
      <c r="C99">
        <v>5.1484000000000002E-2</v>
      </c>
      <c r="D99">
        <v>8.8262656919376545E-3</v>
      </c>
      <c r="E99">
        <v>8.9216380021809693E-6</v>
      </c>
      <c r="F99" s="9"/>
    </row>
    <row r="100" spans="1:6" x14ac:dyDescent="0.2">
      <c r="A100" s="9" t="s">
        <v>277</v>
      </c>
      <c r="B100">
        <v>989.12</v>
      </c>
      <c r="C100">
        <v>5.1067999999999995E-2</v>
      </c>
      <c r="D100">
        <v>9.2323869070267822E-3</v>
      </c>
      <c r="E100">
        <v>9.3339401761432203E-6</v>
      </c>
      <c r="F100" s="9"/>
    </row>
    <row r="101" spans="1:6" x14ac:dyDescent="0.2">
      <c r="A101" s="9" t="s">
        <v>278</v>
      </c>
      <c r="B101">
        <v>988.93</v>
      </c>
      <c r="C101">
        <v>5.0652000000000003E-2</v>
      </c>
      <c r="D101">
        <v>9.6571948971465003E-3</v>
      </c>
      <c r="E101">
        <v>9.7652967319694017E-6</v>
      </c>
      <c r="F101" s="9"/>
    </row>
    <row r="102" spans="1:6" x14ac:dyDescent="0.2">
      <c r="A102" s="9" t="s">
        <v>279</v>
      </c>
      <c r="B102">
        <v>988.74</v>
      </c>
      <c r="C102">
        <v>5.0236000000000003E-2</v>
      </c>
      <c r="D102">
        <v>1.0101549493175054E-2</v>
      </c>
      <c r="E102">
        <v>1.0216588277176057E-5</v>
      </c>
      <c r="F102" s="9"/>
    </row>
    <row r="103" spans="1:6" x14ac:dyDescent="0.2">
      <c r="A103" s="9" t="s">
        <v>280</v>
      </c>
      <c r="B103">
        <v>988.55</v>
      </c>
      <c r="C103">
        <v>4.9819999999999996E-2</v>
      </c>
      <c r="D103">
        <v>1.0566350089218596E-2</v>
      </c>
      <c r="E103">
        <v>1.0688736117767029E-5</v>
      </c>
      <c r="F103" s="9"/>
    </row>
    <row r="104" spans="1:6" x14ac:dyDescent="0.2">
      <c r="A104" s="9" t="s">
        <v>281</v>
      </c>
      <c r="B104">
        <v>988.36</v>
      </c>
      <c r="C104">
        <v>4.9403999999999997E-2</v>
      </c>
      <c r="D104">
        <v>1.1052537463026113E-2</v>
      </c>
      <c r="E104">
        <v>1.1182704139206477E-5</v>
      </c>
      <c r="F104" s="9"/>
    </row>
    <row r="105" spans="1:6" x14ac:dyDescent="0.2">
      <c r="A105" s="9" t="s">
        <v>282</v>
      </c>
      <c r="B105">
        <v>988.17</v>
      </c>
      <c r="C105">
        <v>4.8988000000000004E-2</v>
      </c>
      <c r="D105">
        <v>1.156109568016685E-2</v>
      </c>
      <c r="E105">
        <v>1.1699500774327141E-5</v>
      </c>
      <c r="F105" s="9"/>
    </row>
    <row r="106" spans="1:6" x14ac:dyDescent="0.2">
      <c r="A106" s="9" t="s">
        <v>283</v>
      </c>
      <c r="B106">
        <v>987.98</v>
      </c>
      <c r="C106">
        <v>4.8572000000000004E-2</v>
      </c>
      <c r="D106">
        <v>1.2093054085824164E-2</v>
      </c>
      <c r="E106">
        <v>1.2240181062191708E-5</v>
      </c>
      <c r="F106" s="9"/>
    </row>
    <row r="107" spans="1:6" x14ac:dyDescent="0.2">
      <c r="A107" s="9" t="s">
        <v>284</v>
      </c>
      <c r="B107">
        <v>987.79</v>
      </c>
      <c r="C107">
        <v>4.8156000000000004E-2</v>
      </c>
      <c r="D107">
        <v>1.2649489388237463E-2</v>
      </c>
      <c r="E107">
        <v>1.2805848802111241E-5</v>
      </c>
      <c r="F107" s="9"/>
    </row>
    <row r="108" spans="1:6" x14ac:dyDescent="0.2">
      <c r="A108" s="9" t="s">
        <v>285</v>
      </c>
      <c r="B108">
        <v>987.6</v>
      </c>
      <c r="C108">
        <v>4.7740000000000005E-2</v>
      </c>
      <c r="D108">
        <v>1.3231527838009103E-2</v>
      </c>
      <c r="E108">
        <v>1.3397658807218613E-5</v>
      </c>
      <c r="F108" s="9"/>
    </row>
    <row r="109" spans="1:6" x14ac:dyDescent="0.2">
      <c r="A109" s="9" t="s">
        <v>286</v>
      </c>
      <c r="B109">
        <v>987.41</v>
      </c>
      <c r="C109">
        <v>4.7323999999999998E-2</v>
      </c>
      <c r="D109">
        <v>1.3840347507687343E-2</v>
      </c>
      <c r="E109">
        <v>1.4016819262198422E-5</v>
      </c>
      <c r="F109" s="9"/>
    </row>
    <row r="110" spans="1:6" x14ac:dyDescent="0.2">
      <c r="A110" s="9" t="s">
        <v>287</v>
      </c>
      <c r="B110">
        <v>987.22</v>
      </c>
      <c r="C110">
        <v>4.6908000000000005E-2</v>
      </c>
      <c r="D110">
        <v>1.4477180676239274E-2</v>
      </c>
      <c r="E110">
        <v>1.4664594189987312E-5</v>
      </c>
      <c r="F110" s="9"/>
    </row>
    <row r="111" spans="1:6" x14ac:dyDescent="0.2">
      <c r="A111" s="9" t="s">
        <v>288</v>
      </c>
      <c r="B111">
        <v>987.03</v>
      </c>
      <c r="C111">
        <v>4.6491999999999999E-2</v>
      </c>
      <c r="D111">
        <v>1.5143316323239991E-2</v>
      </c>
      <c r="E111">
        <v>1.5342306032481274E-5</v>
      </c>
      <c r="F111" s="9"/>
    </row>
    <row r="112" spans="1:6" x14ac:dyDescent="0.2">
      <c r="A112" s="9" t="s">
        <v>289</v>
      </c>
      <c r="B112">
        <v>986.84</v>
      </c>
      <c r="C112">
        <v>4.6076000000000006E-2</v>
      </c>
      <c r="D112">
        <v>1.584010273782651E-2</v>
      </c>
      <c r="E112">
        <v>1.6051338350519344E-5</v>
      </c>
      <c r="F112" s="9"/>
    </row>
    <row r="113" spans="1:6" x14ac:dyDescent="0.2">
      <c r="A113" s="9" t="s">
        <v>290</v>
      </c>
      <c r="B113">
        <v>986.65</v>
      </c>
      <c r="C113">
        <v>4.5659999999999999E-2</v>
      </c>
      <c r="D113">
        <v>1.6568950247696841E-2</v>
      </c>
      <c r="E113">
        <v>1.6793138648656405E-5</v>
      </c>
      <c r="F113" s="9"/>
    </row>
    <row r="114" spans="1:6" x14ac:dyDescent="0.2">
      <c r="A114" s="9" t="s">
        <v>291</v>
      </c>
      <c r="B114">
        <v>986.46</v>
      </c>
      <c r="C114">
        <v>4.5243999999999993E-2</v>
      </c>
      <c r="D114">
        <v>1.7331334073678029E-2</v>
      </c>
      <c r="E114">
        <v>1.7569221330492902E-5</v>
      </c>
      <c r="F114" s="9"/>
    </row>
    <row r="115" spans="1:6" x14ac:dyDescent="0.2">
      <c r="A115" s="9" t="s">
        <v>292</v>
      </c>
      <c r="B115">
        <v>986.27</v>
      </c>
      <c r="C115">
        <v>4.4828E-2</v>
      </c>
      <c r="D115">
        <v>1.8128797315640835E-2</v>
      </c>
      <c r="E115">
        <v>1.8381170790595715E-5</v>
      </c>
      <c r="F115" s="9"/>
    </row>
    <row r="116" spans="1:6" x14ac:dyDescent="0.2">
      <c r="A116" s="9" t="s">
        <v>293</v>
      </c>
      <c r="B116">
        <v>986.08</v>
      </c>
      <c r="C116">
        <v>4.4411999999999993E-2</v>
      </c>
      <c r="D116">
        <v>1.8962954075804742E-2</v>
      </c>
      <c r="E116">
        <v>1.923064464932332E-5</v>
      </c>
      <c r="F116" s="9"/>
    </row>
    <row r="117" spans="1:6" x14ac:dyDescent="0.2">
      <c r="A117" s="9" t="s">
        <v>294</v>
      </c>
      <c r="B117">
        <v>985.89</v>
      </c>
      <c r="C117">
        <v>4.3996000000000007E-2</v>
      </c>
      <c r="D117">
        <v>1.9835492725754952E-2</v>
      </c>
      <c r="E117">
        <v>2.0119377137160285E-5</v>
      </c>
      <c r="F117" s="9"/>
    </row>
    <row r="118" spans="1:6" x14ac:dyDescent="0.2">
      <c r="A118" s="9" t="s">
        <v>295</v>
      </c>
      <c r="B118">
        <v>985.7</v>
      </c>
      <c r="C118">
        <v>4.3580000000000001E-2</v>
      </c>
      <c r="D118">
        <v>2.0748179323784005E-2</v>
      </c>
      <c r="E118">
        <v>2.1049182635471241E-5</v>
      </c>
      <c r="F118" s="9"/>
    </row>
    <row r="119" spans="1:6" x14ac:dyDescent="0.2">
      <c r="A119" s="9" t="s">
        <v>296</v>
      </c>
      <c r="B119">
        <v>985.51</v>
      </c>
      <c r="C119">
        <v>4.3164000000000008E-2</v>
      </c>
      <c r="D119">
        <v>2.1702861189474874E-2</v>
      </c>
      <c r="E119">
        <v>2.2021959380904175E-5</v>
      </c>
      <c r="F119" s="9"/>
    </row>
    <row r="120" spans="1:6" x14ac:dyDescent="0.2">
      <c r="A120" s="9" t="s">
        <v>297</v>
      </c>
      <c r="B120">
        <v>985.32</v>
      </c>
      <c r="C120">
        <v>4.2748000000000001E-2</v>
      </c>
      <c r="D120">
        <v>2.2701470642760572E-2</v>
      </c>
      <c r="E120">
        <v>2.3039693341006547E-5</v>
      </c>
      <c r="F120" s="9"/>
    </row>
    <row r="121" spans="1:6" x14ac:dyDescent="0.2">
      <c r="A121" s="9" t="s">
        <v>298</v>
      </c>
      <c r="B121">
        <v>985.13</v>
      </c>
      <c r="C121">
        <v>4.2331999999999995E-2</v>
      </c>
      <c r="D121">
        <v>2.374602891502851E-2</v>
      </c>
      <c r="E121">
        <v>2.4104462268968064E-5</v>
      </c>
      <c r="F121" s="9"/>
    </row>
    <row r="122" spans="1:6" x14ac:dyDescent="0.2">
      <c r="A122" s="9" t="s">
        <v>299</v>
      </c>
      <c r="B122">
        <v>984.94</v>
      </c>
      <c r="C122">
        <v>4.1916000000000002E-2</v>
      </c>
      <c r="D122">
        <v>2.4838650240185535E-2</v>
      </c>
      <c r="E122">
        <v>2.5218439945768812E-5</v>
      </c>
      <c r="F122" s="9"/>
    </row>
    <row r="123" spans="1:6" x14ac:dyDescent="0.2">
      <c r="A123" s="9" t="s">
        <v>300</v>
      </c>
      <c r="B123">
        <v>984.75</v>
      </c>
      <c r="C123">
        <v>4.1499999999999995E-2</v>
      </c>
      <c r="D123">
        <v>2.5981546133964532E-2</v>
      </c>
      <c r="E123">
        <v>2.6383900618395055E-5</v>
      </c>
      <c r="F123" s="9"/>
    </row>
    <row r="124" spans="1:6" x14ac:dyDescent="0.2">
      <c r="A124" s="9" t="s">
        <v>301</v>
      </c>
      <c r="B124">
        <v>984.56</v>
      </c>
      <c r="C124">
        <v>4.1083999999999996E-2</v>
      </c>
      <c r="D124">
        <v>2.7177029870133755E-2</v>
      </c>
      <c r="E124">
        <v>2.7603223643184524E-5</v>
      </c>
      <c r="F124" s="9"/>
    </row>
    <row r="125" spans="1:6" x14ac:dyDescent="0.2">
      <c r="A125" s="9" t="s">
        <v>302</v>
      </c>
      <c r="B125">
        <v>984.37</v>
      </c>
      <c r="C125">
        <v>4.0667999999999996E-2</v>
      </c>
      <c r="D125">
        <v>2.8427521162669181E-2</v>
      </c>
      <c r="E125">
        <v>2.8878898343782501E-5</v>
      </c>
      <c r="F125" s="9"/>
    </row>
    <row r="126" spans="1:6" x14ac:dyDescent="0.2">
      <c r="A126" s="9" t="s">
        <v>303</v>
      </c>
      <c r="B126">
        <v>984.18</v>
      </c>
      <c r="C126">
        <v>4.0251999999999996E-2</v>
      </c>
      <c r="D126">
        <v>2.9735551063366707E-2</v>
      </c>
      <c r="E126">
        <v>3.0213529093627902E-5</v>
      </c>
      <c r="F126" s="9"/>
    </row>
    <row r="127" spans="1:6" x14ac:dyDescent="0.2">
      <c r="A127" s="9" t="s">
        <v>304</v>
      </c>
      <c r="B127">
        <v>983.99</v>
      </c>
      <c r="C127">
        <v>3.9835999999999996E-2</v>
      </c>
      <c r="D127">
        <v>3.1103767084807169E-2</v>
      </c>
      <c r="E127">
        <v>3.1609840633347053E-5</v>
      </c>
      <c r="F127" s="9"/>
    </row>
    <row r="128" spans="1:6" x14ac:dyDescent="0.2">
      <c r="A128" s="9" t="s">
        <v>305</v>
      </c>
      <c r="B128">
        <v>983.8</v>
      </c>
      <c r="C128">
        <v>3.9419999999999997E-2</v>
      </c>
      <c r="D128">
        <v>3.2534938559043401E-2</v>
      </c>
      <c r="E128">
        <v>3.3070683633912792E-5</v>
      </c>
      <c r="F128" s="9"/>
    </row>
    <row r="129" spans="1:6" x14ac:dyDescent="0.2">
      <c r="A129" s="9" t="s">
        <v>306</v>
      </c>
      <c r="B129">
        <v>983.61</v>
      </c>
      <c r="C129">
        <v>3.9003999999999997E-2</v>
      </c>
      <c r="D129">
        <v>3.4031962242855492E-2</v>
      </c>
      <c r="E129">
        <v>3.4599040516927939E-5</v>
      </c>
      <c r="F129" s="9"/>
    </row>
    <row r="130" spans="1:6" x14ac:dyDescent="0.2">
      <c r="A130" s="9" t="s">
        <v>307</v>
      </c>
      <c r="B130">
        <v>983.42</v>
      </c>
      <c r="C130">
        <v>3.8587999999999997E-2</v>
      </c>
      <c r="D130">
        <v>3.5597868180919492E-2</v>
      </c>
      <c r="E130">
        <v>3.6198031543917646E-5</v>
      </c>
      <c r="F130" s="9"/>
    </row>
    <row r="131" spans="1:6" x14ac:dyDescent="0.2">
      <c r="A131" s="9" t="s">
        <v>308</v>
      </c>
      <c r="B131">
        <v>983.23</v>
      </c>
      <c r="C131">
        <v>3.8172000000000005E-2</v>
      </c>
      <c r="D131">
        <v>3.7235825838756967E-2</v>
      </c>
      <c r="E131">
        <v>3.7870921187064029E-5</v>
      </c>
      <c r="F131" s="9"/>
    </row>
    <row r="132" spans="1:6" x14ac:dyDescent="0.2">
      <c r="A132" s="9" t="s">
        <v>309</v>
      </c>
      <c r="B132">
        <v>983.04</v>
      </c>
      <c r="C132">
        <v>3.7755999999999998E-2</v>
      </c>
      <c r="D132">
        <v>3.8949150517878811E-2</v>
      </c>
      <c r="E132">
        <v>3.9621124794391698E-5</v>
      </c>
      <c r="F132" s="9"/>
    </row>
    <row r="133" spans="1:6" x14ac:dyDescent="0.2">
      <c r="A133" s="9" t="s">
        <v>310</v>
      </c>
      <c r="B133">
        <v>982.85</v>
      </c>
      <c r="C133">
        <v>3.7339999999999998E-2</v>
      </c>
      <c r="D133">
        <v>4.0741310066107594E-2</v>
      </c>
      <c r="E133">
        <v>4.145221556301327E-5</v>
      </c>
      <c r="F133" s="9"/>
    </row>
    <row r="134" spans="1:6" x14ac:dyDescent="0.2">
      <c r="A134" s="9" t="s">
        <v>311</v>
      </c>
      <c r="B134">
        <v>982.66</v>
      </c>
      <c r="C134">
        <v>3.6923999999999998E-2</v>
      </c>
      <c r="D134">
        <v>4.2615931896660957E-2</v>
      </c>
      <c r="E134">
        <v>4.3367931834674208E-5</v>
      </c>
      <c r="F134" s="9"/>
    </row>
    <row r="135" spans="1:6" x14ac:dyDescent="0.2">
      <c r="A135" s="9" t="s">
        <v>312</v>
      </c>
      <c r="B135">
        <v>982.47</v>
      </c>
      <c r="C135">
        <v>3.6507999999999999E-2</v>
      </c>
      <c r="D135">
        <v>4.4576810330202436E-2</v>
      </c>
      <c r="E135">
        <v>4.5372184728492918E-5</v>
      </c>
      <c r="F135" s="9"/>
    </row>
    <row r="136" spans="1:6" x14ac:dyDescent="0.2">
      <c r="A136" s="9" t="s">
        <v>313</v>
      </c>
      <c r="B136">
        <v>982.28</v>
      </c>
      <c r="C136">
        <v>3.6091999999999999E-2</v>
      </c>
      <c r="D136">
        <v>4.6627914274720676E-2</v>
      </c>
      <c r="E136">
        <v>4.7469066126481937E-5</v>
      </c>
      <c r="F136" s="9"/>
    </row>
    <row r="137" spans="1:6" x14ac:dyDescent="0.2">
      <c r="A137" s="9" t="s">
        <v>314</v>
      </c>
      <c r="B137">
        <v>982.09</v>
      </c>
      <c r="C137">
        <v>3.5675999999999999E-2</v>
      </c>
      <c r="D137">
        <v>4.8773395258781577E-2</v>
      </c>
      <c r="E137">
        <v>4.9662857028155847E-5</v>
      </c>
      <c r="F137" s="9"/>
    </row>
    <row r="138" spans="1:6" x14ac:dyDescent="0.2">
      <c r="A138" s="9" t="s">
        <v>315</v>
      </c>
      <c r="B138">
        <v>981.9</v>
      </c>
      <c r="C138">
        <v>3.526E-2</v>
      </c>
      <c r="D138">
        <v>5.101759583441258E-2</v>
      </c>
      <c r="E138">
        <v>5.1958036291284837E-5</v>
      </c>
      <c r="F138" s="9"/>
    </row>
    <row r="139" spans="1:6" x14ac:dyDescent="0.2">
      <c r="A139" s="9" t="s">
        <v>316</v>
      </c>
      <c r="B139">
        <v>981.71</v>
      </c>
      <c r="C139">
        <v>3.4844E-2</v>
      </c>
      <c r="D139">
        <v>5.3365058366627492E-2</v>
      </c>
      <c r="E139">
        <v>5.4359289776642276E-5</v>
      </c>
      <c r="F139" s="9"/>
    </row>
    <row r="140" spans="1:6" x14ac:dyDescent="0.2">
      <c r="A140" s="9" t="s">
        <v>317</v>
      </c>
      <c r="B140">
        <v>981.52</v>
      </c>
      <c r="C140">
        <v>3.4428E-2</v>
      </c>
      <c r="D140">
        <v>5.5820534227381834E-2</v>
      </c>
      <c r="E140">
        <v>5.6871519915418773E-5</v>
      </c>
      <c r="F140" s="9"/>
    </row>
    <row r="141" spans="1:6" x14ac:dyDescent="0.2">
      <c r="A141" s="9" t="s">
        <v>318</v>
      </c>
      <c r="B141">
        <v>981.33</v>
      </c>
      <c r="C141">
        <v>3.4012000000000001E-2</v>
      </c>
      <c r="D141">
        <v>5.8388993412567716E-2</v>
      </c>
      <c r="E141">
        <v>5.9499855718838427E-5</v>
      </c>
      <c r="F141" s="9"/>
    </row>
    <row r="142" spans="1:6" x14ac:dyDescent="0.2">
      <c r="A142" s="9" t="s">
        <v>319</v>
      </c>
      <c r="B142">
        <v>981.14</v>
      </c>
      <c r="C142">
        <v>3.3596000000000001E-2</v>
      </c>
      <c r="D142">
        <v>6.1075634601513981E-2</v>
      </c>
      <c r="E142">
        <v>6.2249663250416848E-5</v>
      </c>
      <c r="F142" s="9"/>
    </row>
    <row r="143" spans="1:6" x14ac:dyDescent="0.2">
      <c r="A143" s="9" t="s">
        <v>320</v>
      </c>
      <c r="B143">
        <v>980.95</v>
      </c>
      <c r="C143">
        <v>3.3180000000000001E-2</v>
      </c>
      <c r="D143">
        <v>6.3885895679351656E-2</v>
      </c>
      <c r="E143">
        <v>6.5126556582243388E-5</v>
      </c>
      <c r="F143" s="9"/>
    </row>
    <row r="144" spans="1:6" x14ac:dyDescent="0.2">
      <c r="A144" s="9" t="s">
        <v>321</v>
      </c>
      <c r="B144">
        <v>980.76</v>
      </c>
      <c r="C144">
        <v>3.2764000000000001E-2</v>
      </c>
      <c r="D144">
        <v>6.6825464743543242E-2</v>
      </c>
      <c r="E144">
        <v>6.8136409257660638E-5</v>
      </c>
      <c r="F144" s="9"/>
    </row>
    <row r="145" spans="1:6" x14ac:dyDescent="0.2">
      <c r="A145" s="9" t="s">
        <v>322</v>
      </c>
      <c r="B145">
        <v>980.57</v>
      </c>
      <c r="C145">
        <v>3.2348000000000002E-2</v>
      </c>
      <c r="D145">
        <v>6.9900291616853197E-2</v>
      </c>
      <c r="E145">
        <v>7.1285366283746382E-5</v>
      </c>
      <c r="F145" s="9"/>
    </row>
    <row r="146" spans="1:6" x14ac:dyDescent="0.2">
      <c r="A146" s="9" t="s">
        <v>323</v>
      </c>
      <c r="B146">
        <v>980.38</v>
      </c>
      <c r="C146">
        <v>3.1932000000000002E-2</v>
      </c>
      <c r="D146">
        <v>7.3116599890062334E-2</v>
      </c>
      <c r="E146">
        <v>7.4579856678086385E-5</v>
      </c>
      <c r="F146" s="9"/>
    </row>
    <row r="147" spans="1:6" x14ac:dyDescent="0.2">
      <c r="A147" s="9" t="s">
        <v>324</v>
      </c>
      <c r="B147">
        <v>980.19</v>
      </c>
      <c r="C147">
        <v>3.1516000000000002E-2</v>
      </c>
      <c r="D147">
        <v>7.6480899518801299E-2</v>
      </c>
      <c r="E147">
        <v>7.802660659545731E-5</v>
      </c>
      <c r="F147" s="9"/>
    </row>
    <row r="148" spans="1:6" x14ac:dyDescent="0.2">
      <c r="A148" t="s">
        <v>325</v>
      </c>
      <c r="B148">
        <v>999.03</v>
      </c>
      <c r="C148">
        <v>7.2443999999999995E-2</v>
      </c>
      <c r="D148">
        <v>9.3287110591615372E-4</v>
      </c>
      <c r="E148">
        <v>9.3377686947954888E-7</v>
      </c>
    </row>
    <row r="149" spans="1:6" x14ac:dyDescent="0.2">
      <c r="A149" t="s">
        <v>326</v>
      </c>
      <c r="B149">
        <v>999.06</v>
      </c>
      <c r="C149">
        <v>7.2188000000000002E-2</v>
      </c>
      <c r="D149">
        <v>9.7780730365531316E-4</v>
      </c>
      <c r="E149">
        <v>9.7872730732419794E-7</v>
      </c>
    </row>
    <row r="150" spans="1:6" x14ac:dyDescent="0.2">
      <c r="A150" t="s">
        <v>327</v>
      </c>
      <c r="B150">
        <v>999.08999999999992</v>
      </c>
      <c r="C150">
        <v>7.1931999999999996E-2</v>
      </c>
      <c r="D150">
        <v>1.0249080682402524E-3</v>
      </c>
      <c r="E150">
        <v>1.0258415840817669E-6</v>
      </c>
    </row>
    <row r="151" spans="1:6" x14ac:dyDescent="0.2">
      <c r="A151" t="s">
        <v>328</v>
      </c>
      <c r="B151">
        <v>999.12</v>
      </c>
      <c r="C151">
        <v>7.167599999999999E-2</v>
      </c>
      <c r="D151">
        <v>1.0742776663839016E-3</v>
      </c>
      <c r="E151">
        <v>1.0752238633836792E-6</v>
      </c>
    </row>
    <row r="152" spans="1:6" x14ac:dyDescent="0.2">
      <c r="A152" t="s">
        <v>329</v>
      </c>
      <c r="B152">
        <v>999.15</v>
      </c>
      <c r="C152">
        <v>7.1419999999999997E-2</v>
      </c>
      <c r="D152">
        <v>1.1260253873040184E-3</v>
      </c>
      <c r="E152">
        <v>1.1269833231286778E-6</v>
      </c>
    </row>
    <row r="153" spans="1:6" x14ac:dyDescent="0.2">
      <c r="A153" t="s">
        <v>330</v>
      </c>
      <c r="B153">
        <v>999.18</v>
      </c>
      <c r="C153">
        <v>7.1163999999999991E-2</v>
      </c>
      <c r="D153">
        <v>1.1802657846561408E-3</v>
      </c>
      <c r="E153">
        <v>1.1812343968615675E-6</v>
      </c>
    </row>
    <row r="154" spans="1:6" x14ac:dyDescent="0.2">
      <c r="A154" t="s">
        <v>331</v>
      </c>
      <c r="B154">
        <v>999.20999999999992</v>
      </c>
      <c r="C154">
        <v>7.0907999999999985E-2</v>
      </c>
      <c r="D154">
        <v>1.2371189301204173E-3</v>
      </c>
      <c r="E154">
        <v>1.2380970267715668E-6</v>
      </c>
    </row>
    <row r="155" spans="1:6" x14ac:dyDescent="0.2">
      <c r="A155" t="s">
        <v>332</v>
      </c>
      <c r="B155">
        <v>999.24</v>
      </c>
      <c r="C155">
        <v>7.0651999999999993E-2</v>
      </c>
      <c r="D155">
        <v>1.2967106792036438E-3</v>
      </c>
      <c r="E155">
        <v>1.2976969288695847E-6</v>
      </c>
    </row>
    <row r="156" spans="1:6" x14ac:dyDescent="0.2">
      <c r="A156" t="s">
        <v>333</v>
      </c>
      <c r="B156">
        <v>999.27</v>
      </c>
      <c r="C156">
        <v>7.0396000000000014E-2</v>
      </c>
      <c r="D156">
        <v>1.359172949844933E-3</v>
      </c>
      <c r="E156">
        <v>1.3601658709307124E-6</v>
      </c>
    </row>
    <row r="157" spans="1:6" x14ac:dyDescent="0.2">
      <c r="A157" t="s">
        <v>334</v>
      </c>
      <c r="B157">
        <v>999.30000000000007</v>
      </c>
      <c r="C157">
        <v>7.0140000000000008E-2</v>
      </c>
      <c r="D157">
        <v>1.4246440144417573E-3</v>
      </c>
      <c r="E157">
        <v>1.4256419638164288E-6</v>
      </c>
    </row>
    <row r="158" spans="1:6" x14ac:dyDescent="0.2">
      <c r="A158" t="s">
        <v>335</v>
      </c>
      <c r="B158">
        <v>999.33</v>
      </c>
      <c r="C158">
        <v>6.9884000000000002E-2</v>
      </c>
      <c r="D158">
        <v>1.4932688059428232E-3</v>
      </c>
      <c r="E158">
        <v>1.494269966820593E-6</v>
      </c>
    </row>
    <row r="159" spans="1:6" x14ac:dyDescent="0.2">
      <c r="A159" t="s">
        <v>336</v>
      </c>
      <c r="B159">
        <v>999.36</v>
      </c>
      <c r="C159">
        <v>6.9628000000000009E-2</v>
      </c>
      <c r="D159">
        <v>1.5651992386853653E-3</v>
      </c>
      <c r="E159">
        <v>1.5662016077143024E-6</v>
      </c>
    </row>
    <row r="160" spans="1:6" x14ac:dyDescent="0.2">
      <c r="A160" t="s">
        <v>337</v>
      </c>
      <c r="B160">
        <v>999.39</v>
      </c>
      <c r="C160">
        <v>6.9372000000000003E-2</v>
      </c>
      <c r="D160">
        <v>1.6405945446871224E-3</v>
      </c>
      <c r="E160">
        <v>1.6415959181972228E-6</v>
      </c>
    </row>
    <row r="161" spans="1:5" x14ac:dyDescent="0.2">
      <c r="A161" t="s">
        <v>338</v>
      </c>
      <c r="B161">
        <v>999.42</v>
      </c>
      <c r="C161">
        <v>6.9115999999999997E-2</v>
      </c>
      <c r="D161">
        <v>1.719621626137399E-3</v>
      </c>
      <c r="E161">
        <v>1.7206195854969874E-6</v>
      </c>
    </row>
    <row r="162" spans="1:5" x14ac:dyDescent="0.2">
      <c r="A162" t="s">
        <v>339</v>
      </c>
      <c r="B162">
        <v>999.44999999999993</v>
      </c>
      <c r="C162">
        <v>6.8859999999999991E-2</v>
      </c>
      <c r="D162">
        <v>1.8024554248675642E-3</v>
      </c>
      <c r="E162">
        <v>1.8034473208940561E-6</v>
      </c>
    </row>
    <row r="163" spans="1:5" x14ac:dyDescent="0.2">
      <c r="A163" t="s">
        <v>340</v>
      </c>
      <c r="B163">
        <v>999.48</v>
      </c>
      <c r="C163">
        <v>6.8603999999999998E-2</v>
      </c>
      <c r="D163">
        <v>1.8892793096188492E-3</v>
      </c>
      <c r="E163">
        <v>1.8902622459867623E-6</v>
      </c>
    </row>
    <row r="164" spans="1:5" x14ac:dyDescent="0.2">
      <c r="A164" t="s">
        <v>341</v>
      </c>
      <c r="B164">
        <v>999.51</v>
      </c>
      <c r="C164">
        <v>6.8347999999999992E-2</v>
      </c>
      <c r="D164">
        <v>1.9802854819647685E-3</v>
      </c>
      <c r="E164">
        <v>1.9812562975505682E-6</v>
      </c>
    </row>
    <row r="165" spans="1:5" x14ac:dyDescent="0.2">
      <c r="A165" t="s">
        <v>342</v>
      </c>
      <c r="B165">
        <v>999.54000000000008</v>
      </c>
      <c r="C165">
        <v>6.8092000000000014E-2</v>
      </c>
      <c r="D165">
        <v>2.0756754017867162E-3</v>
      </c>
      <c r="E165">
        <v>2.0766306518865839E-6</v>
      </c>
    </row>
    <row r="166" spans="1:5" x14ac:dyDescent="0.2">
      <c r="A166" t="s">
        <v>343</v>
      </c>
      <c r="B166">
        <v>999.57</v>
      </c>
      <c r="C166">
        <v>6.7836000000000007E-2</v>
      </c>
      <c r="D166">
        <v>2.1756602332446422E-3</v>
      </c>
      <c r="E166">
        <v>2.1765961695975691E-6</v>
      </c>
    </row>
    <row r="167" spans="1:5" x14ac:dyDescent="0.2">
      <c r="A167" t="s">
        <v>344</v>
      </c>
      <c r="B167">
        <v>999.6</v>
      </c>
      <c r="C167">
        <v>6.7580000000000001E-2</v>
      </c>
      <c r="D167">
        <v>2.2804613122300284E-3</v>
      </c>
      <c r="E167">
        <v>2.2813738617747381E-6</v>
      </c>
    </row>
    <row r="168" spans="1:5" x14ac:dyDescent="0.2">
      <c r="A168" t="s">
        <v>345</v>
      </c>
      <c r="B168">
        <v>999.63</v>
      </c>
      <c r="C168">
        <v>6.7324000000000009E-2</v>
      </c>
      <c r="D168">
        <v>2.3903106363359914E-3</v>
      </c>
      <c r="E168">
        <v>2.3911953786260832E-6</v>
      </c>
    </row>
    <row r="169" spans="1:5" x14ac:dyDescent="0.2">
      <c r="A169" t="s">
        <v>346</v>
      </c>
      <c r="B169">
        <v>999.66000000000008</v>
      </c>
      <c r="C169">
        <v>6.7068000000000003E-2</v>
      </c>
      <c r="D169">
        <v>2.5054513784291033E-3</v>
      </c>
      <c r="E169">
        <v>2.5063035216264563E-6</v>
      </c>
    </row>
    <row r="170" spans="1:5" x14ac:dyDescent="0.2">
      <c r="A170" t="s">
        <v>347</v>
      </c>
      <c r="B170">
        <v>999.69</v>
      </c>
      <c r="C170">
        <v>6.6811999999999996E-2</v>
      </c>
      <c r="D170">
        <v>2.626138424959899E-3</v>
      </c>
      <c r="E170">
        <v>2.6269527803217986E-6</v>
      </c>
    </row>
    <row r="171" spans="1:5" x14ac:dyDescent="0.2">
      <c r="A171" t="s">
        <v>348</v>
      </c>
      <c r="B171">
        <v>999.72</v>
      </c>
      <c r="C171">
        <v>6.6556000000000004E-2</v>
      </c>
      <c r="D171">
        <v>2.7526389402036519E-3</v>
      </c>
      <c r="E171">
        <v>2.7534098949742445E-6</v>
      </c>
    </row>
    <row r="172" spans="1:5" x14ac:dyDescent="0.2">
      <c r="A172" t="s">
        <v>349</v>
      </c>
      <c r="B172">
        <v>999.75</v>
      </c>
      <c r="C172">
        <v>6.6299999999999998E-2</v>
      </c>
      <c r="D172">
        <v>2.8852329576805067E-3</v>
      </c>
      <c r="E172">
        <v>2.8859544462920795E-6</v>
      </c>
    </row>
    <row r="173" spans="1:5" x14ac:dyDescent="0.2">
      <c r="A173" t="s">
        <v>350</v>
      </c>
      <c r="B173">
        <v>999.78</v>
      </c>
      <c r="C173">
        <v>6.6044000000000005E-2</v>
      </c>
      <c r="D173">
        <v>3.0242140000642137E-3</v>
      </c>
      <c r="E173">
        <v>3.0248794735483946E-6</v>
      </c>
    </row>
    <row r="174" spans="1:5" x14ac:dyDescent="0.2">
      <c r="A174" t="s">
        <v>351</v>
      </c>
      <c r="B174">
        <v>999.81</v>
      </c>
      <c r="C174">
        <v>6.5787999999999999E-2</v>
      </c>
      <c r="D174">
        <v>3.1698897289517097E-3</v>
      </c>
      <c r="E174">
        <v>3.1704921224549765E-6</v>
      </c>
    </row>
    <row r="175" spans="1:5" x14ac:dyDescent="0.2">
      <c r="A175" t="s">
        <v>352</v>
      </c>
      <c r="B175">
        <v>999.83999999999992</v>
      </c>
      <c r="C175">
        <v>6.5532000000000007E-2</v>
      </c>
      <c r="D175">
        <v>3.3225826259319509E-3</v>
      </c>
      <c r="E175">
        <v>3.3231143242238271E-6</v>
      </c>
    </row>
    <row r="176" spans="1:5" x14ac:dyDescent="0.2">
      <c r="A176" t="s">
        <v>353</v>
      </c>
      <c r="B176">
        <v>999.86999999999989</v>
      </c>
      <c r="C176">
        <v>6.5276000000000001E-2</v>
      </c>
      <c r="D176">
        <v>3.4826307064617285E-3</v>
      </c>
      <c r="E176">
        <v>3.4830835073176803E-6</v>
      </c>
    </row>
    <row r="177" spans="1:5" x14ac:dyDescent="0.2">
      <c r="A177" t="s">
        <v>354</v>
      </c>
      <c r="B177">
        <v>999.89999999999986</v>
      </c>
      <c r="C177">
        <v>6.5019999999999994E-2</v>
      </c>
      <c r="D177">
        <v>3.6503882681286656E-3</v>
      </c>
      <c r="E177">
        <v>3.6507533434630125E-6</v>
      </c>
    </row>
    <row r="178" spans="1:5" x14ac:dyDescent="0.2">
      <c r="A178" t="s">
        <v>355</v>
      </c>
      <c r="B178">
        <v>999.93</v>
      </c>
      <c r="C178">
        <v>6.4764000000000002E-2</v>
      </c>
      <c r="D178">
        <v>3.8262266749579128E-3</v>
      </c>
      <c r="E178">
        <v>3.8264945295749834E-6</v>
      </c>
    </row>
    <row r="179" spans="1:5" x14ac:dyDescent="0.2">
      <c r="A179" t="s">
        <v>356</v>
      </c>
      <c r="B179">
        <v>999.95999999999992</v>
      </c>
      <c r="C179">
        <v>6.4507999999999996E-2</v>
      </c>
      <c r="D179">
        <v>4.0105351794987379E-3</v>
      </c>
      <c r="E179">
        <v>4.0106956073230315E-6</v>
      </c>
    </row>
    <row r="180" spans="1:5" x14ac:dyDescent="0.2">
      <c r="A180" t="s">
        <v>357</v>
      </c>
      <c r="B180">
        <v>999.99</v>
      </c>
      <c r="C180">
        <v>6.4252000000000004E-2</v>
      </c>
      <c r="D180">
        <v>4.2037217845108197E-3</v>
      </c>
      <c r="E180">
        <v>4.2037638221490411E-6</v>
      </c>
    </row>
    <row r="181" spans="1:5" x14ac:dyDescent="0.2">
      <c r="A181" t="s">
        <v>358</v>
      </c>
      <c r="B181">
        <v>1000.02</v>
      </c>
      <c r="C181">
        <v>6.3995999999999997E-2</v>
      </c>
      <c r="D181">
        <v>4.4062141461577936E-3</v>
      </c>
      <c r="E181">
        <v>4.4061260236373212E-6</v>
      </c>
    </row>
    <row r="182" spans="1:5" x14ac:dyDescent="0.2">
      <c r="A182" t="s">
        <v>359</v>
      </c>
      <c r="B182">
        <v>1000.05</v>
      </c>
      <c r="C182">
        <v>6.3740000000000005E-2</v>
      </c>
      <c r="D182">
        <v>4.618460520707442E-3</v>
      </c>
      <c r="E182">
        <v>4.6182296092269805E-6</v>
      </c>
    </row>
    <row r="183" spans="1:5" x14ac:dyDescent="0.2">
      <c r="A183" t="s">
        <v>360</v>
      </c>
      <c r="B183">
        <v>1000.0799999999999</v>
      </c>
      <c r="C183">
        <v>6.3483999999999999E-2</v>
      </c>
      <c r="D183">
        <v>4.8409307568342119E-3</v>
      </c>
      <c r="E183">
        <v>4.8405435133531435E-6</v>
      </c>
    </row>
    <row r="184" spans="1:5" x14ac:dyDescent="0.2">
      <c r="A184" t="s">
        <v>361</v>
      </c>
      <c r="B184">
        <v>1000.11</v>
      </c>
      <c r="C184">
        <v>6.3228000000000006E-2</v>
      </c>
      <c r="D184">
        <v>5.0741173357207363E-3</v>
      </c>
      <c r="E184">
        <v>5.073559244203874E-6</v>
      </c>
    </row>
    <row r="185" spans="1:5" x14ac:dyDescent="0.2">
      <c r="A185" t="s">
        <v>362</v>
      </c>
      <c r="B185">
        <v>1000.14</v>
      </c>
      <c r="C185">
        <v>6.2972E-2</v>
      </c>
      <c r="D185">
        <v>5.3185364612608225E-3</v>
      </c>
      <c r="E185">
        <v>5.3177919703849685E-6</v>
      </c>
    </row>
    <row r="186" spans="1:5" x14ac:dyDescent="0.2">
      <c r="A186" t="s">
        <v>363</v>
      </c>
      <c r="B186">
        <v>1000.1700000000001</v>
      </c>
      <c r="C186">
        <v>6.2715999999999994E-2</v>
      </c>
      <c r="D186">
        <v>5.574729202777272E-3</v>
      </c>
      <c r="E186">
        <v>5.5737816598950897E-6</v>
      </c>
    </row>
    <row r="187" spans="1:5" x14ac:dyDescent="0.2">
      <c r="A187" t="s">
        <v>364</v>
      </c>
      <c r="B187">
        <v>1000.2</v>
      </c>
      <c r="C187">
        <v>6.2460000000000002E-2</v>
      </c>
      <c r="D187">
        <v>5.8432626927841774E-3</v>
      </c>
      <c r="E187">
        <v>5.842094273929391E-6</v>
      </c>
    </row>
    <row r="188" spans="1:5" x14ac:dyDescent="0.2">
      <c r="A188" t="s">
        <v>365</v>
      </c>
      <c r="B188">
        <v>1000.23</v>
      </c>
      <c r="C188">
        <v>6.2204000000000009E-2</v>
      </c>
      <c r="D188">
        <v>6.1247313824451411E-3</v>
      </c>
      <c r="E188">
        <v>6.1233230181509664E-6</v>
      </c>
    </row>
    <row r="189" spans="1:5" x14ac:dyDescent="0.2">
      <c r="A189" t="s">
        <v>366</v>
      </c>
      <c r="B189">
        <v>1000.26</v>
      </c>
      <c r="C189">
        <v>6.194800000000001E-2</v>
      </c>
      <c r="D189">
        <v>6.4197583575067172E-3</v>
      </c>
      <c r="E189">
        <v>6.4180896541966264E-6</v>
      </c>
    </row>
    <row r="190" spans="1:5" x14ac:dyDescent="0.2">
      <c r="A190" t="s">
        <v>367</v>
      </c>
      <c r="B190">
        <v>1000.2900000000001</v>
      </c>
      <c r="C190">
        <v>6.1692000000000004E-2</v>
      </c>
      <c r="D190">
        <v>6.7289967176199532E-3</v>
      </c>
      <c r="E190">
        <v>6.727045874316401E-6</v>
      </c>
    </row>
    <row r="191" spans="1:5" x14ac:dyDescent="0.2">
      <c r="A191" t="s">
        <v>368</v>
      </c>
      <c r="B191">
        <v>1000.32</v>
      </c>
      <c r="C191">
        <v>6.1436000000000004E-2</v>
      </c>
      <c r="D191">
        <v>7.0531310221037041E-3</v>
      </c>
      <c r="E191">
        <v>7.0508747421862039E-6</v>
      </c>
    </row>
    <row r="192" spans="1:5" x14ac:dyDescent="0.2">
      <c r="A192" t="s">
        <v>369</v>
      </c>
      <c r="B192">
        <v>1000.3500000000001</v>
      </c>
      <c r="C192">
        <v>6.1180000000000012E-2</v>
      </c>
      <c r="D192">
        <v>7.392878805349906E-3</v>
      </c>
      <c r="E192">
        <v>7.3902922030788274E-6</v>
      </c>
    </row>
    <row r="193" spans="1:5" x14ac:dyDescent="0.2">
      <c r="A193" t="s">
        <v>370</v>
      </c>
      <c r="B193">
        <v>1000.3800000000001</v>
      </c>
      <c r="C193">
        <v>6.0924000000000006E-2</v>
      </c>
      <c r="D193">
        <v>7.7489921652256948E-3</v>
      </c>
      <c r="E193">
        <v>7.7460486667323364E-6</v>
      </c>
    </row>
    <row r="194" spans="1:5" x14ac:dyDescent="0.2">
      <c r="A194" t="s">
        <v>371</v>
      </c>
      <c r="B194">
        <v>1000.4100000000001</v>
      </c>
      <c r="C194">
        <v>6.0668E-2</v>
      </c>
      <c r="D194">
        <v>8.1222594279884344E-3</v>
      </c>
      <c r="E194">
        <v>8.1189306664152041E-6</v>
      </c>
    </row>
    <row r="195" spans="1:5" x14ac:dyDescent="0.2">
      <c r="A195" t="s">
        <v>372</v>
      </c>
      <c r="B195">
        <v>1000.44</v>
      </c>
      <c r="C195">
        <v>6.0412000000000007E-2</v>
      </c>
      <c r="D195">
        <v>8.5135068933994158E-3</v>
      </c>
      <c r="E195">
        <v>8.5097625978563579E-6</v>
      </c>
    </row>
    <row r="196" spans="1:5" x14ac:dyDescent="0.2">
      <c r="A196" t="s">
        <v>373</v>
      </c>
      <c r="B196">
        <v>1000.47</v>
      </c>
      <c r="C196">
        <v>6.0156000000000001E-2</v>
      </c>
      <c r="D196">
        <v>8.9236006638992293E-3</v>
      </c>
      <c r="E196">
        <v>8.9194085418845439E-6</v>
      </c>
    </row>
    <row r="197" spans="1:5" x14ac:dyDescent="0.2">
      <c r="A197" t="s">
        <v>374</v>
      </c>
      <c r="B197">
        <v>1000.5</v>
      </c>
      <c r="C197">
        <v>5.9900000000000002E-2</v>
      </c>
      <c r="D197">
        <v>9.3534485618941652E-3</v>
      </c>
      <c r="E197">
        <v>9.3487741748067615E-6</v>
      </c>
    </row>
    <row r="198" spans="1:5" x14ac:dyDescent="0.2">
      <c r="A198" t="s">
        <v>375</v>
      </c>
      <c r="B198">
        <v>1000.53</v>
      </c>
      <c r="C198">
        <v>5.9644000000000003E-2</v>
      </c>
      <c r="D198">
        <v>9.8040021393978327E-3</v>
      </c>
      <c r="E198">
        <v>9.7988087707493365E-6</v>
      </c>
    </row>
    <row r="199" spans="1:5" x14ac:dyDescent="0.2">
      <c r="A199" t="s">
        <v>376</v>
      </c>
      <c r="B199">
        <v>1000.56</v>
      </c>
      <c r="C199">
        <v>5.9387999999999996E-2</v>
      </c>
      <c r="D199">
        <v>1.027625878447685E-2</v>
      </c>
      <c r="E199">
        <v>1.0270507300388632E-5</v>
      </c>
    </row>
    <row r="200" spans="1:5" x14ac:dyDescent="0.2">
      <c r="A200" t="s">
        <v>377</v>
      </c>
      <c r="B200">
        <v>1000.59</v>
      </c>
      <c r="C200">
        <v>5.9132000000000004E-2</v>
      </c>
      <c r="D200">
        <v>1.0771263929163496E-2</v>
      </c>
      <c r="E200">
        <v>1.0764912630711375E-5</v>
      </c>
    </row>
    <row r="201" spans="1:5" x14ac:dyDescent="0.2">
      <c r="A201" t="s">
        <v>378</v>
      </c>
      <c r="B201">
        <v>1000.62</v>
      </c>
      <c r="C201">
        <v>5.8875999999999998E-2</v>
      </c>
      <c r="D201">
        <v>1.1290113363723066E-2</v>
      </c>
      <c r="E201">
        <v>1.1283117830668052E-5</v>
      </c>
    </row>
    <row r="202" spans="1:5" x14ac:dyDescent="0.2">
      <c r="A202" t="s">
        <v>379</v>
      </c>
      <c r="B202">
        <v>1000.65</v>
      </c>
      <c r="C202">
        <v>5.8619999999999998E-2</v>
      </c>
      <c r="D202">
        <v>1.1833955662398974E-2</v>
      </c>
      <c r="E202">
        <v>1.1826268587816894E-5</v>
      </c>
    </row>
    <row r="203" spans="1:5" x14ac:dyDescent="0.2">
      <c r="A203" t="s">
        <v>380</v>
      </c>
      <c r="B203">
        <v>1000.68</v>
      </c>
      <c r="C203">
        <v>5.8363999999999999E-2</v>
      </c>
      <c r="D203">
        <v>1.2403994726005466E-2</v>
      </c>
      <c r="E203">
        <v>1.2395565741301382E-5</v>
      </c>
    </row>
    <row r="204" spans="1:5" x14ac:dyDescent="0.2">
      <c r="A204" t="s">
        <v>381</v>
      </c>
      <c r="B204">
        <v>1000.71</v>
      </c>
      <c r="C204">
        <v>5.8108000000000007E-2</v>
      </c>
      <c r="D204">
        <v>1.3001492446996473E-2</v>
      </c>
      <c r="E204">
        <v>1.2992267936761372E-5</v>
      </c>
    </row>
    <row r="205" spans="1:5" x14ac:dyDescent="0.2">
      <c r="A205" t="s">
        <v>382</v>
      </c>
      <c r="B205">
        <v>1000.74</v>
      </c>
      <c r="C205">
        <v>5.7852000000000001E-2</v>
      </c>
      <c r="D205">
        <v>1.362777150291025E-2</v>
      </c>
      <c r="E205">
        <v>1.3617694409047555E-5</v>
      </c>
    </row>
    <row r="206" spans="1:5" x14ac:dyDescent="0.2">
      <c r="A206" t="s">
        <v>383</v>
      </c>
      <c r="B206">
        <v>1000.77</v>
      </c>
      <c r="C206">
        <v>5.7596000000000008E-2</v>
      </c>
      <c r="D206">
        <v>1.4284218284373634E-2</v>
      </c>
      <c r="E206">
        <v>1.4273227898891487E-5</v>
      </c>
    </row>
    <row r="207" spans="1:5" x14ac:dyDescent="0.2">
      <c r="A207" t="s">
        <v>384</v>
      </c>
      <c r="B207">
        <v>1000.8</v>
      </c>
      <c r="C207">
        <v>5.7340000000000002E-2</v>
      </c>
      <c r="D207">
        <v>1.4972285964147618E-2</v>
      </c>
      <c r="E207">
        <v>1.4960317709979635E-5</v>
      </c>
    </row>
    <row r="208" spans="1:5" x14ac:dyDescent="0.2">
      <c r="A208" t="s">
        <v>385</v>
      </c>
      <c r="B208">
        <v>1000.83</v>
      </c>
      <c r="C208">
        <v>5.7083999999999996E-2</v>
      </c>
      <c r="D208">
        <v>1.56934977140082E-2</v>
      </c>
      <c r="E208">
        <v>1.5680482913190253E-5</v>
      </c>
    </row>
    <row r="209" spans="1:5" x14ac:dyDescent="0.2">
      <c r="A209" t="s">
        <v>386</v>
      </c>
      <c r="B209">
        <v>1000.86</v>
      </c>
      <c r="C209">
        <v>5.6828000000000004E-2</v>
      </c>
      <c r="D209">
        <v>1.6449450076583685E-2</v>
      </c>
      <c r="E209">
        <v>1.6435315705077319E-5</v>
      </c>
    </row>
    <row r="210" spans="1:5" x14ac:dyDescent="0.2">
      <c r="A210" t="s">
        <v>387</v>
      </c>
      <c r="B210">
        <v>1000.89</v>
      </c>
      <c r="C210">
        <v>5.6571999999999997E-2</v>
      </c>
      <c r="D210">
        <v>1.7241816499612567E-2</v>
      </c>
      <c r="E210">
        <v>1.7226484928026622E-5</v>
      </c>
    </row>
    <row r="211" spans="1:5" x14ac:dyDescent="0.2">
      <c r="A211" t="s">
        <v>388</v>
      </c>
      <c r="B211">
        <v>1000.92</v>
      </c>
      <c r="C211">
        <v>5.6316000000000005E-2</v>
      </c>
      <c r="D211">
        <v>1.8072351040446032E-2</v>
      </c>
      <c r="E211">
        <v>1.8055739759866956E-5</v>
      </c>
    </row>
    <row r="212" spans="1:5" x14ac:dyDescent="0.2">
      <c r="A212" t="s">
        <v>389</v>
      </c>
      <c r="B212">
        <v>1000.95</v>
      </c>
      <c r="C212">
        <v>5.6059999999999999E-2</v>
      </c>
      <c r="D212">
        <v>1.8942892248995341E-2</v>
      </c>
      <c r="E212">
        <v>1.8924913581093301E-5</v>
      </c>
    </row>
    <row r="213" spans="1:5" x14ac:dyDescent="0.2">
      <c r="A213" t="s">
        <v>390</v>
      </c>
      <c r="B213">
        <v>1000.98</v>
      </c>
      <c r="C213">
        <v>5.5803999999999999E-2</v>
      </c>
      <c r="D213">
        <v>1.985536723772002E-2</v>
      </c>
      <c r="E213">
        <v>1.9835928028252331E-5</v>
      </c>
    </row>
    <row r="214" spans="1:5" x14ac:dyDescent="0.2">
      <c r="A214" t="s">
        <v>391</v>
      </c>
      <c r="B214">
        <v>1001.01</v>
      </c>
      <c r="C214">
        <v>5.5548E-2</v>
      </c>
      <c r="D214">
        <v>2.0811795947666589E-2</v>
      </c>
      <c r="E214">
        <v>2.0790797242451712E-5</v>
      </c>
    </row>
    <row r="215" spans="1:5" x14ac:dyDescent="0.2">
      <c r="A215" t="s">
        <v>392</v>
      </c>
      <c r="B215">
        <v>1001.04</v>
      </c>
      <c r="C215">
        <v>5.5291999999999994E-2</v>
      </c>
      <c r="D215">
        <v>2.1814295620001187E-2</v>
      </c>
      <c r="E215">
        <v>2.1791632322385907E-5</v>
      </c>
    </row>
    <row r="216" spans="1:5" x14ac:dyDescent="0.2">
      <c r="A216" t="s">
        <v>393</v>
      </c>
      <c r="B216">
        <v>1001.07</v>
      </c>
      <c r="C216">
        <v>5.5036000000000002E-2</v>
      </c>
      <c r="D216">
        <v>2.2865085482935296E-2</v>
      </c>
      <c r="E216">
        <v>2.2840645991724151E-5</v>
      </c>
    </row>
    <row r="217" spans="1:5" x14ac:dyDescent="0.2">
      <c r="A217" t="s">
        <v>394</v>
      </c>
      <c r="B217">
        <v>1001.1</v>
      </c>
      <c r="C217">
        <v>5.4780000000000002E-2</v>
      </c>
      <c r="D217">
        <v>2.3966491664419391E-2</v>
      </c>
      <c r="E217">
        <v>2.3940157491179092E-5</v>
      </c>
    </row>
    <row r="218" spans="1:5" x14ac:dyDescent="0.2">
      <c r="A218" t="s">
        <v>395</v>
      </c>
      <c r="B218">
        <v>1001.13</v>
      </c>
      <c r="C218">
        <v>5.4524000000000003E-2</v>
      </c>
      <c r="D218">
        <v>2.5120952341480016E-2</v>
      </c>
      <c r="E218">
        <v>2.5092597706072156E-5</v>
      </c>
    </row>
    <row r="219" spans="1:5" x14ac:dyDescent="0.2">
      <c r="A219" t="s">
        <v>396</v>
      </c>
      <c r="B219">
        <v>1001.16</v>
      </c>
      <c r="C219">
        <v>5.4267999999999997E-2</v>
      </c>
      <c r="D219">
        <v>2.6331023137599396E-2</v>
      </c>
      <c r="E219">
        <v>2.6300514540732147E-5</v>
      </c>
    </row>
    <row r="220" spans="1:5" x14ac:dyDescent="0.2">
      <c r="A220" t="s">
        <v>397</v>
      </c>
      <c r="B220">
        <v>1001.19</v>
      </c>
      <c r="C220">
        <v>5.4012000000000004E-2</v>
      </c>
      <c r="D220">
        <v>2.7599382780085602E-2</v>
      </c>
      <c r="E220">
        <v>2.7566578551609185E-5</v>
      </c>
    </row>
    <row r="221" spans="1:5" x14ac:dyDescent="0.2">
      <c r="A221" t="s">
        <v>398</v>
      </c>
      <c r="B221">
        <v>1001.22</v>
      </c>
      <c r="C221">
        <v>5.3756000000000005E-2</v>
      </c>
      <c r="D221">
        <v>2.8928839029956983E-2</v>
      </c>
      <c r="E221">
        <v>2.889358885155808E-5</v>
      </c>
    </row>
    <row r="222" spans="1:5" x14ac:dyDescent="0.2">
      <c r="A222" t="s">
        <v>399</v>
      </c>
      <c r="B222">
        <v>1001.25</v>
      </c>
      <c r="C222">
        <v>5.3500000000000006E-2</v>
      </c>
      <c r="D222">
        <v>3.0322334897467832E-2</v>
      </c>
      <c r="E222">
        <v>3.02844792983449E-5</v>
      </c>
    </row>
    <row r="223" spans="1:5" x14ac:dyDescent="0.2">
      <c r="A223" t="s">
        <v>400</v>
      </c>
      <c r="B223">
        <v>1001.28</v>
      </c>
      <c r="C223">
        <v>5.3244E-2</v>
      </c>
      <c r="D223">
        <v>3.1782955157034616E-2</v>
      </c>
      <c r="E223">
        <v>3.1742324981058864E-5</v>
      </c>
    </row>
    <row r="224" spans="1:5" x14ac:dyDescent="0.2">
      <c r="A224" t="s">
        <v>401</v>
      </c>
      <c r="B224">
        <v>1001.31</v>
      </c>
      <c r="C224">
        <v>5.2988E-2</v>
      </c>
      <c r="D224">
        <v>3.3313933175984752E-2</v>
      </c>
      <c r="E224">
        <v>3.3270349018770162E-5</v>
      </c>
    </row>
    <row r="225" spans="1:5" x14ac:dyDescent="0.2">
      <c r="A225" t="s">
        <v>402</v>
      </c>
      <c r="B225">
        <v>1001.34</v>
      </c>
      <c r="C225">
        <v>5.2732000000000001E-2</v>
      </c>
      <c r="D225">
        <v>3.4918658072244674E-2</v>
      </c>
      <c r="E225">
        <v>3.4871929686464808E-5</v>
      </c>
    </row>
    <row r="226" spans="1:5" x14ac:dyDescent="0.2">
      <c r="A226" t="s">
        <v>403</v>
      </c>
      <c r="B226">
        <v>1001.37</v>
      </c>
      <c r="C226">
        <v>5.2476000000000002E-2</v>
      </c>
      <c r="D226">
        <v>3.6600682216812279E-2</v>
      </c>
      <c r="E226">
        <v>3.6550607884011181E-5</v>
      </c>
    </row>
    <row r="227" spans="1:5" x14ac:dyDescent="0.2">
      <c r="A227" t="s">
        <v>404</v>
      </c>
      <c r="B227">
        <v>1001.4</v>
      </c>
      <c r="C227">
        <v>5.2220000000000003E-2</v>
      </c>
      <c r="D227">
        <v>3.8363729097621778E-2</v>
      </c>
      <c r="E227">
        <v>3.8310094964671242E-5</v>
      </c>
    </row>
    <row r="228" spans="1:5" x14ac:dyDescent="0.2">
      <c r="A228" t="s">
        <v>405</v>
      </c>
      <c r="B228">
        <v>1001.43</v>
      </c>
      <c r="C228">
        <v>5.1963999999999996E-2</v>
      </c>
      <c r="D228">
        <v>4.0211701562209178E-2</v>
      </c>
      <c r="E228">
        <v>4.0154280940464315E-5</v>
      </c>
    </row>
    <row r="229" spans="1:5" x14ac:dyDescent="0.2">
      <c r="A229" t="s">
        <v>406</v>
      </c>
      <c r="B229">
        <v>1001.46</v>
      </c>
      <c r="C229">
        <v>5.1708000000000004E-2</v>
      </c>
      <c r="D229">
        <v>4.2148690457425184E-2</v>
      </c>
      <c r="E229">
        <v>4.2087243082524696E-5</v>
      </c>
    </row>
    <row r="230" spans="1:5" x14ac:dyDescent="0.2">
      <c r="A230" t="s">
        <v>407</v>
      </c>
      <c r="B230">
        <v>1001.49</v>
      </c>
      <c r="C230">
        <v>5.1452000000000005E-2</v>
      </c>
      <c r="D230">
        <v>4.4178983685321215E-2</v>
      </c>
      <c r="E230">
        <v>4.4113254935467365E-5</v>
      </c>
    </row>
    <row r="231" spans="1:5" x14ac:dyDescent="0.2">
      <c r="A231" t="s">
        <v>408</v>
      </c>
      <c r="B231">
        <v>1001.52</v>
      </c>
      <c r="C231">
        <v>5.1196000000000005E-2</v>
      </c>
      <c r="D231">
        <v>4.6307075695255419E-2</v>
      </c>
      <c r="E231">
        <v>4.6236795765691571E-5</v>
      </c>
    </row>
    <row r="232" spans="1:5" x14ac:dyDescent="0.2">
      <c r="A232" t="s">
        <v>409</v>
      </c>
      <c r="B232">
        <v>1001.55</v>
      </c>
      <c r="C232">
        <v>5.0939999999999999E-2</v>
      </c>
      <c r="D232">
        <v>4.8537677433231438E-2</v>
      </c>
      <c r="E232">
        <v>4.8462560464511448E-5</v>
      </c>
    </row>
    <row r="233" spans="1:5" x14ac:dyDescent="0.2">
      <c r="A233" t="s">
        <v>410</v>
      </c>
      <c r="B233">
        <v>1001.58</v>
      </c>
      <c r="C233">
        <v>5.0684E-2</v>
      </c>
      <c r="D233">
        <v>5.0875726770494567E-2</v>
      </c>
      <c r="E233">
        <v>5.0795469928008315E-5</v>
      </c>
    </row>
    <row r="234" spans="1:5" x14ac:dyDescent="0.2">
      <c r="A234" t="s">
        <v>411</v>
      </c>
      <c r="B234">
        <v>1001.61</v>
      </c>
      <c r="C234">
        <v>5.0428000000000001E-2</v>
      </c>
      <c r="D234">
        <v>5.3326399434471206E-2</v>
      </c>
      <c r="E234">
        <v>5.3240681936553354E-5</v>
      </c>
    </row>
    <row r="235" spans="1:5" x14ac:dyDescent="0.2">
      <c r="A235" t="s">
        <v>412</v>
      </c>
      <c r="B235">
        <v>1001.64</v>
      </c>
      <c r="C235">
        <v>5.0172000000000008E-2</v>
      </c>
      <c r="D235">
        <v>5.5895120466249129E-2</v>
      </c>
      <c r="E235">
        <v>5.5803602558053923E-5</v>
      </c>
    </row>
    <row r="236" spans="1:5" x14ac:dyDescent="0.2">
      <c r="A236" t="s">
        <v>413</v>
      </c>
      <c r="B236">
        <v>1001.67</v>
      </c>
      <c r="C236">
        <v>4.9916000000000002E-2</v>
      </c>
      <c r="D236">
        <v>5.8587576229962364E-2</v>
      </c>
      <c r="E236">
        <v>5.8489898100135142E-5</v>
      </c>
    </row>
    <row r="237" spans="1:5" x14ac:dyDescent="0.2">
      <c r="A237" t="s">
        <v>414</v>
      </c>
      <c r="B237">
        <v>1001.7</v>
      </c>
      <c r="C237">
        <v>4.9660000000000003E-2</v>
      </c>
      <c r="D237">
        <v>6.1409727000665132E-2</v>
      </c>
      <c r="E237">
        <v>6.1305507637681074E-5</v>
      </c>
    </row>
    <row r="238" spans="1:5" x14ac:dyDescent="0.2">
      <c r="A238" t="s">
        <v>415</v>
      </c>
      <c r="B238">
        <v>1001.73</v>
      </c>
      <c r="C238">
        <v>4.9404000000000003E-2</v>
      </c>
      <c r="D238">
        <v>6.4367820158561337E-2</v>
      </c>
      <c r="E238">
        <v>6.4256656143433195E-5</v>
      </c>
    </row>
    <row r="239" spans="1:5" x14ac:dyDescent="0.2">
      <c r="A239" t="s">
        <v>416</v>
      </c>
      <c r="B239">
        <v>1001.76</v>
      </c>
      <c r="C239">
        <v>4.9147999999999997E-2</v>
      </c>
      <c r="D239">
        <v>6.7468404018796918E-2</v>
      </c>
      <c r="E239">
        <v>6.7349868250675724E-5</v>
      </c>
    </row>
    <row r="240" spans="1:5" x14ac:dyDescent="0.2">
      <c r="A240" t="s">
        <v>417</v>
      </c>
      <c r="B240">
        <v>1001.79</v>
      </c>
      <c r="C240">
        <v>4.8891999999999998E-2</v>
      </c>
      <c r="D240">
        <v>7.0718342327430295E-2</v>
      </c>
      <c r="E240">
        <v>7.05919826784359E-5</v>
      </c>
    </row>
    <row r="241" spans="1:5" x14ac:dyDescent="0.2">
      <c r="A241" t="s">
        <v>418</v>
      </c>
      <c r="B241">
        <v>1001.82</v>
      </c>
      <c r="C241">
        <v>4.8636000000000006E-2</v>
      </c>
      <c r="D241">
        <v>7.4124829455670838E-2</v>
      </c>
      <c r="E241">
        <v>7.3990167351091848E-5</v>
      </c>
    </row>
    <row r="242" spans="1:5" x14ac:dyDescent="0.2">
      <c r="A242" t="s">
        <v>419</v>
      </c>
      <c r="B242">
        <v>1001.85</v>
      </c>
      <c r="C242">
        <v>4.8380000000000006E-2</v>
      </c>
      <c r="D242">
        <v>7.7695406326020219E-2</v>
      </c>
      <c r="E242">
        <v>7.7551935245815461E-5</v>
      </c>
    </row>
    <row r="243" spans="1:5" x14ac:dyDescent="0.2">
      <c r="A243" t="s">
        <v>420</v>
      </c>
      <c r="B243">
        <v>1001.88</v>
      </c>
      <c r="C243">
        <v>4.8124E-2</v>
      </c>
      <c r="D243">
        <v>8.1437977105572351E-2</v>
      </c>
      <c r="E243">
        <v>8.1285161002886918E-5</v>
      </c>
    </row>
    <row r="244" spans="1:5" x14ac:dyDescent="0.2">
      <c r="A244" t="s">
        <v>421</v>
      </c>
      <c r="B244">
        <v>1001.91</v>
      </c>
      <c r="C244">
        <v>4.7868000000000001E-2</v>
      </c>
      <c r="D244">
        <v>8.5360826703426679E-2</v>
      </c>
      <c r="E244">
        <v>8.519809833560567E-5</v>
      </c>
    </row>
    <row r="245" spans="1:5" x14ac:dyDescent="0.2">
      <c r="A245" t="s">
        <v>422</v>
      </c>
      <c r="B245">
        <v>1001.94</v>
      </c>
      <c r="C245">
        <v>4.7612000000000008E-2</v>
      </c>
      <c r="D245">
        <v>8.9472639110947036E-2</v>
      </c>
      <c r="E245">
        <v>8.9299398278287154E-5</v>
      </c>
    </row>
    <row r="246" spans="1:5" x14ac:dyDescent="0.2">
      <c r="A246" t="s">
        <v>423</v>
      </c>
      <c r="B246">
        <v>1001.97</v>
      </c>
      <c r="C246">
        <v>4.7356000000000002E-2</v>
      </c>
      <c r="D246">
        <v>9.378251662546748E-2</v>
      </c>
      <c r="E246">
        <v>9.359812831269148E-5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6BF4-D43C-9A43-81EA-E28F296E0336}">
  <dimension ref="A1:G477"/>
  <sheetViews>
    <sheetView workbookViewId="0">
      <selection activeCell="E1" sqref="A1:E1"/>
    </sheetView>
  </sheetViews>
  <sheetFormatPr baseColWidth="10" defaultRowHeight="16" x14ac:dyDescent="0.2"/>
  <cols>
    <col min="1" max="1" width="50.5" bestFit="1" customWidth="1"/>
    <col min="2" max="2" width="8.1640625" bestFit="1" customWidth="1"/>
    <col min="3" max="3" width="14" bestFit="1" customWidth="1"/>
    <col min="4" max="4" width="15.83203125" bestFit="1" customWidth="1"/>
    <col min="5" max="5" width="17.1640625" bestFit="1" customWidth="1"/>
  </cols>
  <sheetData>
    <row r="1" spans="1:5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5" x14ac:dyDescent="0.2">
      <c r="A2" t="s">
        <v>16</v>
      </c>
      <c r="B2">
        <v>708</v>
      </c>
      <c r="C2">
        <v>1.67E-2</v>
      </c>
      <c r="D2">
        <v>2.2000000000000001E-4</v>
      </c>
      <c r="E2" s="9">
        <f t="shared" ref="E2:E30" si="0">D2/B2</f>
        <v>3.1073446327683617E-7</v>
      </c>
    </row>
    <row r="3" spans="1:5" x14ac:dyDescent="0.2">
      <c r="A3" t="s">
        <v>102</v>
      </c>
      <c r="B3">
        <v>1318</v>
      </c>
      <c r="C3">
        <v>2.7799999999999998E-2</v>
      </c>
      <c r="D3">
        <v>4.0999999999999999E-4</v>
      </c>
      <c r="E3" s="9">
        <f t="shared" si="0"/>
        <v>3.1107738998482547E-7</v>
      </c>
    </row>
    <row r="4" spans="1:5" x14ac:dyDescent="0.2">
      <c r="A4" t="s">
        <v>17</v>
      </c>
      <c r="B4">
        <v>1480</v>
      </c>
      <c r="C4">
        <v>2.6700000000000002E-2</v>
      </c>
      <c r="D4">
        <v>5.4000000000000001E-4</v>
      </c>
      <c r="E4" s="9">
        <f t="shared" si="0"/>
        <v>3.6486486486486486E-7</v>
      </c>
    </row>
    <row r="5" spans="1:5" x14ac:dyDescent="0.2">
      <c r="A5" t="s">
        <v>100</v>
      </c>
      <c r="B5">
        <v>1458</v>
      </c>
      <c r="C5">
        <v>2.87E-2</v>
      </c>
      <c r="D5">
        <v>5.5000000000000003E-4</v>
      </c>
      <c r="E5" s="9">
        <f t="shared" si="0"/>
        <v>3.7722908093278465E-7</v>
      </c>
    </row>
    <row r="6" spans="1:5" x14ac:dyDescent="0.2">
      <c r="A6" t="s">
        <v>18</v>
      </c>
      <c r="B6">
        <v>854</v>
      </c>
      <c r="C6">
        <v>1.8800000000000001E-2</v>
      </c>
      <c r="D6">
        <v>3.3E-4</v>
      </c>
      <c r="E6" s="9">
        <f t="shared" si="0"/>
        <v>3.8641686182669789E-7</v>
      </c>
    </row>
    <row r="7" spans="1:5" x14ac:dyDescent="0.2">
      <c r="A7" t="s">
        <v>19</v>
      </c>
      <c r="B7">
        <v>927</v>
      </c>
      <c r="C7">
        <v>2.4500000000000001E-2</v>
      </c>
      <c r="D7">
        <v>3.6000000000000002E-4</v>
      </c>
      <c r="E7" s="9">
        <f t="shared" si="0"/>
        <v>3.8834951456310681E-7</v>
      </c>
    </row>
    <row r="8" spans="1:5" x14ac:dyDescent="0.2">
      <c r="A8" t="s">
        <v>20</v>
      </c>
      <c r="B8">
        <v>786</v>
      </c>
      <c r="C8">
        <v>2.3E-2</v>
      </c>
      <c r="D8">
        <v>3.1E-4</v>
      </c>
      <c r="E8" s="9">
        <f t="shared" si="0"/>
        <v>3.9440203562340969E-7</v>
      </c>
    </row>
    <row r="9" spans="1:5" x14ac:dyDescent="0.2">
      <c r="A9" t="s">
        <v>21</v>
      </c>
      <c r="B9">
        <v>801</v>
      </c>
      <c r="C9">
        <v>2.6700000000000002E-2</v>
      </c>
      <c r="D9">
        <v>3.4000000000000002E-4</v>
      </c>
      <c r="E9" s="9">
        <f t="shared" si="0"/>
        <v>4.2446941323345819E-7</v>
      </c>
    </row>
    <row r="10" spans="1:5" x14ac:dyDescent="0.2">
      <c r="A10" t="s">
        <v>22</v>
      </c>
      <c r="B10">
        <v>894</v>
      </c>
      <c r="C10">
        <v>2.3199999999999998E-2</v>
      </c>
      <c r="D10">
        <v>4.2000000000000002E-4</v>
      </c>
      <c r="E10" s="9">
        <f t="shared" si="0"/>
        <v>4.6979865771812082E-7</v>
      </c>
    </row>
    <row r="11" spans="1:5" x14ac:dyDescent="0.2">
      <c r="A11" t="s">
        <v>23</v>
      </c>
      <c r="B11">
        <v>779</v>
      </c>
      <c r="C11">
        <v>2.87E-2</v>
      </c>
      <c r="D11">
        <v>3.6999999999999999E-4</v>
      </c>
      <c r="E11" s="9">
        <f t="shared" si="0"/>
        <v>4.7496790757381257E-7</v>
      </c>
    </row>
    <row r="12" spans="1:5" x14ac:dyDescent="0.2">
      <c r="A12" t="s">
        <v>24</v>
      </c>
      <c r="B12">
        <v>799</v>
      </c>
      <c r="C12">
        <v>2.4E-2</v>
      </c>
      <c r="D12">
        <v>4.0999999999999999E-4</v>
      </c>
      <c r="E12" s="9">
        <f t="shared" si="0"/>
        <v>5.1314142678347936E-7</v>
      </c>
    </row>
    <row r="13" spans="1:5" x14ac:dyDescent="0.2">
      <c r="A13" t="s">
        <v>25</v>
      </c>
      <c r="B13">
        <v>880</v>
      </c>
      <c r="C13">
        <v>2.6700000000000002E-2</v>
      </c>
      <c r="D13">
        <v>4.6000000000000001E-4</v>
      </c>
      <c r="E13" s="9">
        <f t="shared" si="0"/>
        <v>5.2272727272727279E-7</v>
      </c>
    </row>
    <row r="14" spans="1:5" x14ac:dyDescent="0.2">
      <c r="A14" t="s">
        <v>26</v>
      </c>
      <c r="B14">
        <v>1129</v>
      </c>
      <c r="C14">
        <v>3.6299999999999999E-2</v>
      </c>
      <c r="D14">
        <v>6.3000000000000003E-4</v>
      </c>
      <c r="E14" s="9">
        <f t="shared" si="0"/>
        <v>5.5801594331266614E-7</v>
      </c>
    </row>
    <row r="15" spans="1:5" x14ac:dyDescent="0.2">
      <c r="A15" t="s">
        <v>27</v>
      </c>
      <c r="B15">
        <v>682</v>
      </c>
      <c r="C15">
        <v>1.9800000000000002E-2</v>
      </c>
      <c r="D15">
        <v>3.8999999999999999E-4</v>
      </c>
      <c r="E15" s="9">
        <f t="shared" si="0"/>
        <v>5.7184750733137828E-7</v>
      </c>
    </row>
    <row r="16" spans="1:5" x14ac:dyDescent="0.2">
      <c r="A16" t="s">
        <v>28</v>
      </c>
      <c r="B16">
        <v>1583</v>
      </c>
      <c r="C16">
        <v>2.63E-2</v>
      </c>
      <c r="D16">
        <v>9.1E-4</v>
      </c>
      <c r="E16" s="9">
        <f t="shared" si="0"/>
        <v>5.7485786481364495E-7</v>
      </c>
    </row>
    <row r="17" spans="1:5" x14ac:dyDescent="0.2">
      <c r="A17" t="s">
        <v>101</v>
      </c>
      <c r="B17">
        <v>1330</v>
      </c>
      <c r="C17">
        <v>2.5000000000000001E-2</v>
      </c>
      <c r="D17">
        <v>7.9000000000000001E-4</v>
      </c>
      <c r="E17" s="9">
        <f t="shared" si="0"/>
        <v>5.93984962406015E-7</v>
      </c>
    </row>
    <row r="18" spans="1:5" x14ac:dyDescent="0.2">
      <c r="A18" t="s">
        <v>29</v>
      </c>
      <c r="B18">
        <v>871</v>
      </c>
      <c r="C18">
        <v>2.23E-2</v>
      </c>
      <c r="D18">
        <v>5.1999999999999995E-4</v>
      </c>
      <c r="E18" s="9">
        <f t="shared" si="0"/>
        <v>5.9701492537313431E-7</v>
      </c>
    </row>
    <row r="19" spans="1:5" x14ac:dyDescent="0.2">
      <c r="A19" t="s">
        <v>30</v>
      </c>
      <c r="B19">
        <v>937</v>
      </c>
      <c r="C19">
        <v>2.4199999999999999E-2</v>
      </c>
      <c r="D19">
        <v>5.6999999999999998E-4</v>
      </c>
      <c r="E19" s="9">
        <f t="shared" si="0"/>
        <v>6.0832443970117397E-7</v>
      </c>
    </row>
    <row r="20" spans="1:5" x14ac:dyDescent="0.2">
      <c r="A20" t="s">
        <v>31</v>
      </c>
      <c r="B20">
        <v>883</v>
      </c>
      <c r="C20">
        <v>2.3900000000000001E-2</v>
      </c>
      <c r="D20">
        <v>5.4000000000000001E-4</v>
      </c>
      <c r="E20" s="9">
        <f t="shared" si="0"/>
        <v>6.1155152887882223E-7</v>
      </c>
    </row>
    <row r="21" spans="1:5" x14ac:dyDescent="0.2">
      <c r="A21" t="s">
        <v>91</v>
      </c>
      <c r="B21">
        <v>1246</v>
      </c>
      <c r="C21">
        <v>3.2599999999999997E-2</v>
      </c>
      <c r="D21">
        <v>7.7999999999999999E-4</v>
      </c>
      <c r="E21" s="9">
        <f t="shared" si="0"/>
        <v>6.2600321027287316E-7</v>
      </c>
    </row>
    <row r="22" spans="1:5" x14ac:dyDescent="0.2">
      <c r="A22" t="s">
        <v>32</v>
      </c>
      <c r="B22">
        <v>865</v>
      </c>
      <c r="C22">
        <v>2.7900000000000001E-2</v>
      </c>
      <c r="D22">
        <v>5.5999999999999995E-4</v>
      </c>
      <c r="E22" s="9">
        <f t="shared" si="0"/>
        <v>6.4739884393063581E-7</v>
      </c>
    </row>
    <row r="23" spans="1:5" x14ac:dyDescent="0.2">
      <c r="A23" t="s">
        <v>33</v>
      </c>
      <c r="B23">
        <v>787</v>
      </c>
      <c r="C23">
        <v>2.2100000000000002E-2</v>
      </c>
      <c r="D23">
        <v>5.4000000000000001E-4</v>
      </c>
      <c r="E23" s="9">
        <f t="shared" si="0"/>
        <v>6.8614993646759847E-7</v>
      </c>
    </row>
    <row r="24" spans="1:5" x14ac:dyDescent="0.2">
      <c r="A24" t="s">
        <v>34</v>
      </c>
      <c r="B24">
        <v>873</v>
      </c>
      <c r="C24">
        <v>2.8199999999999999E-2</v>
      </c>
      <c r="D24">
        <v>5.9999999999999995E-4</v>
      </c>
      <c r="E24" s="9">
        <f t="shared" si="0"/>
        <v>6.8728522336769758E-7</v>
      </c>
    </row>
    <row r="25" spans="1:5" x14ac:dyDescent="0.2">
      <c r="A25" t="s">
        <v>35</v>
      </c>
      <c r="B25">
        <v>796</v>
      </c>
      <c r="C25">
        <v>2.35E-2</v>
      </c>
      <c r="D25">
        <v>5.5000000000000003E-4</v>
      </c>
      <c r="E25" s="9">
        <f t="shared" si="0"/>
        <v>6.9095477386934674E-7</v>
      </c>
    </row>
    <row r="26" spans="1:5" x14ac:dyDescent="0.2">
      <c r="A26" t="s">
        <v>36</v>
      </c>
      <c r="B26">
        <v>861</v>
      </c>
      <c r="C26">
        <v>2.7900000000000001E-2</v>
      </c>
      <c r="D26">
        <v>5.9999999999999995E-4</v>
      </c>
      <c r="E26" s="9">
        <f t="shared" si="0"/>
        <v>6.9686411149825781E-7</v>
      </c>
    </row>
    <row r="27" spans="1:5" x14ac:dyDescent="0.2">
      <c r="A27" t="s">
        <v>37</v>
      </c>
      <c r="B27">
        <v>865</v>
      </c>
      <c r="C27">
        <v>2.86E-2</v>
      </c>
      <c r="D27">
        <v>6.3000000000000003E-4</v>
      </c>
      <c r="E27" s="9">
        <f t="shared" si="0"/>
        <v>7.2832369942196532E-7</v>
      </c>
    </row>
    <row r="28" spans="1:5" x14ac:dyDescent="0.2">
      <c r="A28" t="s">
        <v>38</v>
      </c>
      <c r="B28">
        <v>900</v>
      </c>
      <c r="C28">
        <v>3.2000000000000001E-2</v>
      </c>
      <c r="D28">
        <v>6.9999999999999999E-4</v>
      </c>
      <c r="E28" s="9">
        <f t="shared" si="0"/>
        <v>7.7777777777777779E-7</v>
      </c>
    </row>
    <row r="29" spans="1:5" x14ac:dyDescent="0.2">
      <c r="A29" t="s">
        <v>39</v>
      </c>
      <c r="B29">
        <v>869</v>
      </c>
      <c r="C29">
        <v>2.3E-2</v>
      </c>
      <c r="D29">
        <v>6.8000000000000005E-4</v>
      </c>
      <c r="E29" s="9">
        <f t="shared" si="0"/>
        <v>7.8250863060989654E-7</v>
      </c>
    </row>
    <row r="30" spans="1:5" x14ac:dyDescent="0.2">
      <c r="A30" t="s">
        <v>40</v>
      </c>
      <c r="B30">
        <v>876</v>
      </c>
      <c r="C30">
        <v>2.4799999999999999E-2</v>
      </c>
      <c r="D30">
        <v>6.8999999999999997E-4</v>
      </c>
      <c r="E30" s="9">
        <f t="shared" si="0"/>
        <v>7.8767123287671227E-7</v>
      </c>
    </row>
    <row r="31" spans="1:5" x14ac:dyDescent="0.2">
      <c r="A31" t="s">
        <v>92</v>
      </c>
      <c r="B31">
        <v>945</v>
      </c>
      <c r="C31">
        <v>3.44E-2</v>
      </c>
      <c r="D31">
        <v>7.9000000000000001E-4</v>
      </c>
      <c r="E31" s="9">
        <f t="shared" ref="E31:E81" si="1">D31/B31</f>
        <v>8.3597883597883594E-7</v>
      </c>
    </row>
    <row r="32" spans="1:5" x14ac:dyDescent="0.2">
      <c r="A32" t="s">
        <v>41</v>
      </c>
      <c r="B32">
        <v>1449</v>
      </c>
      <c r="C32">
        <v>7.3999999999999996E-2</v>
      </c>
      <c r="D32">
        <v>1.25E-3</v>
      </c>
      <c r="E32" s="9">
        <f t="shared" si="1"/>
        <v>8.6266390614216702E-7</v>
      </c>
    </row>
    <row r="33" spans="1:7" x14ac:dyDescent="0.2">
      <c r="A33" t="s">
        <v>42</v>
      </c>
      <c r="B33">
        <v>876</v>
      </c>
      <c r="C33">
        <v>2.9600000000000001E-2</v>
      </c>
      <c r="D33">
        <v>7.6000000000000004E-4</v>
      </c>
      <c r="E33" s="9">
        <f t="shared" si="1"/>
        <v>8.6757990867579912E-7</v>
      </c>
    </row>
    <row r="34" spans="1:7" x14ac:dyDescent="0.2">
      <c r="A34" t="s">
        <v>43</v>
      </c>
      <c r="B34">
        <v>811</v>
      </c>
      <c r="C34">
        <v>2.6100000000000002E-2</v>
      </c>
      <c r="D34">
        <v>7.1000000000000002E-4</v>
      </c>
      <c r="E34" s="9">
        <f t="shared" si="1"/>
        <v>8.7546239210850807E-7</v>
      </c>
    </row>
    <row r="35" spans="1:7" x14ac:dyDescent="0.2">
      <c r="A35" s="8" t="s">
        <v>44</v>
      </c>
      <c r="B35" s="8">
        <v>999</v>
      </c>
      <c r="C35" s="8">
        <v>7.2700000000000001E-2</v>
      </c>
      <c r="D35" s="8">
        <v>8.8999999999999995E-4</v>
      </c>
      <c r="E35" s="9">
        <f t="shared" si="1"/>
        <v>8.9089089089089084E-7</v>
      </c>
      <c r="F35" s="8"/>
      <c r="G35" s="8"/>
    </row>
    <row r="36" spans="1:7" x14ac:dyDescent="0.2">
      <c r="A36" t="s">
        <v>45</v>
      </c>
      <c r="B36">
        <v>979</v>
      </c>
      <c r="C36">
        <v>3.6700000000000003E-2</v>
      </c>
      <c r="D36">
        <v>8.8000000000000003E-4</v>
      </c>
      <c r="E36" s="9">
        <f t="shared" si="1"/>
        <v>8.9887640449438205E-7</v>
      </c>
    </row>
    <row r="37" spans="1:7" x14ac:dyDescent="0.2">
      <c r="A37" t="s">
        <v>46</v>
      </c>
      <c r="B37">
        <v>1174</v>
      </c>
      <c r="C37">
        <v>3.6299999999999999E-2</v>
      </c>
      <c r="D37">
        <v>1.07E-3</v>
      </c>
      <c r="E37" s="9">
        <f t="shared" si="1"/>
        <v>9.1141396933560475E-7</v>
      </c>
    </row>
    <row r="38" spans="1:7" x14ac:dyDescent="0.2">
      <c r="A38" t="s">
        <v>47</v>
      </c>
      <c r="B38">
        <v>950</v>
      </c>
      <c r="C38">
        <v>6.6900000000000001E-2</v>
      </c>
      <c r="D38">
        <v>8.8000000000000003E-4</v>
      </c>
      <c r="E38" s="9">
        <f t="shared" si="1"/>
        <v>9.2631578947368425E-7</v>
      </c>
    </row>
    <row r="39" spans="1:7" x14ac:dyDescent="0.2">
      <c r="A39" t="s">
        <v>93</v>
      </c>
      <c r="B39">
        <v>1301</v>
      </c>
      <c r="C39">
        <v>3.5700000000000003E-2</v>
      </c>
      <c r="D39">
        <v>1.32E-3</v>
      </c>
      <c r="E39" s="9">
        <f t="shared" si="1"/>
        <v>1.0146041506533436E-6</v>
      </c>
    </row>
    <row r="40" spans="1:7" x14ac:dyDescent="0.2">
      <c r="A40" t="s">
        <v>48</v>
      </c>
      <c r="B40">
        <v>1043</v>
      </c>
      <c r="C40">
        <v>2.7E-2</v>
      </c>
      <c r="D40">
        <v>1.06E-3</v>
      </c>
      <c r="E40" s="9">
        <f t="shared" si="1"/>
        <v>1.0162991371045061E-6</v>
      </c>
    </row>
    <row r="41" spans="1:7" x14ac:dyDescent="0.2">
      <c r="A41" t="s">
        <v>94</v>
      </c>
      <c r="B41">
        <v>1029</v>
      </c>
      <c r="C41">
        <v>3.2899999999999999E-2</v>
      </c>
      <c r="D41">
        <v>1.1800000000000001E-3</v>
      </c>
      <c r="E41" s="9">
        <f t="shared" si="1"/>
        <v>1.1467444120505345E-6</v>
      </c>
    </row>
    <row r="42" spans="1:7" x14ac:dyDescent="0.2">
      <c r="A42" t="s">
        <v>49</v>
      </c>
      <c r="B42">
        <v>773</v>
      </c>
      <c r="C42">
        <v>2.47E-2</v>
      </c>
      <c r="D42">
        <v>8.8999999999999995E-4</v>
      </c>
      <c r="E42" s="9">
        <f t="shared" si="1"/>
        <v>1.1513583441138421E-6</v>
      </c>
    </row>
    <row r="43" spans="1:7" x14ac:dyDescent="0.2">
      <c r="A43" t="s">
        <v>50</v>
      </c>
      <c r="B43">
        <v>1001</v>
      </c>
      <c r="C43">
        <v>3.8800000000000001E-2</v>
      </c>
      <c r="D43">
        <v>1.2700000000000001E-3</v>
      </c>
      <c r="E43" s="9">
        <f t="shared" si="1"/>
        <v>1.2687312687312689E-6</v>
      </c>
    </row>
    <row r="44" spans="1:7" x14ac:dyDescent="0.2">
      <c r="A44" t="s">
        <v>95</v>
      </c>
      <c r="B44">
        <v>865</v>
      </c>
      <c r="C44">
        <v>0.02</v>
      </c>
      <c r="D44">
        <v>1.1000000000000001E-3</v>
      </c>
      <c r="E44" s="9">
        <f t="shared" si="1"/>
        <v>1.2716763005780348E-6</v>
      </c>
    </row>
    <row r="45" spans="1:7" x14ac:dyDescent="0.2">
      <c r="A45" t="s">
        <v>51</v>
      </c>
      <c r="B45">
        <v>1214</v>
      </c>
      <c r="C45">
        <v>3.7699999999999997E-2</v>
      </c>
      <c r="D45">
        <v>1.6100000000000001E-3</v>
      </c>
      <c r="E45" s="9">
        <f t="shared" si="1"/>
        <v>1.3261943986820429E-6</v>
      </c>
    </row>
    <row r="46" spans="1:7" x14ac:dyDescent="0.2">
      <c r="A46" t="s">
        <v>52</v>
      </c>
      <c r="B46">
        <v>1040</v>
      </c>
      <c r="C46">
        <v>3.8300000000000001E-2</v>
      </c>
      <c r="D46">
        <v>1.4E-3</v>
      </c>
      <c r="E46" s="9">
        <f t="shared" si="1"/>
        <v>1.3461538461538462E-6</v>
      </c>
    </row>
    <row r="47" spans="1:7" x14ac:dyDescent="0.2">
      <c r="A47" t="s">
        <v>53</v>
      </c>
      <c r="B47">
        <v>787</v>
      </c>
      <c r="C47">
        <v>2.1999999999999999E-2</v>
      </c>
      <c r="D47">
        <v>1.07E-3</v>
      </c>
      <c r="E47" s="9">
        <f t="shared" si="1"/>
        <v>1.3595933926302415E-6</v>
      </c>
    </row>
    <row r="48" spans="1:7" x14ac:dyDescent="0.2">
      <c r="A48" t="s">
        <v>54</v>
      </c>
      <c r="B48">
        <v>1025</v>
      </c>
      <c r="C48">
        <v>4.4600000000000001E-2</v>
      </c>
      <c r="D48">
        <v>1.67E-3</v>
      </c>
      <c r="E48" s="9">
        <f t="shared" si="1"/>
        <v>1.6292682926829269E-6</v>
      </c>
    </row>
    <row r="49" spans="1:5" x14ac:dyDescent="0.2">
      <c r="A49" t="s">
        <v>55</v>
      </c>
      <c r="B49">
        <v>1024</v>
      </c>
      <c r="C49">
        <v>3.9E-2</v>
      </c>
      <c r="D49">
        <v>1.6800000000000001E-3</v>
      </c>
      <c r="E49" s="9">
        <f t="shared" si="1"/>
        <v>1.6406250000000001E-6</v>
      </c>
    </row>
    <row r="50" spans="1:5" x14ac:dyDescent="0.2">
      <c r="A50" t="s">
        <v>56</v>
      </c>
      <c r="B50">
        <v>960</v>
      </c>
      <c r="C50">
        <v>4.2799999999999998E-2</v>
      </c>
      <c r="D50">
        <v>1.6999999999999999E-3</v>
      </c>
      <c r="E50" s="9">
        <f t="shared" si="1"/>
        <v>1.7708333333333332E-6</v>
      </c>
    </row>
    <row r="51" spans="1:5" x14ac:dyDescent="0.2">
      <c r="A51" t="s">
        <v>57</v>
      </c>
      <c r="B51">
        <v>1095</v>
      </c>
      <c r="C51">
        <v>4.2900000000000001E-2</v>
      </c>
      <c r="D51">
        <v>1.99E-3</v>
      </c>
      <c r="E51" s="9">
        <f t="shared" si="1"/>
        <v>1.8173515981735159E-6</v>
      </c>
    </row>
    <row r="52" spans="1:5" x14ac:dyDescent="0.2">
      <c r="A52" t="s">
        <v>58</v>
      </c>
      <c r="B52">
        <v>997</v>
      </c>
      <c r="C52">
        <v>3.8800000000000001E-2</v>
      </c>
      <c r="D52">
        <v>2.0200000000000001E-3</v>
      </c>
      <c r="E52" s="9">
        <f t="shared" si="1"/>
        <v>2.0260782347041122E-6</v>
      </c>
    </row>
    <row r="53" spans="1:5" x14ac:dyDescent="0.2">
      <c r="A53" t="s">
        <v>59</v>
      </c>
      <c r="B53">
        <v>1200</v>
      </c>
      <c r="C53">
        <v>4.0899999999999999E-2</v>
      </c>
      <c r="D53">
        <v>2.5000000000000001E-3</v>
      </c>
      <c r="E53" s="9">
        <f t="shared" si="1"/>
        <v>2.0833333333333334E-6</v>
      </c>
    </row>
    <row r="54" spans="1:5" x14ac:dyDescent="0.2">
      <c r="A54" t="s">
        <v>60</v>
      </c>
      <c r="B54">
        <v>942</v>
      </c>
      <c r="C54">
        <v>3.44E-2</v>
      </c>
      <c r="D54">
        <v>2.0200000000000001E-3</v>
      </c>
      <c r="E54" s="9">
        <f t="shared" si="1"/>
        <v>2.1443736730360936E-6</v>
      </c>
    </row>
    <row r="55" spans="1:5" x14ac:dyDescent="0.2">
      <c r="A55" t="s">
        <v>61</v>
      </c>
      <c r="B55">
        <v>925</v>
      </c>
      <c r="C55">
        <v>2.8799999999999999E-2</v>
      </c>
      <c r="D55">
        <v>2.0999999999999999E-3</v>
      </c>
      <c r="E55" s="9">
        <f t="shared" si="1"/>
        <v>2.27027027027027E-6</v>
      </c>
    </row>
    <row r="56" spans="1:5" x14ac:dyDescent="0.2">
      <c r="A56" t="s">
        <v>96</v>
      </c>
      <c r="B56">
        <v>802</v>
      </c>
      <c r="C56">
        <v>2.0899999999999998E-2</v>
      </c>
      <c r="D56">
        <v>1.9499999999999999E-3</v>
      </c>
      <c r="E56" s="9">
        <f t="shared" si="1"/>
        <v>2.4314214463840399E-6</v>
      </c>
    </row>
    <row r="57" spans="1:5" x14ac:dyDescent="0.2">
      <c r="A57" t="s">
        <v>62</v>
      </c>
      <c r="B57">
        <v>920</v>
      </c>
      <c r="C57">
        <v>3.5499999999999997E-2</v>
      </c>
      <c r="D57">
        <v>2.33E-3</v>
      </c>
      <c r="E57" s="9">
        <f t="shared" si="1"/>
        <v>2.5326086956521739E-6</v>
      </c>
    </row>
    <row r="58" spans="1:5" x14ac:dyDescent="0.2">
      <c r="A58" t="s">
        <v>63</v>
      </c>
      <c r="B58">
        <v>783</v>
      </c>
      <c r="C58">
        <v>2.3300000000000001E-2</v>
      </c>
      <c r="D58">
        <v>2.0400000000000001E-3</v>
      </c>
      <c r="E58" s="9">
        <f t="shared" si="1"/>
        <v>2.6053639846743296E-6</v>
      </c>
    </row>
    <row r="59" spans="1:5" x14ac:dyDescent="0.2">
      <c r="A59" t="s">
        <v>64</v>
      </c>
      <c r="B59">
        <v>1129</v>
      </c>
      <c r="C59">
        <v>5.7000000000000002E-2</v>
      </c>
      <c r="D59">
        <v>3.3400000000000001E-3</v>
      </c>
      <c r="E59" s="9">
        <f t="shared" si="1"/>
        <v>2.9583702391496903E-6</v>
      </c>
    </row>
    <row r="60" spans="1:5" x14ac:dyDescent="0.2">
      <c r="A60" t="s">
        <v>65</v>
      </c>
      <c r="B60">
        <v>806</v>
      </c>
      <c r="C60">
        <v>2.5000000000000001E-2</v>
      </c>
      <c r="D60">
        <v>2.5400000000000002E-3</v>
      </c>
      <c r="E60" s="9">
        <f t="shared" si="1"/>
        <v>3.1513647642679903E-6</v>
      </c>
    </row>
    <row r="61" spans="1:5" x14ac:dyDescent="0.2">
      <c r="A61" t="s">
        <v>66</v>
      </c>
      <c r="B61">
        <v>1018</v>
      </c>
      <c r="C61">
        <v>4.24E-2</v>
      </c>
      <c r="D61">
        <v>3.8500000000000001E-3</v>
      </c>
      <c r="E61" s="9">
        <f t="shared" si="1"/>
        <v>3.7819253438113952E-6</v>
      </c>
    </row>
    <row r="62" spans="1:5" x14ac:dyDescent="0.2">
      <c r="A62" t="s">
        <v>67</v>
      </c>
      <c r="B62">
        <v>805</v>
      </c>
      <c r="C62">
        <v>2.2599999999999999E-2</v>
      </c>
      <c r="D62">
        <v>3.0999999999999999E-3</v>
      </c>
      <c r="E62" s="9">
        <f t="shared" si="1"/>
        <v>3.8509316770186333E-6</v>
      </c>
    </row>
    <row r="63" spans="1:5" x14ac:dyDescent="0.2">
      <c r="A63" t="s">
        <v>68</v>
      </c>
      <c r="B63">
        <v>1127</v>
      </c>
      <c r="C63">
        <v>5.33E-2</v>
      </c>
      <c r="D63">
        <v>4.62E-3</v>
      </c>
      <c r="E63" s="9">
        <f t="shared" si="1"/>
        <v>4.0993788819875778E-6</v>
      </c>
    </row>
    <row r="64" spans="1:5" x14ac:dyDescent="0.2">
      <c r="A64" t="s">
        <v>69</v>
      </c>
      <c r="B64">
        <v>882</v>
      </c>
      <c r="C64">
        <v>5.16E-2</v>
      </c>
      <c r="D64">
        <v>4.0800000000000003E-3</v>
      </c>
      <c r="E64" s="9">
        <f t="shared" si="1"/>
        <v>4.6258503401360546E-6</v>
      </c>
    </row>
    <row r="65" spans="1:7" x14ac:dyDescent="0.2">
      <c r="A65" t="s">
        <v>70</v>
      </c>
      <c r="B65">
        <v>797</v>
      </c>
      <c r="C65">
        <v>2.2599999999999999E-2</v>
      </c>
      <c r="D65">
        <v>3.9500000000000004E-3</v>
      </c>
      <c r="E65" s="9">
        <f t="shared" si="1"/>
        <v>4.9560853199498124E-6</v>
      </c>
    </row>
    <row r="66" spans="1:7" x14ac:dyDescent="0.2">
      <c r="A66" t="s">
        <v>71</v>
      </c>
      <c r="B66">
        <v>1041</v>
      </c>
      <c r="C66">
        <v>3.6799999999999999E-2</v>
      </c>
      <c r="D66">
        <v>5.47E-3</v>
      </c>
      <c r="E66" s="9">
        <f t="shared" si="1"/>
        <v>5.2545629202689726E-6</v>
      </c>
    </row>
    <row r="67" spans="1:7" x14ac:dyDescent="0.2">
      <c r="A67" t="s">
        <v>72</v>
      </c>
      <c r="B67">
        <v>903</v>
      </c>
      <c r="C67">
        <v>2.7900000000000001E-2</v>
      </c>
      <c r="D67">
        <v>5.0200000000000002E-3</v>
      </c>
      <c r="E67" s="9">
        <f t="shared" si="1"/>
        <v>5.5592469545957919E-6</v>
      </c>
    </row>
    <row r="68" spans="1:7" x14ac:dyDescent="0.2">
      <c r="A68" t="s">
        <v>73</v>
      </c>
      <c r="B68">
        <v>896</v>
      </c>
      <c r="C68">
        <v>2.6599999999999999E-2</v>
      </c>
      <c r="D68">
        <v>6.4000000000000003E-3</v>
      </c>
      <c r="E68" s="9">
        <f t="shared" si="1"/>
        <v>7.1428571428571436E-6</v>
      </c>
    </row>
    <row r="69" spans="1:7" x14ac:dyDescent="0.2">
      <c r="A69" t="s">
        <v>74</v>
      </c>
      <c r="B69">
        <v>830</v>
      </c>
      <c r="C69">
        <v>2.7699999999999999E-2</v>
      </c>
      <c r="D69">
        <v>6.2700000000000004E-3</v>
      </c>
      <c r="E69" s="9">
        <f t="shared" si="1"/>
        <v>7.5542168674698796E-6</v>
      </c>
    </row>
    <row r="70" spans="1:7" x14ac:dyDescent="0.2">
      <c r="A70" t="s">
        <v>75</v>
      </c>
      <c r="B70">
        <v>1030</v>
      </c>
      <c r="C70">
        <v>3.5799999999999998E-2</v>
      </c>
      <c r="D70">
        <v>1.29E-2</v>
      </c>
      <c r="E70" s="9">
        <f t="shared" si="1"/>
        <v>1.2524271844660195E-5</v>
      </c>
    </row>
    <row r="71" spans="1:7" x14ac:dyDescent="0.2">
      <c r="A71" t="s">
        <v>76</v>
      </c>
      <c r="B71">
        <v>1111</v>
      </c>
      <c r="C71">
        <v>4.8399999999999999E-2</v>
      </c>
      <c r="D71">
        <v>1.61E-2</v>
      </c>
      <c r="E71" s="9">
        <f t="shared" si="1"/>
        <v>1.4491449144914492E-5</v>
      </c>
    </row>
    <row r="72" spans="1:7" x14ac:dyDescent="0.2">
      <c r="A72" t="s">
        <v>77</v>
      </c>
      <c r="B72">
        <v>1043</v>
      </c>
      <c r="C72">
        <v>3.7400000000000003E-2</v>
      </c>
      <c r="D72">
        <v>1.66E-2</v>
      </c>
      <c r="E72" s="9">
        <f t="shared" si="1"/>
        <v>1.591562799616491E-5</v>
      </c>
    </row>
    <row r="73" spans="1:7" x14ac:dyDescent="0.2">
      <c r="A73" t="s">
        <v>78</v>
      </c>
      <c r="B73">
        <v>1014</v>
      </c>
      <c r="C73">
        <v>4.8300000000000003E-2</v>
      </c>
      <c r="D73">
        <v>2.1100000000000001E-2</v>
      </c>
      <c r="E73" s="9">
        <f t="shared" si="1"/>
        <v>2.0808678500986194E-5</v>
      </c>
    </row>
    <row r="74" spans="1:7" x14ac:dyDescent="0.2">
      <c r="A74" t="s">
        <v>79</v>
      </c>
      <c r="B74">
        <v>1114</v>
      </c>
      <c r="C74">
        <v>5.5100000000000003E-2</v>
      </c>
      <c r="D74">
        <v>3.0200000000000001E-2</v>
      </c>
      <c r="E74" s="9">
        <f t="shared" si="1"/>
        <v>2.7109515260323162E-5</v>
      </c>
    </row>
    <row r="75" spans="1:7" x14ac:dyDescent="0.2">
      <c r="A75" t="s">
        <v>97</v>
      </c>
      <c r="B75">
        <v>1033</v>
      </c>
      <c r="C75">
        <v>4.5600000000000002E-2</v>
      </c>
      <c r="D75">
        <v>4.0399999999999998E-2</v>
      </c>
      <c r="E75" s="9">
        <f t="shared" si="1"/>
        <v>3.9109390125847047E-5</v>
      </c>
    </row>
    <row r="76" spans="1:7" x14ac:dyDescent="0.2">
      <c r="A76" t="s">
        <v>80</v>
      </c>
      <c r="B76">
        <v>960</v>
      </c>
      <c r="C76">
        <v>3.3399999999999999E-2</v>
      </c>
      <c r="D76">
        <v>5.7500000000000002E-2</v>
      </c>
      <c r="E76" s="9">
        <f t="shared" si="1"/>
        <v>5.9895833333333337E-5</v>
      </c>
    </row>
    <row r="77" spans="1:7" x14ac:dyDescent="0.2">
      <c r="A77" t="s">
        <v>81</v>
      </c>
      <c r="B77">
        <v>1645</v>
      </c>
      <c r="C77">
        <v>1.8800000000000001E-2</v>
      </c>
      <c r="D77">
        <v>9.9400000000000002E-2</v>
      </c>
      <c r="E77" s="9">
        <f t="shared" si="1"/>
        <v>6.042553191489362E-5</v>
      </c>
    </row>
    <row r="78" spans="1:7" x14ac:dyDescent="0.2">
      <c r="A78" t="s">
        <v>98</v>
      </c>
      <c r="B78">
        <v>980</v>
      </c>
      <c r="C78">
        <v>3.1099999999999999E-2</v>
      </c>
      <c r="D78">
        <v>0.08</v>
      </c>
      <c r="E78" s="9">
        <f t="shared" si="1"/>
        <v>8.163265306122449E-5</v>
      </c>
    </row>
    <row r="79" spans="1:7" x14ac:dyDescent="0.2">
      <c r="A79" s="9" t="s">
        <v>99</v>
      </c>
      <c r="B79" s="9">
        <v>1002</v>
      </c>
      <c r="C79" s="9">
        <v>4.7100000000000003E-2</v>
      </c>
      <c r="D79" s="9">
        <v>9.8299999999999998E-2</v>
      </c>
      <c r="E79" s="9">
        <f t="shared" si="1"/>
        <v>9.8103792415169661E-5</v>
      </c>
      <c r="F79" s="9"/>
      <c r="G79" s="9"/>
    </row>
    <row r="80" spans="1:7" x14ac:dyDescent="0.2">
      <c r="A80" s="9" t="s">
        <v>82</v>
      </c>
      <c r="B80" s="9">
        <v>1120</v>
      </c>
      <c r="C80" s="9">
        <v>5.1499999999999997E-2</v>
      </c>
      <c r="D80" s="9">
        <v>0.60899999999999999</v>
      </c>
      <c r="E80" s="9">
        <f t="shared" si="1"/>
        <v>5.4374999999999996E-4</v>
      </c>
      <c r="F80" s="9"/>
      <c r="G80" s="9"/>
    </row>
    <row r="81" spans="1:7" x14ac:dyDescent="0.2">
      <c r="A81" s="9" t="s">
        <v>83</v>
      </c>
      <c r="B81" s="9">
        <v>1257</v>
      </c>
      <c r="C81" s="9">
        <v>7.6200000000000004E-2</v>
      </c>
      <c r="D81" s="9">
        <v>0.93400000000000005</v>
      </c>
      <c r="E81" s="9">
        <f t="shared" si="1"/>
        <v>7.4303898170246618E-4</v>
      </c>
      <c r="F81" s="9"/>
      <c r="G81" s="9"/>
    </row>
    <row r="82" spans="1:7" x14ac:dyDescent="0.2">
      <c r="A82" s="9" t="str">
        <f ca="1">CONCATENATE($A$89,"_",#REF!)</f>
        <v>Bis(2-ethylhexyl)phthalate (BEHP)_0.01</v>
      </c>
      <c r="B82" s="9">
        <f ca="1">#REF!*$B$89+(1-#REF!)*$B$46</f>
        <v>998.81</v>
      </c>
      <c r="C82" s="9">
        <f ca="1">#REF!*$C$89+(1-#REF!)*$C$46</f>
        <v>7.2284000000000001E-2</v>
      </c>
      <c r="D82" s="9">
        <f ca="1">EXP(#REF!*LN($D$89)+(1-#REF!)*LN($D$46)+#REF!*(1-#REF!)*$P$89)</f>
        <v>9.309513937201645E-4</v>
      </c>
      <c r="E82" s="16">
        <f ca="1">D82/B82</f>
        <v>9.320605457696304E-7</v>
      </c>
      <c r="F82" s="9"/>
      <c r="G82" s="9"/>
    </row>
    <row r="83" spans="1:7" x14ac:dyDescent="0.2">
      <c r="A83" s="9" t="str">
        <f ca="1">CONCATENATE($A$89,"_",#REF!)</f>
        <v>Bis(2-ethylhexyl)phthalate (BEHP)_0.02</v>
      </c>
      <c r="B83" s="9">
        <f ca="1">#REF!*$B$89+(1-#REF!)*$B$46</f>
        <v>998.62</v>
      </c>
      <c r="C83" s="9">
        <f ca="1">#REF!*$C$89+(1-#REF!)*$C$46</f>
        <v>7.1868000000000001E-2</v>
      </c>
      <c r="D83" s="9">
        <f ca="1">EXP(#REF!*LN($D$89)+(1-#REF!)*LN($D$46)+#REF!*(1-#REF!)*$P$89)</f>
        <v>9.7378707580844713E-4</v>
      </c>
      <c r="E83" s="16">
        <f t="shared" ref="E83:E146" ca="1" si="2">D83/B83</f>
        <v>9.7513275901588899E-7</v>
      </c>
      <c r="F83" s="9"/>
      <c r="G83" s="9"/>
    </row>
    <row r="84" spans="1:7" x14ac:dyDescent="0.2">
      <c r="A84" s="9" t="str">
        <f ca="1">CONCATENATE($A$89,"_",#REF!)</f>
        <v>Bis(2-ethylhexyl)phthalate (BEHP)_0.03</v>
      </c>
      <c r="B84" s="9">
        <f ca="1">#REF!*$B$89+(1-#REF!)*$B$46</f>
        <v>998.43</v>
      </c>
      <c r="C84" s="9">
        <f ca="1">#REF!*$C$89+(1-#REF!)*$C$46</f>
        <v>7.1452000000000002E-2</v>
      </c>
      <c r="D84" s="9">
        <f ca="1">EXP(#REF!*LN($D$89)+(1-#REF!)*LN($D$46)+#REF!*(1-#REF!)*$P$89)</f>
        <v>1.0185937476523122E-3</v>
      </c>
      <c r="E84" s="16">
        <f t="shared" ca="1" si="2"/>
        <v>1.0201954545159022E-6</v>
      </c>
      <c r="F84" s="9"/>
      <c r="G84" s="9"/>
    </row>
    <row r="85" spans="1:7" x14ac:dyDescent="0.2">
      <c r="A85" s="9" t="str">
        <f ca="1">CONCATENATE($A$89,"_",#REF!)</f>
        <v>Bis(2-ethylhexyl)phthalate (BEHP)_0.04</v>
      </c>
      <c r="B85" s="9">
        <f ca="1">#REF!*$B$89+(1-#REF!)*$B$46</f>
        <v>998.24</v>
      </c>
      <c r="C85" s="9">
        <f ca="1">#REF!*$C$89+(1-#REF!)*$C$46</f>
        <v>7.1035999999999988E-2</v>
      </c>
      <c r="D85" s="9">
        <f ca="1">EXP(#REF!*LN($D$89)+(1-#REF!)*LN($D$46)+#REF!*(1-#REF!)*$P$89)</f>
        <v>1.0654621000129954E-3</v>
      </c>
      <c r="E85" s="16">
        <f t="shared" ca="1" si="2"/>
        <v>1.0673406195033212E-6</v>
      </c>
      <c r="F85" s="9"/>
      <c r="G85" s="9"/>
    </row>
    <row r="86" spans="1:7" x14ac:dyDescent="0.2">
      <c r="A86" s="9" t="str">
        <f ca="1">CONCATENATE($A$89,"_",#REF!)</f>
        <v>Bis(2-ethylhexyl)phthalate (BEHP)_0.05</v>
      </c>
      <c r="B86" s="9">
        <f ca="1">#REF!*$B$89+(1-#REF!)*$B$46</f>
        <v>998.05</v>
      </c>
      <c r="C86" s="9">
        <f ca="1">#REF!*$C$89+(1-#REF!)*$C$46</f>
        <v>7.0620000000000002E-2</v>
      </c>
      <c r="D86" s="9">
        <f ca="1">EXP(#REF!*LN($D$89)+(1-#REF!)*LN($D$46)+#REF!*(1-#REF!)*$P$89)</f>
        <v>1.1144869965877661E-3</v>
      </c>
      <c r="E86" s="16">
        <f t="shared" ca="1" si="2"/>
        <v>1.1166644923478444E-6</v>
      </c>
      <c r="F86" s="9"/>
      <c r="G86" s="9"/>
    </row>
    <row r="87" spans="1:7" x14ac:dyDescent="0.2">
      <c r="A87" s="9" t="str">
        <f ca="1">CONCATENATE($A$89,"_",#REF!)</f>
        <v>Bis(2-ethylhexyl)phthalate (BEHP)_0.06</v>
      </c>
      <c r="B87" s="9">
        <f ca="1">#REF!*$B$89+(1-#REF!)*$B$46</f>
        <v>997.8599999999999</v>
      </c>
      <c r="C87" s="9">
        <f ca="1">#REF!*$C$89+(1-#REF!)*$C$46</f>
        <v>7.0204000000000003E-2</v>
      </c>
      <c r="D87" s="9">
        <f ca="1">EXP(#REF!*LN($D$89)+(1-#REF!)*LN($D$46)+#REF!*(1-#REF!)*$P$89)</f>
        <v>1.1657676660184061E-3</v>
      </c>
      <c r="E87" s="16">
        <f t="shared" ca="1" si="2"/>
        <v>1.1682677590227148E-6</v>
      </c>
      <c r="F87" s="9"/>
      <c r="G87" s="9"/>
    </row>
    <row r="88" spans="1:7" x14ac:dyDescent="0.2">
      <c r="A88" s="9" t="str">
        <f ca="1">CONCATENATE($A$89,"_",#REF!)</f>
        <v>Bis(2-ethylhexyl)phthalate (BEHP)_0.07</v>
      </c>
      <c r="B88" s="9">
        <f ca="1">#REF!*$B$89+(1-#REF!)*$B$46</f>
        <v>997.67</v>
      </c>
      <c r="C88" s="9">
        <f ca="1">#REF!*$C$89+(1-#REF!)*$C$46</f>
        <v>6.9787999999999989E-2</v>
      </c>
      <c r="D88" s="9">
        <f ca="1">EXP(#REF!*LN($D$89)+(1-#REF!)*LN($D$46)+#REF!*(1-#REF!)*$P$89)</f>
        <v>1.2194079027345382E-3</v>
      </c>
      <c r="E88" s="16">
        <f t="shared" ca="1" si="2"/>
        <v>1.222255758652198E-6</v>
      </c>
      <c r="F88" s="9"/>
      <c r="G88" s="9"/>
    </row>
    <row r="89" spans="1:7" x14ac:dyDescent="0.2">
      <c r="A89" s="9" t="str">
        <f ca="1">CONCATENATE($A$89,"_",#REF!)</f>
        <v>Bis(2-ethylhexyl)phthalate (BEHP)_0.08</v>
      </c>
      <c r="B89" s="9">
        <f ca="1">#REF!*$B$89+(1-#REF!)*$B$46</f>
        <v>997.48</v>
      </c>
      <c r="C89" s="9">
        <f ca="1">#REF!*$C$89+(1-#REF!)*$C$46</f>
        <v>6.9372000000000003E-2</v>
      </c>
      <c r="D89" s="9">
        <f ca="1">EXP(#REF!*LN($D$89)+(1-#REF!)*LN($D$46)+#REF!*(1-#REF!)*$P$89)</f>
        <v>1.2755162770383163E-3</v>
      </c>
      <c r="E89" s="16">
        <f t="shared" ca="1" si="2"/>
        <v>1.2787386985586842E-6</v>
      </c>
      <c r="F89" s="9"/>
      <c r="G89" s="9"/>
    </row>
    <row r="90" spans="1:7" x14ac:dyDescent="0.2">
      <c r="A90" s="9" t="str">
        <f ca="1">CONCATENATE($A$89,"_",#REF!)</f>
        <v>Bis(2-ethylhexyl)phthalate (BEHP)_0.09</v>
      </c>
      <c r="B90" s="9">
        <f ca="1">#REF!*$B$89+(1-#REF!)*$B$46</f>
        <v>997.29000000000008</v>
      </c>
      <c r="C90" s="9">
        <f ca="1">#REF!*$C$89+(1-#REF!)*$C$46</f>
        <v>6.8956000000000003E-2</v>
      </c>
      <c r="D90" s="9">
        <f ca="1">EXP(#REF!*LN($D$89)+(1-#REF!)*LN($D$46)+#REF!*(1-#REF!)*$P$89)</f>
        <v>1.3342063548557042E-3</v>
      </c>
      <c r="E90" s="16">
        <f t="shared" ca="1" si="2"/>
        <v>1.3378318792484674E-6</v>
      </c>
      <c r="F90" s="9"/>
      <c r="G90" s="9"/>
    </row>
    <row r="91" spans="1:7" x14ac:dyDescent="0.2">
      <c r="A91" s="9" t="str">
        <f ca="1">CONCATENATE($A$89,"_",#REF!)</f>
        <v>Bis(2-ethylhexyl)phthalate (BEHP)_0.1</v>
      </c>
      <c r="B91" s="9">
        <f ca="1">#REF!*$B$89+(1-#REF!)*$B$46</f>
        <v>997.1</v>
      </c>
      <c r="C91" s="9">
        <f ca="1">#REF!*$C$89+(1-#REF!)*$C$46</f>
        <v>6.8540000000000004E-2</v>
      </c>
      <c r="D91" s="9">
        <f ca="1">EXP(#REF!*LN($D$89)+(1-#REF!)*LN($D$46)+#REF!*(1-#REF!)*$P$89)</f>
        <v>1.3955969275991221E-3</v>
      </c>
      <c r="E91" s="16">
        <f t="shared" ca="1" si="2"/>
        <v>1.3996559297955291E-6</v>
      </c>
      <c r="F91" s="9"/>
      <c r="G91" s="9"/>
    </row>
    <row r="92" spans="1:7" x14ac:dyDescent="0.2">
      <c r="A92" s="9" t="str">
        <f ca="1">CONCATENATE($A$89,"_",#REF!)</f>
        <v>Bis(2-ethylhexyl)phthalate (BEHP)_0.11</v>
      </c>
      <c r="B92" s="9">
        <f ca="1">#REF!*$B$89+(1-#REF!)*$B$46</f>
        <v>996.91</v>
      </c>
      <c r="C92" s="9">
        <f ca="1">#REF!*$C$89+(1-#REF!)*$C$46</f>
        <v>6.812399999999999E-2</v>
      </c>
      <c r="D92" s="9">
        <f ca="1">EXP(#REF!*LN($D$89)+(1-#REF!)*LN($D$46)+#REF!*(1-#REF!)*$P$89)</f>
        <v>1.4598122526067235E-3</v>
      </c>
      <c r="E92" s="16">
        <f t="shared" ca="1" si="2"/>
        <v>1.4643370541039045E-6</v>
      </c>
      <c r="F92" s="9"/>
      <c r="G92" s="9"/>
    </row>
    <row r="93" spans="1:7" x14ac:dyDescent="0.2">
      <c r="A93" s="9" t="str">
        <f ca="1">CONCATENATE($A$89,"_",#REF!)</f>
        <v>Bis(2-ethylhexyl)phthalate (BEHP)_0.12</v>
      </c>
      <c r="B93" s="9">
        <f ca="1">#REF!*$B$89+(1-#REF!)*$B$46</f>
        <v>996.72</v>
      </c>
      <c r="C93" s="9">
        <f ca="1">#REF!*$C$89+(1-#REF!)*$C$46</f>
        <v>6.7708000000000004E-2</v>
      </c>
      <c r="D93" s="9">
        <f ca="1">EXP(#REF!*LN($D$89)+(1-#REF!)*LN($D$46)+#REF!*(1-#REF!)*$P$89)</f>
        <v>1.5269823046449469E-3</v>
      </c>
      <c r="E93" s="16">
        <f t="shared" ca="1" si="2"/>
        <v>1.5320072885513954E-6</v>
      </c>
      <c r="F93" s="9"/>
      <c r="G93" s="9"/>
    </row>
    <row r="94" spans="1:7" x14ac:dyDescent="0.2">
      <c r="A94" s="9" t="str">
        <f ca="1">CONCATENATE($A$89,"_",#REF!)</f>
        <v>Bis(2-ethylhexyl)phthalate (BEHP)_0.13</v>
      </c>
      <c r="B94" s="9">
        <f ca="1">#REF!*$B$89+(1-#REF!)*$B$46</f>
        <v>996.53</v>
      </c>
      <c r="C94" s="9">
        <f ca="1">#REF!*$C$89+(1-#REF!)*$C$46</f>
        <v>6.7292000000000005E-2</v>
      </c>
      <c r="D94" s="9">
        <f ca="1">EXP(#REF!*LN($D$89)+(1-#REF!)*LN($D$46)+#REF!*(1-#REF!)*$P$89)</f>
        <v>1.5972430389834173E-3</v>
      </c>
      <c r="E94" s="16">
        <f t="shared" ca="1" si="2"/>
        <v>1.6028047715406634E-6</v>
      </c>
      <c r="F94" s="9"/>
      <c r="G94" s="9"/>
    </row>
    <row r="95" spans="1:7" x14ac:dyDescent="0.2">
      <c r="A95" s="9" t="str">
        <f ca="1">CONCATENATE($A$89,"_",#REF!)</f>
        <v>Bis(2-ethylhexyl)phthalate (BEHP)_0.14</v>
      </c>
      <c r="B95" s="9">
        <f ca="1">#REF!*$B$89+(1-#REF!)*$B$46</f>
        <v>996.34</v>
      </c>
      <c r="C95" s="9">
        <f ca="1">#REF!*$C$89+(1-#REF!)*$C$46</f>
        <v>6.6875999999999991E-2</v>
      </c>
      <c r="D95" s="9">
        <f ca="1">EXP(#REF!*LN($D$89)+(1-#REF!)*LN($D$46)+#REF!*(1-#REF!)*$P$89)</f>
        <v>1.6707366665746563E-3</v>
      </c>
      <c r="E95" s="16">
        <f t="shared" ca="1" si="2"/>
        <v>1.6768740255080155E-6</v>
      </c>
      <c r="F95" s="9"/>
      <c r="G95" s="9"/>
    </row>
    <row r="96" spans="1:7" x14ac:dyDescent="0.2">
      <c r="A96" s="9" t="str">
        <f ca="1">CONCATENATE($A$89,"_",#REF!)</f>
        <v>Bis(2-ethylhexyl)phthalate (BEHP)_0.15</v>
      </c>
      <c r="B96" s="9">
        <f ca="1">#REF!*$B$89+(1-#REF!)*$B$46</f>
        <v>996.15</v>
      </c>
      <c r="C96" s="9">
        <f ca="1">#REF!*$C$89+(1-#REF!)*$C$46</f>
        <v>6.6459999999999991E-2</v>
      </c>
      <c r="D96" s="9">
        <f ca="1">EXP(#REF!*LN($D$89)+(1-#REF!)*LN($D$46)+#REF!*(1-#REF!)*$P$89)</f>
        <v>1.7476119418955731E-3</v>
      </c>
      <c r="E96" s="16">
        <f t="shared" ca="1" si="2"/>
        <v>1.7543662519656408E-6</v>
      </c>
      <c r="F96" s="9"/>
      <c r="G96" s="9"/>
    </row>
    <row r="97" spans="1:7" x14ac:dyDescent="0.2">
      <c r="A97" s="9" t="str">
        <f ca="1">CONCATENATE($A$89,"_",#REF!)</f>
        <v>Bis(2-ethylhexyl)phthalate (BEHP)_0.16</v>
      </c>
      <c r="B97" s="9">
        <f ca="1">#REF!*$B$89+(1-#REF!)*$B$46</f>
        <v>995.96</v>
      </c>
      <c r="C97" s="9">
        <f ca="1">#REF!*$C$89+(1-#REF!)*$C$46</f>
        <v>6.6043999999999992E-2</v>
      </c>
      <c r="D97" s="9">
        <f ca="1">EXP(#REF!*LN($D$89)+(1-#REF!)*LN($D$46)+#REF!*(1-#REF!)*$P$89)</f>
        <v>1.828024464033357E-3</v>
      </c>
      <c r="E97" s="16">
        <f t="shared" ca="1" si="2"/>
        <v>1.8354396401796828E-6</v>
      </c>
      <c r="F97" s="9"/>
      <c r="G97" s="9"/>
    </row>
    <row r="98" spans="1:7" x14ac:dyDescent="0.2">
      <c r="A98" s="9" t="str">
        <f ca="1">CONCATENATE($A$89,"_",#REF!)</f>
        <v>Bis(2-ethylhexyl)phthalate (BEHP)_0.17</v>
      </c>
      <c r="B98" s="9">
        <f ca="1">#REF!*$B$89+(1-#REF!)*$B$46</f>
        <v>995.77</v>
      </c>
      <c r="C98" s="9">
        <f ca="1">#REF!*$C$89+(1-#REF!)*$C$46</f>
        <v>6.5627999999999992E-2</v>
      </c>
      <c r="D98" s="9">
        <f ca="1">EXP(#REF!*LN($D$89)+(1-#REF!)*LN($D$46)+#REF!*(1-#REF!)*$P$89)</f>
        <v>1.9121369916251811E-3</v>
      </c>
      <c r="E98" s="16">
        <f t="shared" ca="1" si="2"/>
        <v>1.9202596901143649E-6</v>
      </c>
      <c r="F98" s="9"/>
      <c r="G98" s="9"/>
    </row>
    <row r="99" spans="1:7" x14ac:dyDescent="0.2">
      <c r="A99" s="9" t="str">
        <f ca="1">CONCATENATE($A$89,"_",#REF!)</f>
        <v>Bis(2-ethylhexyl)phthalate (BEHP)_0.18</v>
      </c>
      <c r="B99" s="9">
        <f ca="1">#REF!*$B$89+(1-#REF!)*$B$46</f>
        <v>995.58</v>
      </c>
      <c r="C99" s="9">
        <f ca="1">#REF!*$C$89+(1-#REF!)*$C$46</f>
        <v>6.5212000000000006E-2</v>
      </c>
      <c r="D99" s="9">
        <f ca="1">EXP(#REF!*LN($D$89)+(1-#REF!)*LN($D$46)+#REF!*(1-#REF!)*$P$89)</f>
        <v>2.0001197722891522E-3</v>
      </c>
      <c r="E99" s="16">
        <f t="shared" ca="1" si="2"/>
        <v>2.0089995503014849E-6</v>
      </c>
      <c r="F99" s="9"/>
      <c r="G99" s="9"/>
    </row>
    <row r="100" spans="1:7" x14ac:dyDescent="0.2">
      <c r="A100" s="9" t="str">
        <f ca="1">CONCATENATE($A$89,"_",#REF!)</f>
        <v>Bis(2-ethylhexyl)phthalate (BEHP)_0.19</v>
      </c>
      <c r="B100" s="9">
        <f ca="1">#REF!*$B$89+(1-#REF!)*$B$46</f>
        <v>995.3900000000001</v>
      </c>
      <c r="C100" s="9">
        <f ca="1">#REF!*$C$89+(1-#REF!)*$C$46</f>
        <v>6.4796000000000006E-2</v>
      </c>
      <c r="D100" s="9">
        <f ca="1">EXP(#REF!*LN($D$89)+(1-#REF!)*LN($D$46)+#REF!*(1-#REF!)*$P$89)</f>
        <v>2.0921508872133094E-3</v>
      </c>
      <c r="E100" s="16">
        <f t="shared" ca="1" si="2"/>
        <v>2.1018403713251179E-6</v>
      </c>
      <c r="F100" s="9"/>
      <c r="G100" s="9"/>
    </row>
    <row r="101" spans="1:7" x14ac:dyDescent="0.2">
      <c r="A101" s="9" t="str">
        <f ca="1">CONCATENATE($A$89,"_",#REF!)</f>
        <v>Bis(2-ethylhexyl)phthalate (BEHP)_0.2</v>
      </c>
      <c r="B101" s="9">
        <f ca="1">#REF!*$B$89+(1-#REF!)*$B$46</f>
        <v>995.2</v>
      </c>
      <c r="C101" s="9">
        <f ca="1">#REF!*$C$89+(1-#REF!)*$C$46</f>
        <v>6.4380000000000007E-2</v>
      </c>
      <c r="D101" s="9">
        <f ca="1">EXP(#REF!*LN($D$89)+(1-#REF!)*LN($D$46)+#REF!*(1-#REF!)*$P$89)</f>
        <v>2.1884166116001233E-3</v>
      </c>
      <c r="E101" s="16">
        <f t="shared" ca="1" si="2"/>
        <v>2.1989716756432104E-6</v>
      </c>
      <c r="F101" s="9"/>
      <c r="G101" s="9"/>
    </row>
    <row r="102" spans="1:7" x14ac:dyDescent="0.2">
      <c r="A102" s="9" t="str">
        <f ca="1">CONCATENATE($A$89,"_",#REF!)</f>
        <v>Bis(2-ethylhexyl)phthalate (BEHP)_0.21</v>
      </c>
      <c r="B102" s="9">
        <f ca="1">#REF!*$B$89+(1-#REF!)*$B$46</f>
        <v>995.01</v>
      </c>
      <c r="C102" s="9">
        <f ca="1">#REF!*$C$89+(1-#REF!)*$C$46</f>
        <v>6.3964000000000007E-2</v>
      </c>
      <c r="D102" s="9">
        <f ca="1">EXP(#REF!*LN($D$89)+(1-#REF!)*LN($D$46)+#REF!*(1-#REF!)*$P$89)</f>
        <v>2.2891117916960628E-3</v>
      </c>
      <c r="E102" s="16">
        <f t="shared" ca="1" si="2"/>
        <v>2.3005917445011235E-6</v>
      </c>
      <c r="F102" s="9"/>
      <c r="G102" s="9"/>
    </row>
    <row r="103" spans="1:7" x14ac:dyDescent="0.2">
      <c r="A103" s="9" t="str">
        <f ca="1">CONCATENATE($A$89,"_",#REF!)</f>
        <v>Bis(2-ethylhexyl)phthalate (BEHP)_0.22</v>
      </c>
      <c r="B103" s="9">
        <f ca="1">#REF!*$B$89+(1-#REF!)*$B$46</f>
        <v>994.82</v>
      </c>
      <c r="C103" s="9">
        <f ca="1">#REF!*$C$89+(1-#REF!)*$C$46</f>
        <v>6.3547999999999993E-2</v>
      </c>
      <c r="D103" s="9">
        <f ca="1">EXP(#REF!*LN($D$89)+(1-#REF!)*LN($D$46)+#REF!*(1-#REF!)*$P$89)</f>
        <v>2.3944402391693409E-3</v>
      </c>
      <c r="E103" s="16">
        <f t="shared" ca="1" si="2"/>
        <v>2.4069080227270671E-6</v>
      </c>
      <c r="F103" s="9"/>
      <c r="G103" s="9"/>
    </row>
    <row r="104" spans="1:7" x14ac:dyDescent="0.2">
      <c r="A104" s="9" t="str">
        <f ca="1">CONCATENATE($A$89,"_",#REF!)</f>
        <v>Bis(2-ethylhexyl)phthalate (BEHP)_0.23</v>
      </c>
      <c r="B104" s="9">
        <f ca="1">#REF!*$B$89+(1-#REF!)*$B$46</f>
        <v>994.63</v>
      </c>
      <c r="C104" s="9">
        <f ca="1">#REF!*$C$89+(1-#REF!)*$C$46</f>
        <v>6.3132000000000008E-2</v>
      </c>
      <c r="D104" s="9">
        <f ca="1">EXP(#REF!*LN($D$89)+(1-#REF!)*LN($D$46)+#REF!*(1-#REF!)*$P$89)</f>
        <v>2.5046151436340933E-3</v>
      </c>
      <c r="E104" s="16">
        <f t="shared" ca="1" si="2"/>
        <v>2.5181375422359001E-6</v>
      </c>
      <c r="F104" s="9"/>
      <c r="G104" s="9"/>
    </row>
    <row r="105" spans="1:7" x14ac:dyDescent="0.2">
      <c r="A105" s="9" t="str">
        <f ca="1">CONCATENATE($A$89,"_",#REF!)</f>
        <v>Bis(2-ethylhexyl)phthalate (BEHP)_0.24</v>
      </c>
      <c r="B105" s="9">
        <f ca="1">#REF!*$B$89+(1-#REF!)*$B$46</f>
        <v>994.44</v>
      </c>
      <c r="C105" s="9">
        <f ca="1">#REF!*$C$89+(1-#REF!)*$C$46</f>
        <v>6.2716000000000008E-2</v>
      </c>
      <c r="D105" s="9">
        <f ca="1">EXP(#REF!*LN($D$89)+(1-#REF!)*LN($D$46)+#REF!*(1-#REF!)*$P$89)</f>
        <v>2.6198595041559461E-3</v>
      </c>
      <c r="E105" s="16">
        <f t="shared" ca="1" si="2"/>
        <v>2.6345073651059349E-6</v>
      </c>
      <c r="F105" s="9"/>
      <c r="G105" s="9"/>
    </row>
    <row r="106" spans="1:7" x14ac:dyDescent="0.2">
      <c r="A106" s="9" t="str">
        <f ca="1">CONCATENATE($A$89,"_",#REF!)</f>
        <v>Bis(2-ethylhexyl)phthalate (BEHP)_0.25</v>
      </c>
      <c r="B106" s="9">
        <f ca="1">#REF!*$B$89+(1-#REF!)*$B$46</f>
        <v>994.25</v>
      </c>
      <c r="C106" s="9">
        <f ca="1">#REF!*$C$89+(1-#REF!)*$C$46</f>
        <v>6.2300000000000001E-2</v>
      </c>
      <c r="D106" s="9">
        <f ca="1">EXP(#REF!*LN($D$89)+(1-#REF!)*LN($D$46)+#REF!*(1-#REF!)*$P$89)</f>
        <v>2.7404065806123576E-3</v>
      </c>
      <c r="E106" s="16">
        <f t="shared" ca="1" si="2"/>
        <v>2.7562550471333745E-6</v>
      </c>
      <c r="F106" s="9"/>
      <c r="G106" s="9"/>
    </row>
    <row r="107" spans="1:7" x14ac:dyDescent="0.2">
      <c r="A107" s="9" t="str">
        <f ca="1">CONCATENATE($A$89,"_",#REF!)</f>
        <v>Bis(2-ethylhexyl)phthalate (BEHP)_0.26</v>
      </c>
      <c r="B107" s="9">
        <f ca="1">#REF!*$B$89+(1-#REF!)*$B$46</f>
        <v>994.06</v>
      </c>
      <c r="C107" s="9">
        <f ca="1">#REF!*$C$89+(1-#REF!)*$C$46</f>
        <v>6.1883999999999995E-2</v>
      </c>
      <c r="D107" s="9">
        <f ca="1">EXP(#REF!*LN($D$89)+(1-#REF!)*LN($D$46)+#REF!*(1-#REF!)*$P$89)</f>
        <v>2.8665003658213326E-3</v>
      </c>
      <c r="E107" s="16">
        <f t="shared" ca="1" si="2"/>
        <v>2.8836291228108288E-6</v>
      </c>
      <c r="F107" s="9"/>
      <c r="G107" s="9"/>
    </row>
    <row r="108" spans="1:7" x14ac:dyDescent="0.2">
      <c r="A108" s="9" t="str">
        <f ca="1">CONCATENATE($A$89,"_",#REF!)</f>
        <v>Bis(2-ethylhexyl)phthalate (BEHP)_0.27</v>
      </c>
      <c r="B108" s="9">
        <f ca="1">#REF!*$B$89+(1-#REF!)*$B$46</f>
        <v>993.87</v>
      </c>
      <c r="C108" s="9">
        <f ca="1">#REF!*$C$89+(1-#REF!)*$C$46</f>
        <v>6.1468000000000002E-2</v>
      </c>
      <c r="D108" s="9">
        <f ca="1">EXP(#REF!*LN($D$89)+(1-#REF!)*LN($D$46)+#REF!*(1-#REF!)*$P$89)</f>
        <v>2.9983960793940833E-3</v>
      </c>
      <c r="E108" s="16">
        <f t="shared" ca="1" si="2"/>
        <v>3.0168896127200571E-6</v>
      </c>
      <c r="F108" s="9"/>
      <c r="G108" s="9"/>
    </row>
    <row r="109" spans="1:7" x14ac:dyDescent="0.2">
      <c r="A109" s="9" t="str">
        <f ca="1">CONCATENATE($A$89,"_",#REF!)</f>
        <v>Bis(2-ethylhexyl)phthalate (BEHP)_0.28</v>
      </c>
      <c r="B109" s="9">
        <f ca="1">#REF!*$B$89+(1-#REF!)*$B$46</f>
        <v>993.68000000000006</v>
      </c>
      <c r="C109" s="9">
        <f ca="1">#REF!*$C$89+(1-#REF!)*$C$46</f>
        <v>6.1052000000000002E-2</v>
      </c>
      <c r="D109" s="9">
        <f ca="1">EXP(#REF!*LN($D$89)+(1-#REF!)*LN($D$46)+#REF!*(1-#REF!)*$P$89)</f>
        <v>3.1363606843112361E-3</v>
      </c>
      <c r="E109" s="16">
        <f t="shared" ca="1" si="2"/>
        <v>3.156308554374885E-6</v>
      </c>
      <c r="F109" s="9"/>
      <c r="G109" s="9"/>
    </row>
    <row r="110" spans="1:7" x14ac:dyDescent="0.2">
      <c r="A110" s="9" t="str">
        <f ca="1">CONCATENATE($A$89,"_",#REF!)</f>
        <v>Bis(2-ethylhexyl)phthalate (BEHP)_0.29</v>
      </c>
      <c r="B110" s="9">
        <f ca="1">#REF!*$B$89+(1-#REF!)*$B$46</f>
        <v>993.49</v>
      </c>
      <c r="C110" s="9">
        <f ca="1">#REF!*$C$89+(1-#REF!)*$C$46</f>
        <v>6.0635999999999995E-2</v>
      </c>
      <c r="D110" s="9">
        <f ca="1">EXP(#REF!*LN($D$89)+(1-#REF!)*LN($D$46)+#REF!*(1-#REF!)*$P$89)</f>
        <v>3.2806734272681748E-3</v>
      </c>
      <c r="E110" s="16">
        <f t="shared" ca="1" si="2"/>
        <v>3.3021705575981388E-6</v>
      </c>
      <c r="F110" s="9"/>
      <c r="G110" s="9"/>
    </row>
    <row r="111" spans="1:7" x14ac:dyDescent="0.2">
      <c r="A111" s="9" t="str">
        <f ca="1">CONCATENATE($A$89,"_",#REF!)</f>
        <v>Bis(2-ethylhexyl)phthalate (BEHP)_0.3</v>
      </c>
      <c r="B111" s="9">
        <f ca="1">#REF!*$B$89+(1-#REF!)*$B$46</f>
        <v>993.3</v>
      </c>
      <c r="C111" s="9">
        <f ca="1">#REF!*$C$89+(1-#REF!)*$C$46</f>
        <v>6.0219999999999996E-2</v>
      </c>
      <c r="D111" s="9">
        <f ca="1">EXP(#REF!*LN($D$89)+(1-#REF!)*LN($D$46)+#REF!*(1-#REF!)*$P$89)</f>
        <v>3.4316264038831657E-3</v>
      </c>
      <c r="E111" s="16">
        <f t="shared" ca="1" si="2"/>
        <v>3.4547733855664612E-6</v>
      </c>
      <c r="F111" s="9"/>
      <c r="G111" s="9"/>
    </row>
    <row r="112" spans="1:7" x14ac:dyDescent="0.2">
      <c r="A112" s="9" t="str">
        <f ca="1">CONCATENATE($A$89,"_",#REF!)</f>
        <v>Bis(2-ethylhexyl)phthalate (BEHP)_0.31</v>
      </c>
      <c r="B112" s="9">
        <f ca="1">#REF!*$B$89+(1-#REF!)*$B$46</f>
        <v>993.1099999999999</v>
      </c>
      <c r="C112" s="9">
        <f ca="1">#REF!*$C$89+(1-#REF!)*$C$46</f>
        <v>5.9803999999999996E-2</v>
      </c>
      <c r="D112" s="9">
        <f ca="1">EXP(#REF!*LN($D$89)+(1-#REF!)*LN($D$46)+#REF!*(1-#REF!)*$P$89)</f>
        <v>3.589525149912304E-3</v>
      </c>
      <c r="E112" s="16">
        <f t="shared" ca="1" si="2"/>
        <v>3.614428562709372E-6</v>
      </c>
      <c r="F112" s="9"/>
      <c r="G112" s="9"/>
    </row>
    <row r="113" spans="1:7" x14ac:dyDescent="0.2">
      <c r="A113" s="9" t="str">
        <f ca="1">CONCATENATE($A$89,"_",#REF!)</f>
        <v>Bis(2-ethylhexyl)phthalate (BEHP)_0.32</v>
      </c>
      <c r="B113" s="9">
        <f ca="1">#REF!*$B$89+(1-#REF!)*$B$46</f>
        <v>992.92</v>
      </c>
      <c r="C113" s="9">
        <f ca="1">#REF!*$C$89+(1-#REF!)*$C$46</f>
        <v>5.9387999999999996E-2</v>
      </c>
      <c r="D113" s="9">
        <f ca="1">EXP(#REF!*LN($D$89)+(1-#REF!)*LN($D$46)+#REF!*(1-#REF!)*$P$89)</f>
        <v>3.7546892596679138E-3</v>
      </c>
      <c r="E113" s="16">
        <f t="shared" ca="1" si="2"/>
        <v>3.7814620107036961E-6</v>
      </c>
      <c r="F113" s="9"/>
      <c r="G113" s="9"/>
    </row>
    <row r="114" spans="1:7" x14ac:dyDescent="0.2">
      <c r="A114" s="9" t="str">
        <f ca="1">CONCATENATE($A$89,"_",#REF!)</f>
        <v>Bis(2-ethylhexyl)phthalate (BEHP)_0.33</v>
      </c>
      <c r="B114" s="9">
        <f ca="1">#REF!*$B$89+(1-#REF!)*$B$46</f>
        <v>992.73</v>
      </c>
      <c r="C114" s="9">
        <f ca="1">#REF!*$C$89+(1-#REF!)*$C$46</f>
        <v>5.8971999999999997E-2</v>
      </c>
      <c r="D114" s="9">
        <f ca="1">EXP(#REF!*LN($D$89)+(1-#REF!)*LN($D$46)+#REF!*(1-#REF!)*$P$89)</f>
        <v>3.9274530328921109E-3</v>
      </c>
      <c r="E114" s="16">
        <f t="shared" ca="1" si="2"/>
        <v>3.9562147138618872E-6</v>
      </c>
      <c r="F114" s="9"/>
      <c r="G114" s="9"/>
    </row>
    <row r="115" spans="1:7" x14ac:dyDescent="0.2">
      <c r="A115" s="9" t="str">
        <f ca="1">CONCATENATE($A$89,"_",#REF!)</f>
        <v>Bis(2-ethylhexyl)phthalate (BEHP)_0.34</v>
      </c>
      <c r="B115" s="9">
        <f ca="1">#REF!*$B$89+(1-#REF!)*$B$46</f>
        <v>992.54</v>
      </c>
      <c r="C115" s="9">
        <f ca="1">#REF!*$C$89+(1-#REF!)*$C$46</f>
        <v>5.8555999999999997E-2</v>
      </c>
      <c r="D115" s="9">
        <f ca="1">EXP(#REF!*LN($D$89)+(1-#REF!)*LN($D$46)+#REF!*(1-#REF!)*$P$89)</f>
        <v>4.1081661513948341E-3</v>
      </c>
      <c r="E115" s="16">
        <f t="shared" ca="1" si="2"/>
        <v>4.1390434152727693E-6</v>
      </c>
      <c r="F115" s="9"/>
      <c r="G115" s="9"/>
    </row>
    <row r="116" spans="1:7" x14ac:dyDescent="0.2">
      <c r="A116" s="9" t="str">
        <f ca="1">CONCATENATE($A$89,"_",#REF!)</f>
        <v>Bis(2-ethylhexyl)phthalate (BEHP)_0.35</v>
      </c>
      <c r="B116" s="9">
        <f ca="1">#REF!*$B$89+(1-#REF!)*$B$46</f>
        <v>992.35</v>
      </c>
      <c r="C116" s="9">
        <f ca="1">#REF!*$C$89+(1-#REF!)*$C$46</f>
        <v>5.8140000000000004E-2</v>
      </c>
      <c r="D116" s="9">
        <f ca="1">EXP(#REF!*LN($D$89)+(1-#REF!)*LN($D$46)+#REF!*(1-#REF!)*$P$89)</f>
        <v>4.2971943868258689E-3</v>
      </c>
      <c r="E116" s="16">
        <f t="shared" ca="1" si="2"/>
        <v>4.3303213451160059E-6</v>
      </c>
      <c r="F116" s="9"/>
      <c r="G116" s="9"/>
    </row>
    <row r="117" spans="1:7" x14ac:dyDescent="0.2">
      <c r="A117" s="9" t="str">
        <f ca="1">CONCATENATE($A$89,"_",#REF!)</f>
        <v>Bis(2-ethylhexyl)phthalate (BEHP)_0.36</v>
      </c>
      <c r="B117" s="9">
        <f ca="1">#REF!*$B$89+(1-#REF!)*$B$46</f>
        <v>992.16000000000008</v>
      </c>
      <c r="C117" s="9">
        <f ca="1">#REF!*$C$89+(1-#REF!)*$C$46</f>
        <v>5.7723999999999998E-2</v>
      </c>
      <c r="D117" s="9">
        <f ca="1">EXP(#REF!*LN($D$89)+(1-#REF!)*LN($D$46)+#REF!*(1-#REF!)*$P$89)</f>
        <v>4.4949203410135008E-3</v>
      </c>
      <c r="E117" s="16">
        <f t="shared" ca="1" si="2"/>
        <v>4.5304389826373771E-6</v>
      </c>
      <c r="F117" s="9"/>
      <c r="G117" s="9"/>
    </row>
    <row r="118" spans="1:7" x14ac:dyDescent="0.2">
      <c r="A118" s="9" t="str">
        <f ca="1">CONCATENATE($A$89,"_",#REF!)</f>
        <v>Bis(2-ethylhexyl)phthalate (BEHP)_0.37</v>
      </c>
      <c r="B118" s="9">
        <f ca="1">#REF!*$B$89+(1-#REF!)*$B$46</f>
        <v>991.97</v>
      </c>
      <c r="C118" s="9">
        <f ca="1">#REF!*$C$89+(1-#REF!)*$C$46</f>
        <v>5.7307999999999998E-2</v>
      </c>
      <c r="D118" s="9">
        <f ca="1">EXP(#REF!*LN($D$89)+(1-#REF!)*LN($D$46)+#REF!*(1-#REF!)*$P$89)</f>
        <v>4.7017442203681325E-3</v>
      </c>
      <c r="E118" s="16">
        <f t="shared" ca="1" si="2"/>
        <v>4.7398048533404561E-6</v>
      </c>
      <c r="F118" s="9"/>
      <c r="G118" s="9"/>
    </row>
    <row r="119" spans="1:7" x14ac:dyDescent="0.2">
      <c r="A119" s="9" t="str">
        <f ca="1">CONCATENATE($A$89,"_",#REF!)</f>
        <v>Bis(2-ethylhexyl)phthalate (BEHP)_0.38</v>
      </c>
      <c r="B119" s="9">
        <f ca="1">#REF!*$B$89+(1-#REF!)*$B$46</f>
        <v>991.78</v>
      </c>
      <c r="C119" s="9">
        <f ca="1">#REF!*$C$89+(1-#REF!)*$C$46</f>
        <v>5.6892000000000005E-2</v>
      </c>
      <c r="D119" s="9">
        <f ca="1">EXP(#REF!*LN($D$89)+(1-#REF!)*LN($D$46)+#REF!*(1-#REF!)*$P$89)</f>
        <v>4.9180846459184711E-3</v>
      </c>
      <c r="E119" s="16">
        <f t="shared" ca="1" si="2"/>
        <v>4.9588463630225163E-6</v>
      </c>
      <c r="F119" s="9"/>
      <c r="G119" s="9"/>
    </row>
    <row r="120" spans="1:7" x14ac:dyDescent="0.2">
      <c r="A120" s="9" t="str">
        <f ca="1">CONCATENATE($A$89,"_",#REF!)</f>
        <v>Bis(2-ethylhexyl)phthalate (BEHP)_0.39</v>
      </c>
      <c r="B120" s="9">
        <f ca="1">#REF!*$B$89+(1-#REF!)*$B$46</f>
        <v>991.58999999999992</v>
      </c>
      <c r="C120" s="9">
        <f ca="1">#REF!*$C$89+(1-#REF!)*$C$46</f>
        <v>5.6475999999999998E-2</v>
      </c>
      <c r="D120" s="9">
        <f ca="1">EXP(#REF!*LN($D$89)+(1-#REF!)*LN($D$46)+#REF!*(1-#REF!)*$P$89)</f>
        <v>5.1443795006197125E-3</v>
      </c>
      <c r="E120" s="16">
        <f t="shared" ca="1" si="2"/>
        <v>5.1880106703574192E-6</v>
      </c>
      <c r="F120" s="9"/>
      <c r="G120" s="9"/>
    </row>
    <row r="121" spans="1:7" x14ac:dyDescent="0.2">
      <c r="A121" s="9" t="str">
        <f ca="1">CONCATENATE($A$89,"_",#REF!)</f>
        <v>Bis(2-ethylhexyl)phthalate (BEHP)_0.4</v>
      </c>
      <c r="B121" s="9">
        <f ca="1">#REF!*$B$89+(1-#REF!)*$B$46</f>
        <v>991.4</v>
      </c>
      <c r="C121" s="9">
        <f ca="1">#REF!*$C$89+(1-#REF!)*$C$46</f>
        <v>5.6059999999999999E-2</v>
      </c>
      <c r="D121" s="9">
        <f ca="1">EXP(#REF!*LN($D$89)+(1-#REF!)*LN($D$46)+#REF!*(1-#REF!)*$P$89)</f>
        <v>5.3810868156487319E-3</v>
      </c>
      <c r="E121" s="16">
        <f t="shared" ca="1" si="2"/>
        <v>5.4277655998070727E-6</v>
      </c>
      <c r="F121" s="9"/>
      <c r="G121" s="9"/>
    </row>
    <row r="122" spans="1:7" x14ac:dyDescent="0.2">
      <c r="A122" s="9" t="str">
        <f ca="1">CONCATENATE($A$89,"_",#REF!)</f>
        <v>Bis(2-ethylhexyl)phthalate (BEHP)_0.41</v>
      </c>
      <c r="B122" s="9">
        <f ca="1">#REF!*$B$89+(1-#REF!)*$B$46</f>
        <v>991.21</v>
      </c>
      <c r="C122" s="9">
        <f ca="1">#REF!*$C$89+(1-#REF!)*$C$46</f>
        <v>5.5644000000000006E-2</v>
      </c>
      <c r="D122" s="9">
        <f ca="1">EXP(#REF!*LN($D$89)+(1-#REF!)*LN($D$46)+#REF!*(1-#REF!)*$P$89)</f>
        <v>5.6286856974802103E-3</v>
      </c>
      <c r="E122" s="16">
        <f t="shared" ca="1" si="2"/>
        <v>5.6786005967254263E-6</v>
      </c>
      <c r="F122" s="9"/>
      <c r="G122" s="9"/>
    </row>
    <row r="123" spans="1:7" x14ac:dyDescent="0.2">
      <c r="A123" s="9" t="str">
        <f ca="1">CONCATENATE($A$89,"_",#REF!)</f>
        <v>Bis(2-ethylhexyl)phthalate (BEHP)_0.42</v>
      </c>
      <c r="B123" s="9">
        <f ca="1">#REF!*$B$89+(1-#REF!)*$B$46</f>
        <v>991.02</v>
      </c>
      <c r="C123" s="9">
        <f ca="1">#REF!*$C$89+(1-#REF!)*$C$46</f>
        <v>5.5228000000000006E-2</v>
      </c>
      <c r="D123" s="9">
        <f ca="1">EXP(#REF!*LN($D$89)+(1-#REF!)*LN($D$46)+#REF!*(1-#REF!)*$P$89)</f>
        <v>5.8876772976201855E-3</v>
      </c>
      <c r="E123" s="16">
        <f t="shared" ca="1" si="2"/>
        <v>5.9410277266050995E-6</v>
      </c>
      <c r="F123" s="9"/>
      <c r="G123" s="9"/>
    </row>
    <row r="124" spans="1:7" x14ac:dyDescent="0.2">
      <c r="A124" s="9" t="str">
        <f ca="1">CONCATENATE($A$89,"_",#REF!)</f>
        <v>Bis(2-ethylhexyl)phthalate (BEHP)_0.43</v>
      </c>
      <c r="B124" s="9">
        <f ca="1">#REF!*$B$89+(1-#REF!)*$B$46</f>
        <v>990.83</v>
      </c>
      <c r="C124" s="9">
        <f ca="1">#REF!*$C$89+(1-#REF!)*$C$46</f>
        <v>5.4812E-2</v>
      </c>
      <c r="D124" s="9">
        <f ca="1">EXP(#REF!*LN($D$89)+(1-#REF!)*LN($D$46)+#REF!*(1-#REF!)*$P$89)</f>
        <v>6.1585858269596469E-3</v>
      </c>
      <c r="E124" s="16">
        <f t="shared" ca="1" si="2"/>
        <v>6.2155827205066928E-6</v>
      </c>
      <c r="F124" s="9"/>
      <c r="G124" s="9"/>
    </row>
    <row r="125" spans="1:7" x14ac:dyDescent="0.2">
      <c r="A125" s="9" t="str">
        <f ca="1">CONCATENATE($A$89,"_",#REF!)</f>
        <v>Bis(2-ethylhexyl)phthalate (BEHP)_0.44</v>
      </c>
      <c r="B125" s="9">
        <f ca="1">#REF!*$B$89+(1-#REF!)*$B$46</f>
        <v>990.6400000000001</v>
      </c>
      <c r="C125" s="9">
        <f ca="1">#REF!*$C$89+(1-#REF!)*$C$46</f>
        <v>5.4396000000000007E-2</v>
      </c>
      <c r="D125" s="9">
        <f ca="1">EXP(#REF!*LN($D$89)+(1-#REF!)*LN($D$46)+#REF!*(1-#REF!)*$P$89)</f>
        <v>6.4419596168015028E-3</v>
      </c>
      <c r="E125" s="16">
        <f t="shared" ca="1" si="2"/>
        <v>6.5028260688055215E-6</v>
      </c>
      <c r="F125" s="9"/>
      <c r="G125" s="9"/>
    </row>
    <row r="126" spans="1:7" x14ac:dyDescent="0.2">
      <c r="A126" s="9" t="str">
        <f ca="1">CONCATENATE($A$89,"_",#REF!)</f>
        <v>Bis(2-ethylhexyl)phthalate (BEHP)_0.45</v>
      </c>
      <c r="B126" s="9">
        <f ca="1">#REF!*$B$89+(1-#REF!)*$B$46</f>
        <v>990.45</v>
      </c>
      <c r="C126" s="9">
        <f ca="1">#REF!*$C$89+(1-#REF!)*$C$46</f>
        <v>5.3980000000000007E-2</v>
      </c>
      <c r="D126" s="9">
        <f ca="1">EXP(#REF!*LN($D$89)+(1-#REF!)*LN($D$46)+#REF!*(1-#REF!)*$P$89)</f>
        <v>6.7383722287082904E-3</v>
      </c>
      <c r="E126" s="16">
        <f t="shared" ca="1" si="2"/>
        <v>6.8033441654887073E-6</v>
      </c>
      <c r="F126" s="9"/>
      <c r="G126" s="9"/>
    </row>
    <row r="127" spans="1:7" x14ac:dyDescent="0.2">
      <c r="A127" s="9" t="str">
        <f ca="1">CONCATENATE($A$89,"_",#REF!)</f>
        <v>Bis(2-ethylhexyl)phthalate (BEHP)_0.46</v>
      </c>
      <c r="B127" s="9">
        <f ca="1">#REF!*$B$89+(1-#REF!)*$B$46</f>
        <v>990.26</v>
      </c>
      <c r="C127" s="9">
        <f ca="1">#REF!*$C$89+(1-#REF!)*$C$46</f>
        <v>5.3564000000000001E-2</v>
      </c>
      <c r="D127" s="9">
        <f ca="1">EXP(#REF!*LN($D$89)+(1-#REF!)*LN($D$46)+#REF!*(1-#REF!)*$P$89)</f>
        <v>7.0484236154171268E-3</v>
      </c>
      <c r="E127" s="16">
        <f t="shared" ca="1" si="2"/>
        <v>7.1177505053391302E-6</v>
      </c>
      <c r="F127" s="9"/>
      <c r="G127" s="9"/>
    </row>
    <row r="128" spans="1:7" x14ac:dyDescent="0.2">
      <c r="A128" s="9" t="str">
        <f ca="1">CONCATENATE($A$89,"_",#REF!)</f>
        <v>Bis(2-ethylhexyl)phthalate (BEHP)_0.47</v>
      </c>
      <c r="B128" s="9">
        <f ca="1">#REF!*$B$89+(1-#REF!)*$B$46</f>
        <v>990.06999999999994</v>
      </c>
      <c r="C128" s="9">
        <f ca="1">#REF!*$C$89+(1-#REF!)*$C$46</f>
        <v>5.3148000000000001E-2</v>
      </c>
      <c r="D128" s="9">
        <f ca="1">EXP(#REF!*LN($D$89)+(1-#REF!)*LN($D$46)+#REF!*(1-#REF!)*$P$89)</f>
        <v>7.3727413351715705E-3</v>
      </c>
      <c r="E128" s="16">
        <f t="shared" ca="1" si="2"/>
        <v>7.4466869364505244E-6</v>
      </c>
      <c r="F128" s="9"/>
      <c r="G128" s="9"/>
    </row>
    <row r="129" spans="1:7" x14ac:dyDescent="0.2">
      <c r="A129" s="9" t="str">
        <f ca="1">CONCATENATE($A$89,"_",#REF!)</f>
        <v>Bis(2-ethylhexyl)phthalate (BEHP)_0.48</v>
      </c>
      <c r="B129" s="9">
        <f ca="1">#REF!*$B$89+(1-#REF!)*$B$46</f>
        <v>989.88</v>
      </c>
      <c r="C129" s="9">
        <f ca="1">#REF!*$C$89+(1-#REF!)*$C$46</f>
        <v>5.2732000000000001E-2</v>
      </c>
      <c r="D129" s="9">
        <f ca="1">EXP(#REF!*LN($D$89)+(1-#REF!)*LN($D$46)+#REF!*(1-#REF!)*$P$89)</f>
        <v>7.7119818219283627E-3</v>
      </c>
      <c r="E129" s="16">
        <f t="shared" ca="1" si="2"/>
        <v>7.7908249706311503E-6</v>
      </c>
      <c r="F129" s="9"/>
      <c r="G129" s="9"/>
    </row>
    <row r="130" spans="1:7" x14ac:dyDescent="0.2">
      <c r="A130" s="9" t="str">
        <f ca="1">CONCATENATE($A$89,"_",#REF!)</f>
        <v>Bis(2-ethylhexyl)phthalate (BEHP)_0.49</v>
      </c>
      <c r="B130" s="9">
        <f ca="1">#REF!*$B$89+(1-#REF!)*$B$46</f>
        <v>989.69</v>
      </c>
      <c r="C130" s="9">
        <f ca="1">#REF!*$C$89+(1-#REF!)*$C$46</f>
        <v>5.2316000000000001E-2</v>
      </c>
      <c r="D130" s="9">
        <f ca="1">EXP(#REF!*LN($D$89)+(1-#REF!)*LN($D$46)+#REF!*(1-#REF!)*$P$89)</f>
        <v>8.0668317140098721E-3</v>
      </c>
      <c r="E130" s="16">
        <f t="shared" ca="1" si="2"/>
        <v>8.1508671543714411E-6</v>
      </c>
      <c r="F130" s="9"/>
      <c r="G130" s="9"/>
    </row>
    <row r="131" spans="1:7" x14ac:dyDescent="0.2">
      <c r="A131" s="9" t="str">
        <f ca="1">CONCATENATE($A$89,"_",#REF!)</f>
        <v>Bis(2-ethylhexyl)phthalate (BEHP)_0.5</v>
      </c>
      <c r="B131" s="9">
        <f ca="1">#REF!*$B$89+(1-#REF!)*$B$46</f>
        <v>989.5</v>
      </c>
      <c r="C131" s="9">
        <f ca="1">#REF!*$C$89+(1-#REF!)*$C$46</f>
        <v>5.1900000000000002E-2</v>
      </c>
      <c r="D131" s="9">
        <f ca="1">EXP(#REF!*LN($D$89)+(1-#REF!)*LN($D$46)+#REF!*(1-#REF!)*$P$89)</f>
        <v>8.4380092438915925E-3</v>
      </c>
      <c r="E131" s="16">
        <f t="shared" ca="1" si="2"/>
        <v>8.5275485031749288E-6</v>
      </c>
      <c r="F131" s="9"/>
      <c r="G131" s="9"/>
    </row>
    <row r="132" spans="1:7" x14ac:dyDescent="0.2">
      <c r="A132" s="9" t="str">
        <f ca="1">CONCATENATE($A$89,"_",#REF!)</f>
        <v>Bis(2-ethylhexyl)phthalate (BEHP)_0.51</v>
      </c>
      <c r="B132" s="9">
        <f ca="1">#REF!*$B$89+(1-#REF!)*$B$46</f>
        <v>989.31</v>
      </c>
      <c r="C132" s="9">
        <f ca="1">#REF!*$C$89+(1-#REF!)*$C$46</f>
        <v>5.1484000000000002E-2</v>
      </c>
      <c r="D132" s="9">
        <f ca="1">EXP(#REF!*LN($D$89)+(1-#REF!)*LN($D$46)+#REF!*(1-#REF!)*$P$89)</f>
        <v>8.8262656919376545E-3</v>
      </c>
      <c r="E132" s="16">
        <f t="shared" ca="1" si="2"/>
        <v>8.9216380021809693E-6</v>
      </c>
      <c r="F132" s="9"/>
      <c r="G132" s="9"/>
    </row>
    <row r="133" spans="1:7" x14ac:dyDescent="0.2">
      <c r="A133" s="9" t="str">
        <f ca="1">CONCATENATE($A$89,"_",#REF!)</f>
        <v>Bis(2-ethylhexyl)phthalate (BEHP)_0.52</v>
      </c>
      <c r="B133" s="9">
        <f ca="1">#REF!*$B$89+(1-#REF!)*$B$46</f>
        <v>989.12</v>
      </c>
      <c r="C133" s="9">
        <f ca="1">#REF!*$C$89+(1-#REF!)*$C$46</f>
        <v>5.1067999999999995E-2</v>
      </c>
      <c r="D133" s="9">
        <f ca="1">EXP(#REF!*LN($D$89)+(1-#REF!)*LN($D$46)+#REF!*(1-#REF!)*$P$89)</f>
        <v>9.2323869070267822E-3</v>
      </c>
      <c r="E133" s="16">
        <f t="shared" ca="1" si="2"/>
        <v>9.3339401761432203E-6</v>
      </c>
      <c r="F133" s="9"/>
      <c r="G133" s="9"/>
    </row>
    <row r="134" spans="1:7" x14ac:dyDescent="0.2">
      <c r="A134" s="9" t="str">
        <f ca="1">CONCATENATE($A$89,"_",#REF!)</f>
        <v>Bis(2-ethylhexyl)phthalate (BEHP)_0.53</v>
      </c>
      <c r="B134" s="9">
        <f ca="1">#REF!*$B$89+(1-#REF!)*$B$46</f>
        <v>988.93</v>
      </c>
      <c r="C134" s="9">
        <f ca="1">#REF!*$C$89+(1-#REF!)*$C$46</f>
        <v>5.0652000000000003E-2</v>
      </c>
      <c r="D134" s="9">
        <f ca="1">EXP(#REF!*LN($D$89)+(1-#REF!)*LN($D$46)+#REF!*(1-#REF!)*$P$89)</f>
        <v>9.6571948971465003E-3</v>
      </c>
      <c r="E134" s="16">
        <f t="shared" ca="1" si="2"/>
        <v>9.7652967319694017E-6</v>
      </c>
      <c r="F134" s="9"/>
      <c r="G134" s="9"/>
    </row>
    <row r="135" spans="1:7" x14ac:dyDescent="0.2">
      <c r="A135" s="9" t="str">
        <f ca="1">CONCATENATE($A$89,"_",#REF!)</f>
        <v>Bis(2-ethylhexyl)phthalate (BEHP)_0.54</v>
      </c>
      <c r="B135" s="9">
        <f ca="1">#REF!*$B$89+(1-#REF!)*$B$46</f>
        <v>988.74</v>
      </c>
      <c r="C135" s="9">
        <f ca="1">#REF!*$C$89+(1-#REF!)*$C$46</f>
        <v>5.0236000000000003E-2</v>
      </c>
      <c r="D135" s="9">
        <f ca="1">EXP(#REF!*LN($D$89)+(1-#REF!)*LN($D$46)+#REF!*(1-#REF!)*$P$89)</f>
        <v>1.0101549493175054E-2</v>
      </c>
      <c r="E135" s="16">
        <f t="shared" ca="1" si="2"/>
        <v>1.0216588277176057E-5</v>
      </c>
      <c r="F135" s="9"/>
      <c r="G135" s="9"/>
    </row>
    <row r="136" spans="1:7" x14ac:dyDescent="0.2">
      <c r="A136" s="9" t="str">
        <f ca="1">CONCATENATE($A$89,"_",#REF!)</f>
        <v>Bis(2-ethylhexyl)phthalate (BEHP)_0.55</v>
      </c>
      <c r="B136" s="9">
        <f ca="1">#REF!*$B$89+(1-#REF!)*$B$46</f>
        <v>988.55</v>
      </c>
      <c r="C136" s="9">
        <f ca="1">#REF!*$C$89+(1-#REF!)*$C$46</f>
        <v>4.9819999999999996E-2</v>
      </c>
      <c r="D136" s="9">
        <f ca="1">EXP(#REF!*LN($D$89)+(1-#REF!)*LN($D$46)+#REF!*(1-#REF!)*$P$89)</f>
        <v>1.0566350089218596E-2</v>
      </c>
      <c r="E136" s="16">
        <f t="shared" ca="1" si="2"/>
        <v>1.0688736117767029E-5</v>
      </c>
      <c r="F136" s="9"/>
      <c r="G136" s="9"/>
    </row>
    <row r="137" spans="1:7" x14ac:dyDescent="0.2">
      <c r="A137" s="9" t="str">
        <f ca="1">CONCATENATE($A$89,"_",#REF!)</f>
        <v>Bis(2-ethylhexyl)phthalate (BEHP)_0.56</v>
      </c>
      <c r="B137" s="9">
        <f ca="1">#REF!*$B$89+(1-#REF!)*$B$46</f>
        <v>988.36</v>
      </c>
      <c r="C137" s="9">
        <f ca="1">#REF!*$C$89+(1-#REF!)*$C$46</f>
        <v>4.9403999999999997E-2</v>
      </c>
      <c r="D137" s="9">
        <f ca="1">EXP(#REF!*LN($D$89)+(1-#REF!)*LN($D$46)+#REF!*(1-#REF!)*$P$89)</f>
        <v>1.1052537463026113E-2</v>
      </c>
      <c r="E137" s="16">
        <f t="shared" ca="1" si="2"/>
        <v>1.1182704139206477E-5</v>
      </c>
      <c r="F137" s="9"/>
      <c r="G137" s="9"/>
    </row>
    <row r="138" spans="1:7" x14ac:dyDescent="0.2">
      <c r="A138" s="9" t="str">
        <f ca="1">CONCATENATE($A$89,"_",#REF!)</f>
        <v>Bis(2-ethylhexyl)phthalate (BEHP)_0.57</v>
      </c>
      <c r="B138" s="9">
        <f ca="1">#REF!*$B$89+(1-#REF!)*$B$46</f>
        <v>988.17</v>
      </c>
      <c r="C138" s="9">
        <f ca="1">#REF!*$C$89+(1-#REF!)*$C$46</f>
        <v>4.8988000000000004E-2</v>
      </c>
      <c r="D138" s="9">
        <f ca="1">EXP(#REF!*LN($D$89)+(1-#REF!)*LN($D$46)+#REF!*(1-#REF!)*$P$89)</f>
        <v>1.156109568016685E-2</v>
      </c>
      <c r="E138" s="16">
        <f t="shared" ca="1" si="2"/>
        <v>1.1699500774327141E-5</v>
      </c>
      <c r="F138" s="9"/>
      <c r="G138" s="9"/>
    </row>
    <row r="139" spans="1:7" x14ac:dyDescent="0.2">
      <c r="A139" s="9" t="str">
        <f ca="1">CONCATENATE($A$89,"_",#REF!)</f>
        <v>Bis(2-ethylhexyl)phthalate (BEHP)_0.58</v>
      </c>
      <c r="B139" s="9">
        <f ca="1">#REF!*$B$89+(1-#REF!)*$B$46</f>
        <v>987.98</v>
      </c>
      <c r="C139" s="9">
        <f ca="1">#REF!*$C$89+(1-#REF!)*$C$46</f>
        <v>4.8572000000000004E-2</v>
      </c>
      <c r="D139" s="9">
        <f ca="1">EXP(#REF!*LN($D$89)+(1-#REF!)*LN($D$46)+#REF!*(1-#REF!)*$P$89)</f>
        <v>1.2093054085824164E-2</v>
      </c>
      <c r="E139" s="16">
        <f t="shared" ca="1" si="2"/>
        <v>1.2240181062191708E-5</v>
      </c>
      <c r="F139" s="9"/>
      <c r="G139" s="9"/>
    </row>
    <row r="140" spans="1:7" x14ac:dyDescent="0.2">
      <c r="A140" s="9" t="str">
        <f ca="1">CONCATENATE($A$89,"_",#REF!)</f>
        <v>Bis(2-ethylhexyl)phthalate (BEHP)_0.59</v>
      </c>
      <c r="B140" s="9">
        <f ca="1">#REF!*$B$89+(1-#REF!)*$B$46</f>
        <v>987.79</v>
      </c>
      <c r="C140" s="9">
        <f ca="1">#REF!*$C$89+(1-#REF!)*$C$46</f>
        <v>4.8156000000000004E-2</v>
      </c>
      <c r="D140" s="9">
        <f ca="1">EXP(#REF!*LN($D$89)+(1-#REF!)*LN($D$46)+#REF!*(1-#REF!)*$P$89)</f>
        <v>1.2649489388237463E-2</v>
      </c>
      <c r="E140" s="16">
        <f t="shared" ca="1" si="2"/>
        <v>1.2805848802111241E-5</v>
      </c>
      <c r="F140" s="9"/>
      <c r="G140" s="9"/>
    </row>
    <row r="141" spans="1:7" x14ac:dyDescent="0.2">
      <c r="A141" s="9" t="str">
        <f ca="1">CONCATENATE($A$89,"_",#REF!)</f>
        <v>Bis(2-ethylhexyl)phthalate (BEHP)_0.6</v>
      </c>
      <c r="B141" s="9">
        <f ca="1">#REF!*$B$89+(1-#REF!)*$B$46</f>
        <v>987.6</v>
      </c>
      <c r="C141" s="9">
        <f ca="1">#REF!*$C$89+(1-#REF!)*$C$46</f>
        <v>4.7740000000000005E-2</v>
      </c>
      <c r="D141" s="9">
        <f ca="1">EXP(#REF!*LN($D$89)+(1-#REF!)*LN($D$46)+#REF!*(1-#REF!)*$P$89)</f>
        <v>1.3231527838009103E-2</v>
      </c>
      <c r="E141" s="16">
        <f t="shared" ca="1" si="2"/>
        <v>1.3397658807218613E-5</v>
      </c>
      <c r="F141" s="9"/>
      <c r="G141" s="9"/>
    </row>
    <row r="142" spans="1:7" x14ac:dyDescent="0.2">
      <c r="A142" s="9" t="str">
        <f ca="1">CONCATENATE($A$89,"_",#REF!)</f>
        <v>Bis(2-ethylhexyl)phthalate (BEHP)_0.61</v>
      </c>
      <c r="B142" s="9">
        <f ca="1">#REF!*$B$89+(1-#REF!)*$B$46</f>
        <v>987.41</v>
      </c>
      <c r="C142" s="9">
        <f ca="1">#REF!*$C$89+(1-#REF!)*$C$46</f>
        <v>4.7323999999999998E-2</v>
      </c>
      <c r="D142" s="9">
        <f ca="1">EXP(#REF!*LN($D$89)+(1-#REF!)*LN($D$46)+#REF!*(1-#REF!)*$P$89)</f>
        <v>1.3840347507687343E-2</v>
      </c>
      <c r="E142" s="16">
        <f t="shared" ca="1" si="2"/>
        <v>1.4016819262198422E-5</v>
      </c>
      <c r="F142" s="9"/>
      <c r="G142" s="9"/>
    </row>
    <row r="143" spans="1:7" x14ac:dyDescent="0.2">
      <c r="A143" s="9" t="str">
        <f ca="1">CONCATENATE($A$89,"_",#REF!)</f>
        <v>Bis(2-ethylhexyl)phthalate (BEHP)_0.62</v>
      </c>
      <c r="B143" s="9">
        <f ca="1">#REF!*$B$89+(1-#REF!)*$B$46</f>
        <v>987.22</v>
      </c>
      <c r="C143" s="9">
        <f ca="1">#REF!*$C$89+(1-#REF!)*$C$46</f>
        <v>4.6908000000000005E-2</v>
      </c>
      <c r="D143" s="9">
        <f ca="1">EXP(#REF!*LN($D$89)+(1-#REF!)*LN($D$46)+#REF!*(1-#REF!)*$P$89)</f>
        <v>1.4477180676239274E-2</v>
      </c>
      <c r="E143" s="16">
        <f t="shared" ca="1" si="2"/>
        <v>1.4664594189987312E-5</v>
      </c>
      <c r="F143" s="9"/>
      <c r="G143" s="9"/>
    </row>
    <row r="144" spans="1:7" x14ac:dyDescent="0.2">
      <c r="A144" s="9" t="str">
        <f ca="1">CONCATENATE($A$89,"_",#REF!)</f>
        <v>Bis(2-ethylhexyl)phthalate (BEHP)_0.63</v>
      </c>
      <c r="B144" s="9">
        <f ca="1">#REF!*$B$89+(1-#REF!)*$B$46</f>
        <v>987.03</v>
      </c>
      <c r="C144" s="9">
        <f ca="1">#REF!*$C$89+(1-#REF!)*$C$46</f>
        <v>4.6491999999999999E-2</v>
      </c>
      <c r="D144" s="9">
        <f ca="1">EXP(#REF!*LN($D$89)+(1-#REF!)*LN($D$46)+#REF!*(1-#REF!)*$P$89)</f>
        <v>1.5143316323239991E-2</v>
      </c>
      <c r="E144" s="16">
        <f t="shared" ca="1" si="2"/>
        <v>1.5342306032481274E-5</v>
      </c>
      <c r="F144" s="9"/>
      <c r="G144" s="9"/>
    </row>
    <row r="145" spans="1:7" x14ac:dyDescent="0.2">
      <c r="A145" s="9" t="str">
        <f ca="1">CONCATENATE($A$89,"_",#REF!)</f>
        <v>Bis(2-ethylhexyl)phthalate (BEHP)_0.64</v>
      </c>
      <c r="B145" s="9">
        <f ca="1">#REF!*$B$89+(1-#REF!)*$B$46</f>
        <v>986.84</v>
      </c>
      <c r="C145" s="9">
        <f ca="1">#REF!*$C$89+(1-#REF!)*$C$46</f>
        <v>4.6076000000000006E-2</v>
      </c>
      <c r="D145" s="9">
        <f ca="1">EXP(#REF!*LN($D$89)+(1-#REF!)*LN($D$46)+#REF!*(1-#REF!)*$P$89)</f>
        <v>1.584010273782651E-2</v>
      </c>
      <c r="E145" s="16">
        <f t="shared" ca="1" si="2"/>
        <v>1.6051338350519344E-5</v>
      </c>
      <c r="F145" s="9"/>
      <c r="G145" s="9"/>
    </row>
    <row r="146" spans="1:7" x14ac:dyDescent="0.2">
      <c r="A146" s="9" t="str">
        <f ca="1">CONCATENATE($A$89,"_",#REF!)</f>
        <v>Bis(2-ethylhexyl)phthalate (BEHP)_0.65</v>
      </c>
      <c r="B146" s="9">
        <f ca="1">#REF!*$B$89+(1-#REF!)*$B$46</f>
        <v>986.65</v>
      </c>
      <c r="C146" s="9">
        <f ca="1">#REF!*$C$89+(1-#REF!)*$C$46</f>
        <v>4.5659999999999999E-2</v>
      </c>
      <c r="D146" s="9">
        <f ca="1">EXP(#REF!*LN($D$89)+(1-#REF!)*LN($D$46)+#REF!*(1-#REF!)*$P$89)</f>
        <v>1.6568950247696841E-2</v>
      </c>
      <c r="E146" s="16">
        <f t="shared" ca="1" si="2"/>
        <v>1.6793138648656405E-5</v>
      </c>
      <c r="F146" s="9"/>
      <c r="G146" s="9"/>
    </row>
    <row r="147" spans="1:7" x14ac:dyDescent="0.2">
      <c r="A147" s="9" t="str">
        <f ca="1">CONCATENATE($A$89,"_",#REF!)</f>
        <v>Bis(2-ethylhexyl)phthalate (BEHP)_0.66</v>
      </c>
      <c r="B147" s="9">
        <f ca="1">#REF!*$B$89+(1-#REF!)*$B$46</f>
        <v>986.46</v>
      </c>
      <c r="C147" s="9">
        <f ca="1">#REF!*$C$89+(1-#REF!)*$C$46</f>
        <v>4.5243999999999993E-2</v>
      </c>
      <c r="D147" s="9">
        <f ca="1">EXP(#REF!*LN($D$89)+(1-#REF!)*LN($D$46)+#REF!*(1-#REF!)*$P$89)</f>
        <v>1.7331334073678029E-2</v>
      </c>
      <c r="E147" s="16">
        <f t="shared" ref="E147:E210" ca="1" si="3">D147/B147</f>
        <v>1.7569221330492902E-5</v>
      </c>
      <c r="F147" s="9"/>
      <c r="G147" s="9"/>
    </row>
    <row r="148" spans="1:7" x14ac:dyDescent="0.2">
      <c r="A148" s="9" t="str">
        <f ca="1">CONCATENATE($A$89,"_",#REF!)</f>
        <v>Bis(2-ethylhexyl)phthalate (BEHP)_0.67</v>
      </c>
      <c r="B148" s="9">
        <f ca="1">#REF!*$B$89+(1-#REF!)*$B$46</f>
        <v>986.27</v>
      </c>
      <c r="C148" s="9">
        <f ca="1">#REF!*$C$89+(1-#REF!)*$C$46</f>
        <v>4.4828E-2</v>
      </c>
      <c r="D148" s="9">
        <f ca="1">EXP(#REF!*LN($D$89)+(1-#REF!)*LN($D$46)+#REF!*(1-#REF!)*$P$89)</f>
        <v>1.8128797315640835E-2</v>
      </c>
      <c r="E148" s="16">
        <f t="shared" ca="1" si="3"/>
        <v>1.8381170790595715E-5</v>
      </c>
      <c r="F148" s="9"/>
      <c r="G148" s="9"/>
    </row>
    <row r="149" spans="1:7" x14ac:dyDescent="0.2">
      <c r="A149" s="9" t="str">
        <f ca="1">CONCATENATE($A$89,"_",#REF!)</f>
        <v>Bis(2-ethylhexyl)phthalate (BEHP)_0.68</v>
      </c>
      <c r="B149" s="9">
        <f ca="1">#REF!*$B$89+(1-#REF!)*$B$46</f>
        <v>986.08</v>
      </c>
      <c r="C149" s="9">
        <f ca="1">#REF!*$C$89+(1-#REF!)*$C$46</f>
        <v>4.4411999999999993E-2</v>
      </c>
      <c r="D149" s="9">
        <f ca="1">EXP(#REF!*LN($D$89)+(1-#REF!)*LN($D$46)+#REF!*(1-#REF!)*$P$89)</f>
        <v>1.8962954075804742E-2</v>
      </c>
      <c r="E149" s="16">
        <f t="shared" ca="1" si="3"/>
        <v>1.923064464932332E-5</v>
      </c>
      <c r="F149" s="9"/>
      <c r="G149" s="9"/>
    </row>
    <row r="150" spans="1:7" x14ac:dyDescent="0.2">
      <c r="A150" s="9" t="str">
        <f ca="1">CONCATENATE($A$89,"_",#REF!)</f>
        <v>Bis(2-ethylhexyl)phthalate (BEHP)_0.69</v>
      </c>
      <c r="B150" s="9">
        <f ca="1">#REF!*$B$89+(1-#REF!)*$B$46</f>
        <v>985.89</v>
      </c>
      <c r="C150" s="9">
        <f ca="1">#REF!*$C$89+(1-#REF!)*$C$46</f>
        <v>4.3996000000000007E-2</v>
      </c>
      <c r="D150" s="9">
        <f ca="1">EXP(#REF!*LN($D$89)+(1-#REF!)*LN($D$46)+#REF!*(1-#REF!)*$P$89)</f>
        <v>1.9835492725754952E-2</v>
      </c>
      <c r="E150" s="16">
        <f t="shared" ca="1" si="3"/>
        <v>2.0119377137160285E-5</v>
      </c>
      <c r="F150" s="9"/>
      <c r="G150" s="9"/>
    </row>
    <row r="151" spans="1:7" x14ac:dyDescent="0.2">
      <c r="A151" s="9" t="str">
        <f ca="1">CONCATENATE($A$89,"_",#REF!)</f>
        <v>Bis(2-ethylhexyl)phthalate (BEHP)_0.7</v>
      </c>
      <c r="B151" s="9">
        <f ca="1">#REF!*$B$89+(1-#REF!)*$B$46</f>
        <v>985.7</v>
      </c>
      <c r="C151" s="9">
        <f ca="1">#REF!*$C$89+(1-#REF!)*$C$46</f>
        <v>4.3580000000000001E-2</v>
      </c>
      <c r="D151" s="9">
        <f ca="1">EXP(#REF!*LN($D$89)+(1-#REF!)*LN($D$46)+#REF!*(1-#REF!)*$P$89)</f>
        <v>2.0748179323784005E-2</v>
      </c>
      <c r="E151" s="16">
        <f t="shared" ca="1" si="3"/>
        <v>2.1049182635471241E-5</v>
      </c>
      <c r="F151" s="9"/>
      <c r="G151" s="9"/>
    </row>
    <row r="152" spans="1:7" x14ac:dyDescent="0.2">
      <c r="A152" s="9" t="str">
        <f ca="1">CONCATENATE($A$89,"_",#REF!)</f>
        <v>Bis(2-ethylhexyl)phthalate (BEHP)_0.71</v>
      </c>
      <c r="B152" s="9">
        <f ca="1">#REF!*$B$89+(1-#REF!)*$B$46</f>
        <v>985.51</v>
      </c>
      <c r="C152" s="9">
        <f ca="1">#REF!*$C$89+(1-#REF!)*$C$46</f>
        <v>4.3164000000000008E-2</v>
      </c>
      <c r="D152" s="9">
        <f ca="1">EXP(#REF!*LN($D$89)+(1-#REF!)*LN($D$46)+#REF!*(1-#REF!)*$P$89)</f>
        <v>2.1702861189474874E-2</v>
      </c>
      <c r="E152" s="16">
        <f t="shared" ca="1" si="3"/>
        <v>2.2021959380904175E-5</v>
      </c>
      <c r="F152" s="9"/>
      <c r="G152" s="9"/>
    </row>
    <row r="153" spans="1:7" x14ac:dyDescent="0.2">
      <c r="A153" s="9" t="str">
        <f ca="1">CONCATENATE($A$89,"_",#REF!)</f>
        <v>Bis(2-ethylhexyl)phthalate (BEHP)_0.72</v>
      </c>
      <c r="B153" s="9">
        <f ca="1">#REF!*$B$89+(1-#REF!)*$B$46</f>
        <v>985.32</v>
      </c>
      <c r="C153" s="9">
        <f ca="1">#REF!*$C$89+(1-#REF!)*$C$46</f>
        <v>4.2748000000000001E-2</v>
      </c>
      <c r="D153" s="9">
        <f ca="1">EXP(#REF!*LN($D$89)+(1-#REF!)*LN($D$46)+#REF!*(1-#REF!)*$P$89)</f>
        <v>2.2701470642760572E-2</v>
      </c>
      <c r="E153" s="16">
        <f t="shared" ca="1" si="3"/>
        <v>2.3039693341006547E-5</v>
      </c>
      <c r="F153" s="9"/>
      <c r="G153" s="9"/>
    </row>
    <row r="154" spans="1:7" x14ac:dyDescent="0.2">
      <c r="A154" s="9" t="str">
        <f ca="1">CONCATENATE($A$89,"_",#REF!)</f>
        <v>Bis(2-ethylhexyl)phthalate (BEHP)_0.73</v>
      </c>
      <c r="B154" s="9">
        <f ca="1">#REF!*$B$89+(1-#REF!)*$B$46</f>
        <v>985.13</v>
      </c>
      <c r="C154" s="9">
        <f ca="1">#REF!*$C$89+(1-#REF!)*$C$46</f>
        <v>4.2331999999999995E-2</v>
      </c>
      <c r="D154" s="9">
        <f ca="1">EXP(#REF!*LN($D$89)+(1-#REF!)*LN($D$46)+#REF!*(1-#REF!)*$P$89)</f>
        <v>2.374602891502851E-2</v>
      </c>
      <c r="E154" s="16">
        <f t="shared" ca="1" si="3"/>
        <v>2.4104462268968064E-5</v>
      </c>
      <c r="F154" s="9"/>
      <c r="G154" s="9"/>
    </row>
    <row r="155" spans="1:7" x14ac:dyDescent="0.2">
      <c r="A155" s="9" t="str">
        <f ca="1">CONCATENATE($A$89,"_",#REF!)</f>
        <v>Bis(2-ethylhexyl)phthalate (BEHP)_0.74</v>
      </c>
      <c r="B155" s="9">
        <f ca="1">#REF!*$B$89+(1-#REF!)*$B$46</f>
        <v>984.94</v>
      </c>
      <c r="C155" s="9">
        <f ca="1">#REF!*$C$89+(1-#REF!)*$C$46</f>
        <v>4.1916000000000002E-2</v>
      </c>
      <c r="D155" s="9">
        <f ca="1">EXP(#REF!*LN($D$89)+(1-#REF!)*LN($D$46)+#REF!*(1-#REF!)*$P$89)</f>
        <v>2.4838650240185535E-2</v>
      </c>
      <c r="E155" s="16">
        <f t="shared" ca="1" si="3"/>
        <v>2.5218439945768812E-5</v>
      </c>
      <c r="F155" s="9"/>
      <c r="G155" s="9"/>
    </row>
    <row r="156" spans="1:7" x14ac:dyDescent="0.2">
      <c r="A156" s="9" t="str">
        <f ca="1">CONCATENATE($A$89,"_",#REF!)</f>
        <v>Bis(2-ethylhexyl)phthalate (BEHP)_0.75</v>
      </c>
      <c r="B156" s="9">
        <f ca="1">#REF!*$B$89+(1-#REF!)*$B$46</f>
        <v>984.75</v>
      </c>
      <c r="C156" s="9">
        <f ca="1">#REF!*$C$89+(1-#REF!)*$C$46</f>
        <v>4.1499999999999995E-2</v>
      </c>
      <c r="D156" s="9">
        <f ca="1">EXP(#REF!*LN($D$89)+(1-#REF!)*LN($D$46)+#REF!*(1-#REF!)*$P$89)</f>
        <v>2.5981546133964532E-2</v>
      </c>
      <c r="E156" s="16">
        <f t="shared" ca="1" si="3"/>
        <v>2.6383900618395055E-5</v>
      </c>
      <c r="F156" s="9"/>
      <c r="G156" s="9"/>
    </row>
    <row r="157" spans="1:7" x14ac:dyDescent="0.2">
      <c r="A157" s="9" t="str">
        <f ca="1">CONCATENATE($A$89,"_",#REF!)</f>
        <v>Bis(2-ethylhexyl)phthalate (BEHP)_0.76</v>
      </c>
      <c r="B157" s="9">
        <f ca="1">#REF!*$B$89+(1-#REF!)*$B$46</f>
        <v>984.56</v>
      </c>
      <c r="C157" s="9">
        <f ca="1">#REF!*$C$89+(1-#REF!)*$C$46</f>
        <v>4.1083999999999996E-2</v>
      </c>
      <c r="D157" s="9">
        <f ca="1">EXP(#REF!*LN($D$89)+(1-#REF!)*LN($D$46)+#REF!*(1-#REF!)*$P$89)</f>
        <v>2.7177029870133755E-2</v>
      </c>
      <c r="E157" s="16">
        <f t="shared" ca="1" si="3"/>
        <v>2.7603223643184524E-5</v>
      </c>
      <c r="F157" s="9"/>
      <c r="G157" s="9"/>
    </row>
    <row r="158" spans="1:7" x14ac:dyDescent="0.2">
      <c r="A158" s="9" t="str">
        <f ca="1">CONCATENATE($A$89,"_",#REF!)</f>
        <v>Bis(2-ethylhexyl)phthalate (BEHP)_0.77</v>
      </c>
      <c r="B158" s="9">
        <f ca="1">#REF!*$B$89+(1-#REF!)*$B$46</f>
        <v>984.37</v>
      </c>
      <c r="C158" s="9">
        <f ca="1">#REF!*$C$89+(1-#REF!)*$C$46</f>
        <v>4.0667999999999996E-2</v>
      </c>
      <c r="D158" s="9">
        <f ca="1">EXP(#REF!*LN($D$89)+(1-#REF!)*LN($D$46)+#REF!*(1-#REF!)*$P$89)</f>
        <v>2.8427521162669181E-2</v>
      </c>
      <c r="E158" s="16">
        <f t="shared" ca="1" si="3"/>
        <v>2.8878898343782501E-5</v>
      </c>
      <c r="F158" s="9"/>
      <c r="G158" s="9"/>
    </row>
    <row r="159" spans="1:7" x14ac:dyDescent="0.2">
      <c r="A159" s="9" t="str">
        <f ca="1">CONCATENATE($A$89,"_",#REF!)</f>
        <v>Bis(2-ethylhexyl)phthalate (BEHP)_0.78</v>
      </c>
      <c r="B159" s="9">
        <f ca="1">#REF!*$B$89+(1-#REF!)*$B$46</f>
        <v>984.18</v>
      </c>
      <c r="C159" s="9">
        <f ca="1">#REF!*$C$89+(1-#REF!)*$C$46</f>
        <v>4.0251999999999996E-2</v>
      </c>
      <c r="D159" s="9">
        <f ca="1">EXP(#REF!*LN($D$89)+(1-#REF!)*LN($D$46)+#REF!*(1-#REF!)*$P$89)</f>
        <v>2.9735551063366707E-2</v>
      </c>
      <c r="E159" s="16">
        <f t="shared" ca="1" si="3"/>
        <v>3.0213529093627902E-5</v>
      </c>
      <c r="F159" s="9"/>
      <c r="G159" s="9"/>
    </row>
    <row r="160" spans="1:7" x14ac:dyDescent="0.2">
      <c r="A160" s="9" t="str">
        <f ca="1">CONCATENATE($A$89,"_",#REF!)</f>
        <v>Bis(2-ethylhexyl)phthalate (BEHP)_0.79</v>
      </c>
      <c r="B160" s="9">
        <f ca="1">#REF!*$B$89+(1-#REF!)*$B$46</f>
        <v>983.99</v>
      </c>
      <c r="C160" s="9">
        <f ca="1">#REF!*$C$89+(1-#REF!)*$C$46</f>
        <v>3.9835999999999996E-2</v>
      </c>
      <c r="D160" s="9">
        <f ca="1">EXP(#REF!*LN($D$89)+(1-#REF!)*LN($D$46)+#REF!*(1-#REF!)*$P$89)</f>
        <v>3.1103767084807169E-2</v>
      </c>
      <c r="E160" s="16">
        <f t="shared" ca="1" si="3"/>
        <v>3.1609840633347053E-5</v>
      </c>
      <c r="F160" s="9"/>
      <c r="G160" s="9"/>
    </row>
    <row r="161" spans="1:7" x14ac:dyDescent="0.2">
      <c r="A161" s="9" t="str">
        <f ca="1">CONCATENATE($A$89,"_",#REF!)</f>
        <v>Bis(2-ethylhexyl)phthalate (BEHP)_0.8</v>
      </c>
      <c r="B161" s="9">
        <f ca="1">#REF!*$B$89+(1-#REF!)*$B$46</f>
        <v>983.8</v>
      </c>
      <c r="C161" s="9">
        <f ca="1">#REF!*$C$89+(1-#REF!)*$C$46</f>
        <v>3.9419999999999997E-2</v>
      </c>
      <c r="D161" s="9">
        <f ca="1">EXP(#REF!*LN($D$89)+(1-#REF!)*LN($D$46)+#REF!*(1-#REF!)*$P$89)</f>
        <v>3.2534938559043401E-2</v>
      </c>
      <c r="E161" s="16">
        <f t="shared" ca="1" si="3"/>
        <v>3.3070683633912792E-5</v>
      </c>
      <c r="F161" s="9"/>
      <c r="G161" s="9"/>
    </row>
    <row r="162" spans="1:7" x14ac:dyDescent="0.2">
      <c r="A162" s="9" t="str">
        <f ca="1">CONCATENATE($A$89,"_",#REF!)</f>
        <v>Bis(2-ethylhexyl)phthalate (BEHP)_0.81</v>
      </c>
      <c r="B162" s="9">
        <f ca="1">#REF!*$B$89+(1-#REF!)*$B$46</f>
        <v>983.61</v>
      </c>
      <c r="C162" s="9">
        <f ca="1">#REF!*$C$89+(1-#REF!)*$C$46</f>
        <v>3.9003999999999997E-2</v>
      </c>
      <c r="D162" s="9">
        <f ca="1">EXP(#REF!*LN($D$89)+(1-#REF!)*LN($D$46)+#REF!*(1-#REF!)*$P$89)</f>
        <v>3.4031962242855492E-2</v>
      </c>
      <c r="E162" s="16">
        <f t="shared" ca="1" si="3"/>
        <v>3.4599040516927939E-5</v>
      </c>
      <c r="F162" s="9"/>
      <c r="G162" s="9"/>
    </row>
    <row r="163" spans="1:7" x14ac:dyDescent="0.2">
      <c r="A163" s="9" t="str">
        <f ca="1">CONCATENATE($A$89,"_",#REF!)</f>
        <v>Bis(2-ethylhexyl)phthalate (BEHP)_0.82</v>
      </c>
      <c r="B163" s="9">
        <f ca="1">#REF!*$B$89+(1-#REF!)*$B$46</f>
        <v>983.42</v>
      </c>
      <c r="C163" s="9">
        <f ca="1">#REF!*$C$89+(1-#REF!)*$C$46</f>
        <v>3.8587999999999997E-2</v>
      </c>
      <c r="D163" s="9">
        <f ca="1">EXP(#REF!*LN($D$89)+(1-#REF!)*LN($D$46)+#REF!*(1-#REF!)*$P$89)</f>
        <v>3.5597868180919492E-2</v>
      </c>
      <c r="E163" s="16">
        <f t="shared" ca="1" si="3"/>
        <v>3.6198031543917646E-5</v>
      </c>
      <c r="F163" s="9"/>
      <c r="G163" s="9"/>
    </row>
    <row r="164" spans="1:7" x14ac:dyDescent="0.2">
      <c r="A164" s="9" t="str">
        <f ca="1">CONCATENATE($A$89,"_",#REF!)</f>
        <v>Bis(2-ethylhexyl)phthalate (BEHP)_0.83</v>
      </c>
      <c r="B164" s="9">
        <f ca="1">#REF!*$B$89+(1-#REF!)*$B$46</f>
        <v>983.23</v>
      </c>
      <c r="C164" s="9">
        <f ca="1">#REF!*$C$89+(1-#REF!)*$C$46</f>
        <v>3.8172000000000005E-2</v>
      </c>
      <c r="D164" s="9">
        <f ca="1">EXP(#REF!*LN($D$89)+(1-#REF!)*LN($D$46)+#REF!*(1-#REF!)*$P$89)</f>
        <v>3.7235825838756967E-2</v>
      </c>
      <c r="E164" s="16">
        <f t="shared" ca="1" si="3"/>
        <v>3.7870921187064029E-5</v>
      </c>
      <c r="F164" s="9"/>
      <c r="G164" s="9"/>
    </row>
    <row r="165" spans="1:7" x14ac:dyDescent="0.2">
      <c r="A165" s="9" t="str">
        <f ca="1">CONCATENATE($A$89,"_",#REF!)</f>
        <v>Bis(2-ethylhexyl)phthalate (BEHP)_0.84</v>
      </c>
      <c r="B165" s="9">
        <f ca="1">#REF!*$B$89+(1-#REF!)*$B$46</f>
        <v>983.04</v>
      </c>
      <c r="C165" s="9">
        <f ca="1">#REF!*$C$89+(1-#REF!)*$C$46</f>
        <v>3.7755999999999998E-2</v>
      </c>
      <c r="D165" s="9">
        <f ca="1">EXP(#REF!*LN($D$89)+(1-#REF!)*LN($D$46)+#REF!*(1-#REF!)*$P$89)</f>
        <v>3.8949150517878811E-2</v>
      </c>
      <c r="E165" s="16">
        <f t="shared" ca="1" si="3"/>
        <v>3.9621124794391698E-5</v>
      </c>
      <c r="F165" s="9"/>
      <c r="G165" s="9"/>
    </row>
    <row r="166" spans="1:7" x14ac:dyDescent="0.2">
      <c r="A166" s="9" t="str">
        <f ca="1">CONCATENATE($A$89,"_",#REF!)</f>
        <v>Bis(2-ethylhexyl)phthalate (BEHP)_0.85</v>
      </c>
      <c r="B166" s="9">
        <f ca="1">#REF!*$B$89+(1-#REF!)*$B$46</f>
        <v>982.85</v>
      </c>
      <c r="C166" s="9">
        <f ca="1">#REF!*$C$89+(1-#REF!)*$C$46</f>
        <v>3.7339999999999998E-2</v>
      </c>
      <c r="D166" s="9">
        <f ca="1">EXP(#REF!*LN($D$89)+(1-#REF!)*LN($D$46)+#REF!*(1-#REF!)*$P$89)</f>
        <v>4.0741310066107594E-2</v>
      </c>
      <c r="E166" s="16">
        <f t="shared" ca="1" si="3"/>
        <v>4.145221556301327E-5</v>
      </c>
      <c r="F166" s="9"/>
      <c r="G166" s="9"/>
    </row>
    <row r="167" spans="1:7" x14ac:dyDescent="0.2">
      <c r="A167" s="9" t="str">
        <f ca="1">CONCATENATE($A$89,"_",#REF!)</f>
        <v>Bis(2-ethylhexyl)phthalate (BEHP)_0.86</v>
      </c>
      <c r="B167" s="9">
        <f ca="1">#REF!*$B$89+(1-#REF!)*$B$46</f>
        <v>982.66</v>
      </c>
      <c r="C167" s="9">
        <f ca="1">#REF!*$C$89+(1-#REF!)*$C$46</f>
        <v>3.6923999999999998E-2</v>
      </c>
      <c r="D167" s="9">
        <f ca="1">EXP(#REF!*LN($D$89)+(1-#REF!)*LN($D$46)+#REF!*(1-#REF!)*$P$89)</f>
        <v>4.2615931896660957E-2</v>
      </c>
      <c r="E167" s="16">
        <f t="shared" ca="1" si="3"/>
        <v>4.3367931834674208E-5</v>
      </c>
      <c r="F167" s="9"/>
      <c r="G167" s="9"/>
    </row>
    <row r="168" spans="1:7" x14ac:dyDescent="0.2">
      <c r="A168" s="9" t="str">
        <f ca="1">CONCATENATE($A$89,"_",#REF!)</f>
        <v>Bis(2-ethylhexyl)phthalate (BEHP)_0.87</v>
      </c>
      <c r="B168" s="9">
        <f ca="1">#REF!*$B$89+(1-#REF!)*$B$46</f>
        <v>982.47</v>
      </c>
      <c r="C168" s="9">
        <f ca="1">#REF!*$C$89+(1-#REF!)*$C$46</f>
        <v>3.6507999999999999E-2</v>
      </c>
      <c r="D168" s="9">
        <f ca="1">EXP(#REF!*LN($D$89)+(1-#REF!)*LN($D$46)+#REF!*(1-#REF!)*$P$89)</f>
        <v>4.4576810330202436E-2</v>
      </c>
      <c r="E168" s="16">
        <f t="shared" ca="1" si="3"/>
        <v>4.5372184728492918E-5</v>
      </c>
      <c r="F168" s="9"/>
      <c r="G168" s="9"/>
    </row>
    <row r="169" spans="1:7" x14ac:dyDescent="0.2">
      <c r="A169" s="9" t="str">
        <f ca="1">CONCATENATE($A$89,"_",#REF!)</f>
        <v>Bis(2-ethylhexyl)phthalate (BEHP)_0.88</v>
      </c>
      <c r="B169" s="9">
        <f ca="1">#REF!*$B$89+(1-#REF!)*$B$46</f>
        <v>982.28</v>
      </c>
      <c r="C169" s="9">
        <f ca="1">#REF!*$C$89+(1-#REF!)*$C$46</f>
        <v>3.6091999999999999E-2</v>
      </c>
      <c r="D169" s="9">
        <f ca="1">EXP(#REF!*LN($D$89)+(1-#REF!)*LN($D$46)+#REF!*(1-#REF!)*$P$89)</f>
        <v>4.6627914274720676E-2</v>
      </c>
      <c r="E169" s="16">
        <f t="shared" ca="1" si="3"/>
        <v>4.7469066126481937E-5</v>
      </c>
      <c r="F169" s="9"/>
      <c r="G169" s="9"/>
    </row>
    <row r="170" spans="1:7" x14ac:dyDescent="0.2">
      <c r="A170" s="9" t="str">
        <f ca="1">CONCATENATE($A$89,"_",#REF!)</f>
        <v>Bis(2-ethylhexyl)phthalate (BEHP)_0.89</v>
      </c>
      <c r="B170" s="9">
        <f ca="1">#REF!*$B$89+(1-#REF!)*$B$46</f>
        <v>982.09</v>
      </c>
      <c r="C170" s="9">
        <f ca="1">#REF!*$C$89+(1-#REF!)*$C$46</f>
        <v>3.5675999999999999E-2</v>
      </c>
      <c r="D170" s="9">
        <f ca="1">EXP(#REF!*LN($D$89)+(1-#REF!)*LN($D$46)+#REF!*(1-#REF!)*$P$89)</f>
        <v>4.8773395258781577E-2</v>
      </c>
      <c r="E170" s="16">
        <f t="shared" ca="1" si="3"/>
        <v>4.9662857028155847E-5</v>
      </c>
      <c r="F170" s="9"/>
      <c r="G170" s="9"/>
    </row>
    <row r="171" spans="1:7" x14ac:dyDescent="0.2">
      <c r="A171" s="9" t="str">
        <f ca="1">CONCATENATE($A$89,"_",#REF!)</f>
        <v>Bis(2-ethylhexyl)phthalate (BEHP)_0.9</v>
      </c>
      <c r="B171" s="9">
        <f ca="1">#REF!*$B$89+(1-#REF!)*$B$46</f>
        <v>981.9</v>
      </c>
      <c r="C171" s="9">
        <f ca="1">#REF!*$C$89+(1-#REF!)*$C$46</f>
        <v>3.526E-2</v>
      </c>
      <c r="D171" s="9">
        <f ca="1">EXP(#REF!*LN($D$89)+(1-#REF!)*LN($D$46)+#REF!*(1-#REF!)*$P$89)</f>
        <v>5.101759583441258E-2</v>
      </c>
      <c r="E171" s="16">
        <f t="shared" ca="1" si="3"/>
        <v>5.1958036291284837E-5</v>
      </c>
      <c r="F171" s="9"/>
      <c r="G171" s="9"/>
    </row>
    <row r="172" spans="1:7" x14ac:dyDescent="0.2">
      <c r="A172" s="9" t="str">
        <f ca="1">CONCATENATE($A$89,"_",#REF!)</f>
        <v>Bis(2-ethylhexyl)phthalate (BEHP)_0.91</v>
      </c>
      <c r="B172" s="9">
        <f ca="1">#REF!*$B$89+(1-#REF!)*$B$46</f>
        <v>981.71</v>
      </c>
      <c r="C172" s="9">
        <f ca="1">#REF!*$C$89+(1-#REF!)*$C$46</f>
        <v>3.4844E-2</v>
      </c>
      <c r="D172" s="9">
        <f ca="1">EXP(#REF!*LN($D$89)+(1-#REF!)*LN($D$46)+#REF!*(1-#REF!)*$P$89)</f>
        <v>5.3365058366627492E-2</v>
      </c>
      <c r="E172" s="16">
        <f t="shared" ca="1" si="3"/>
        <v>5.4359289776642276E-5</v>
      </c>
      <c r="F172" s="9"/>
      <c r="G172" s="9"/>
    </row>
    <row r="173" spans="1:7" x14ac:dyDescent="0.2">
      <c r="A173" s="9" t="str">
        <f ca="1">CONCATENATE($A$89,"_",#REF!)</f>
        <v>Bis(2-ethylhexyl)phthalate (BEHP)_0.92</v>
      </c>
      <c r="B173" s="9">
        <f ca="1">#REF!*$B$89+(1-#REF!)*$B$46</f>
        <v>981.52</v>
      </c>
      <c r="C173" s="9">
        <f ca="1">#REF!*$C$89+(1-#REF!)*$C$46</f>
        <v>3.4428E-2</v>
      </c>
      <c r="D173" s="9">
        <f ca="1">EXP(#REF!*LN($D$89)+(1-#REF!)*LN($D$46)+#REF!*(1-#REF!)*$P$89)</f>
        <v>5.5820534227381834E-2</v>
      </c>
      <c r="E173" s="16">
        <f t="shared" ca="1" si="3"/>
        <v>5.6871519915418773E-5</v>
      </c>
      <c r="F173" s="9"/>
      <c r="G173" s="9"/>
    </row>
    <row r="174" spans="1:7" x14ac:dyDescent="0.2">
      <c r="A174" s="9" t="str">
        <f ca="1">CONCATENATE($A$89,"_",#REF!)</f>
        <v>Bis(2-ethylhexyl)phthalate (BEHP)_0.93</v>
      </c>
      <c r="B174" s="9">
        <f ca="1">#REF!*$B$89+(1-#REF!)*$B$46</f>
        <v>981.33</v>
      </c>
      <c r="C174" s="9">
        <f ca="1">#REF!*$C$89+(1-#REF!)*$C$46</f>
        <v>3.4012000000000001E-2</v>
      </c>
      <c r="D174" s="9">
        <f ca="1">EXP(#REF!*LN($D$89)+(1-#REF!)*LN($D$46)+#REF!*(1-#REF!)*$P$89)</f>
        <v>5.8388993412567716E-2</v>
      </c>
      <c r="E174" s="16">
        <f t="shared" ca="1" si="3"/>
        <v>5.9499855718838427E-5</v>
      </c>
      <c r="F174" s="9"/>
      <c r="G174" s="9"/>
    </row>
    <row r="175" spans="1:7" x14ac:dyDescent="0.2">
      <c r="A175" s="9" t="str">
        <f ca="1">CONCATENATE($A$89,"_",#REF!)</f>
        <v>Bis(2-ethylhexyl)phthalate (BEHP)_0.94</v>
      </c>
      <c r="B175" s="9">
        <f ca="1">#REF!*$B$89+(1-#REF!)*$B$46</f>
        <v>981.14</v>
      </c>
      <c r="C175" s="9">
        <f ca="1">#REF!*$C$89+(1-#REF!)*$C$46</f>
        <v>3.3596000000000001E-2</v>
      </c>
      <c r="D175" s="9">
        <f ca="1">EXP(#REF!*LN($D$89)+(1-#REF!)*LN($D$46)+#REF!*(1-#REF!)*$P$89)</f>
        <v>6.1075634601513981E-2</v>
      </c>
      <c r="E175" s="16">
        <f t="shared" ca="1" si="3"/>
        <v>6.2249663250416848E-5</v>
      </c>
      <c r="F175" s="9"/>
      <c r="G175" s="9"/>
    </row>
    <row r="176" spans="1:7" x14ac:dyDescent="0.2">
      <c r="A176" s="9" t="str">
        <f ca="1">CONCATENATE($A$89,"_",#REF!)</f>
        <v>Bis(2-ethylhexyl)phthalate (BEHP)_0.95</v>
      </c>
      <c r="B176" s="9">
        <f ca="1">#REF!*$B$89+(1-#REF!)*$B$46</f>
        <v>980.95</v>
      </c>
      <c r="C176" s="9">
        <f ca="1">#REF!*$C$89+(1-#REF!)*$C$46</f>
        <v>3.3180000000000001E-2</v>
      </c>
      <c r="D176" s="9">
        <f ca="1">EXP(#REF!*LN($D$89)+(1-#REF!)*LN($D$46)+#REF!*(1-#REF!)*$P$89)</f>
        <v>6.3885895679351656E-2</v>
      </c>
      <c r="E176" s="16">
        <f t="shared" ca="1" si="3"/>
        <v>6.5126556582243388E-5</v>
      </c>
      <c r="F176" s="9"/>
      <c r="G176" s="9"/>
    </row>
    <row r="177" spans="1:7" x14ac:dyDescent="0.2">
      <c r="A177" s="9" t="str">
        <f ca="1">CONCATENATE($A$89,"_",#REF!)</f>
        <v>Bis(2-ethylhexyl)phthalate (BEHP)_0.96</v>
      </c>
      <c r="B177" s="9">
        <f ca="1">#REF!*$B$89+(1-#REF!)*$B$46</f>
        <v>980.76</v>
      </c>
      <c r="C177" s="9">
        <f ca="1">#REF!*$C$89+(1-#REF!)*$C$46</f>
        <v>3.2764000000000001E-2</v>
      </c>
      <c r="D177" s="9">
        <f ca="1">EXP(#REF!*LN($D$89)+(1-#REF!)*LN($D$46)+#REF!*(1-#REF!)*$P$89)</f>
        <v>6.6825464743543242E-2</v>
      </c>
      <c r="E177" s="16">
        <f t="shared" ca="1" si="3"/>
        <v>6.8136409257660638E-5</v>
      </c>
      <c r="F177" s="9"/>
      <c r="G177" s="9"/>
    </row>
    <row r="178" spans="1:7" x14ac:dyDescent="0.2">
      <c r="A178" s="9" t="str">
        <f ca="1">CONCATENATE($A$89,"_",#REF!)</f>
        <v>Bis(2-ethylhexyl)phthalate (BEHP)_0.97</v>
      </c>
      <c r="B178" s="9">
        <f ca="1">#REF!*$B$89+(1-#REF!)*$B$46</f>
        <v>980.57</v>
      </c>
      <c r="C178" s="9">
        <f ca="1">#REF!*$C$89+(1-#REF!)*$C$46</f>
        <v>3.2348000000000002E-2</v>
      </c>
      <c r="D178" s="9">
        <f ca="1">EXP(#REF!*LN($D$89)+(1-#REF!)*LN($D$46)+#REF!*(1-#REF!)*$P$89)</f>
        <v>6.9900291616853197E-2</v>
      </c>
      <c r="E178" s="16">
        <f t="shared" ca="1" si="3"/>
        <v>7.1285366283746382E-5</v>
      </c>
      <c r="F178" s="9"/>
      <c r="G178" s="9"/>
    </row>
    <row r="179" spans="1:7" x14ac:dyDescent="0.2">
      <c r="A179" s="9" t="str">
        <f ca="1">CONCATENATE($A$89,"_",#REF!)</f>
        <v>Bis(2-ethylhexyl)phthalate (BEHP)_0.98</v>
      </c>
      <c r="B179" s="9">
        <f ca="1">#REF!*$B$89+(1-#REF!)*$B$46</f>
        <v>980.38</v>
      </c>
      <c r="C179" s="9">
        <f ca="1">#REF!*$C$89+(1-#REF!)*$C$46</f>
        <v>3.1932000000000002E-2</v>
      </c>
      <c r="D179" s="9">
        <f ca="1">EXP(#REF!*LN($D$89)+(1-#REF!)*LN($D$46)+#REF!*(1-#REF!)*$P$89)</f>
        <v>7.3116599890062334E-2</v>
      </c>
      <c r="E179" s="16">
        <f t="shared" ca="1" si="3"/>
        <v>7.4579856678086385E-5</v>
      </c>
      <c r="F179" s="9"/>
      <c r="G179" s="9"/>
    </row>
    <row r="180" spans="1:7" x14ac:dyDescent="0.2">
      <c r="A180" s="9" t="str">
        <f ca="1">CONCATENATE($A$89,"_",#REF!)</f>
        <v>Bis(2-ethylhexyl)phthalate (BEHP)_0.99</v>
      </c>
      <c r="B180" s="9">
        <f ca="1">#REF!*$B$89+(1-#REF!)*$B$46</f>
        <v>980.19</v>
      </c>
      <c r="C180" s="9">
        <f ca="1">#REF!*$C$89+(1-#REF!)*$C$46</f>
        <v>3.1516000000000002E-2</v>
      </c>
      <c r="D180" s="9">
        <f ca="1">EXP(#REF!*LN($D$89)+(1-#REF!)*LN($D$46)+#REF!*(1-#REF!)*$P$89)</f>
        <v>7.6480899518801299E-2</v>
      </c>
      <c r="E180" s="16">
        <f t="shared" ca="1" si="3"/>
        <v>7.802660659545731E-5</v>
      </c>
      <c r="F180" s="9"/>
      <c r="G180" s="9"/>
    </row>
    <row r="181" spans="1:7" x14ac:dyDescent="0.2">
      <c r="A181" s="9" t="str">
        <f ca="1">CONCATENATE($A$90,"_",#REF!)</f>
        <v>1-3-Butanediol_0.01</v>
      </c>
      <c r="B181" s="9">
        <f ca="1">#REF!*$B$90+(1-#REF!)*$B$46</f>
        <v>999.03</v>
      </c>
      <c r="C181" s="9">
        <f ca="1">#REF!*$C$90+(1-#REF!)*$C$46</f>
        <v>7.2443999999999995E-2</v>
      </c>
      <c r="D181" s="9">
        <f ca="1">EXP(#REF!*LN($D$90)+(1-#REF!)*LN($D$46)+#REF!*(1-#REF!)*$P$90)</f>
        <v>9.3287110591615372E-4</v>
      </c>
      <c r="E181" s="16">
        <f t="shared" ca="1" si="3"/>
        <v>9.3377686947954888E-7</v>
      </c>
    </row>
    <row r="182" spans="1:7" x14ac:dyDescent="0.2">
      <c r="A182" s="9" t="str">
        <f ca="1">CONCATENATE($A$90,"_",#REF!)</f>
        <v>1-3-Butanediol_0.02</v>
      </c>
      <c r="B182" s="9">
        <f ca="1">#REF!*$B$90+(1-#REF!)*$B$46</f>
        <v>999.06</v>
      </c>
      <c r="C182" s="9">
        <f ca="1">#REF!*$C$90+(1-#REF!)*$C$46</f>
        <v>7.2188000000000002E-2</v>
      </c>
      <c r="D182" s="9">
        <f ca="1">EXP(#REF!*LN($D$90)+(1-#REF!)*LN($D$46)+#REF!*(1-#REF!)*$P$90)</f>
        <v>9.7780730365531316E-4</v>
      </c>
      <c r="E182" s="16">
        <f t="shared" ca="1" si="3"/>
        <v>9.7872730732419794E-7</v>
      </c>
    </row>
    <row r="183" spans="1:7" x14ac:dyDescent="0.2">
      <c r="A183" s="9" t="str">
        <f ca="1">CONCATENATE($A$90,"_",#REF!)</f>
        <v>1-3-Butanediol_0.03</v>
      </c>
      <c r="B183" s="9">
        <f ca="1">#REF!*$B$90+(1-#REF!)*$B$46</f>
        <v>999.08999999999992</v>
      </c>
      <c r="C183" s="9">
        <f ca="1">#REF!*$C$90+(1-#REF!)*$C$46</f>
        <v>7.1931999999999996E-2</v>
      </c>
      <c r="D183" s="9">
        <f ca="1">EXP(#REF!*LN($D$90)+(1-#REF!)*LN($D$46)+#REF!*(1-#REF!)*$P$90)</f>
        <v>1.0249080682402524E-3</v>
      </c>
      <c r="E183" s="16">
        <f t="shared" ca="1" si="3"/>
        <v>1.0258415840817669E-6</v>
      </c>
    </row>
    <row r="184" spans="1:7" x14ac:dyDescent="0.2">
      <c r="A184" s="9" t="str">
        <f ca="1">CONCATENATE($A$90,"_",#REF!)</f>
        <v>1-3-Butanediol_0.04</v>
      </c>
      <c r="B184" s="9">
        <f ca="1">#REF!*$B$90+(1-#REF!)*$B$46</f>
        <v>999.12</v>
      </c>
      <c r="C184" s="9">
        <f ca="1">#REF!*$C$90+(1-#REF!)*$C$46</f>
        <v>7.167599999999999E-2</v>
      </c>
      <c r="D184" s="9">
        <f ca="1">EXP(#REF!*LN($D$90)+(1-#REF!)*LN($D$46)+#REF!*(1-#REF!)*$P$90)</f>
        <v>1.0742776663839016E-3</v>
      </c>
      <c r="E184" s="16">
        <f t="shared" ca="1" si="3"/>
        <v>1.0752238633836792E-6</v>
      </c>
    </row>
    <row r="185" spans="1:7" x14ac:dyDescent="0.2">
      <c r="A185" s="9" t="str">
        <f ca="1">CONCATENATE($A$90,"_",#REF!)</f>
        <v>1-3-Butanediol_0.05</v>
      </c>
      <c r="B185" s="9">
        <f ca="1">#REF!*$B$90+(1-#REF!)*$B$46</f>
        <v>999.15</v>
      </c>
      <c r="C185" s="9">
        <f ca="1">#REF!*$C$90+(1-#REF!)*$C$46</f>
        <v>7.1419999999999997E-2</v>
      </c>
      <c r="D185" s="9">
        <f ca="1">EXP(#REF!*LN($D$90)+(1-#REF!)*LN($D$46)+#REF!*(1-#REF!)*$P$90)</f>
        <v>1.1260253873040184E-3</v>
      </c>
      <c r="E185" s="16">
        <f t="shared" ca="1" si="3"/>
        <v>1.1269833231286778E-6</v>
      </c>
    </row>
    <row r="186" spans="1:7" x14ac:dyDescent="0.2">
      <c r="A186" s="9" t="str">
        <f ca="1">CONCATENATE($A$90,"_",#REF!)</f>
        <v>1-3-Butanediol_0.06</v>
      </c>
      <c r="B186" s="9">
        <f ca="1">#REF!*$B$90+(1-#REF!)*$B$46</f>
        <v>999.18</v>
      </c>
      <c r="C186" s="9">
        <f ca="1">#REF!*$C$90+(1-#REF!)*$C$46</f>
        <v>7.1163999999999991E-2</v>
      </c>
      <c r="D186" s="9">
        <f ca="1">EXP(#REF!*LN($D$90)+(1-#REF!)*LN($D$46)+#REF!*(1-#REF!)*$P$90)</f>
        <v>1.1802657846561408E-3</v>
      </c>
      <c r="E186" s="16">
        <f t="shared" ca="1" si="3"/>
        <v>1.1812343968615675E-6</v>
      </c>
    </row>
    <row r="187" spans="1:7" x14ac:dyDescent="0.2">
      <c r="A187" s="9" t="str">
        <f ca="1">CONCATENATE($A$90,"_",#REF!)</f>
        <v>1-3-Butanediol_0.07</v>
      </c>
      <c r="B187" s="9">
        <f ca="1">#REF!*$B$90+(1-#REF!)*$B$46</f>
        <v>999.20999999999992</v>
      </c>
      <c r="C187" s="9">
        <f ca="1">#REF!*$C$90+(1-#REF!)*$C$46</f>
        <v>7.0907999999999985E-2</v>
      </c>
      <c r="D187" s="9">
        <f ca="1">EXP(#REF!*LN($D$90)+(1-#REF!)*LN($D$46)+#REF!*(1-#REF!)*$P$90)</f>
        <v>1.2371189301204173E-3</v>
      </c>
      <c r="E187" s="16">
        <f t="shared" ca="1" si="3"/>
        <v>1.2380970267715668E-6</v>
      </c>
    </row>
    <row r="188" spans="1:7" x14ac:dyDescent="0.2">
      <c r="A188" s="9" t="str">
        <f ca="1">CONCATENATE($A$90,"_",#REF!)</f>
        <v>1-3-Butanediol_0.08</v>
      </c>
      <c r="B188" s="9">
        <f ca="1">#REF!*$B$90+(1-#REF!)*$B$46</f>
        <v>999.24</v>
      </c>
      <c r="C188" s="9">
        <f ca="1">#REF!*$C$90+(1-#REF!)*$C$46</f>
        <v>7.0651999999999993E-2</v>
      </c>
      <c r="D188" s="9">
        <f ca="1">EXP(#REF!*LN($D$90)+(1-#REF!)*LN($D$46)+#REF!*(1-#REF!)*$P$90)</f>
        <v>1.2967106792036438E-3</v>
      </c>
      <c r="E188" s="16">
        <f t="shared" ca="1" si="3"/>
        <v>1.2976969288695847E-6</v>
      </c>
    </row>
    <row r="189" spans="1:7" x14ac:dyDescent="0.2">
      <c r="A189" s="9" t="str">
        <f ca="1">CONCATENATE($A$90,"_",#REF!)</f>
        <v>1-3-Butanediol_0.09</v>
      </c>
      <c r="B189" s="9">
        <f ca="1">#REF!*$B$90+(1-#REF!)*$B$46</f>
        <v>999.27</v>
      </c>
      <c r="C189" s="9">
        <f ca="1">#REF!*$C$90+(1-#REF!)*$C$46</f>
        <v>7.0396000000000014E-2</v>
      </c>
      <c r="D189" s="9">
        <f ca="1">EXP(#REF!*LN($D$90)+(1-#REF!)*LN($D$46)+#REF!*(1-#REF!)*$P$90)</f>
        <v>1.359172949844933E-3</v>
      </c>
      <c r="E189" s="16">
        <f t="shared" ca="1" si="3"/>
        <v>1.3601658709307124E-6</v>
      </c>
    </row>
    <row r="190" spans="1:7" x14ac:dyDescent="0.2">
      <c r="A190" s="9" t="str">
        <f ca="1">CONCATENATE($A$90,"_",#REF!)</f>
        <v>1-3-Butanediol_0.1</v>
      </c>
      <c r="B190" s="9">
        <f ca="1">#REF!*$B$90+(1-#REF!)*$B$46</f>
        <v>999.30000000000007</v>
      </c>
      <c r="C190" s="9">
        <f ca="1">#REF!*$C$90+(1-#REF!)*$C$46</f>
        <v>7.0140000000000008E-2</v>
      </c>
      <c r="D190" s="9">
        <f ca="1">EXP(#REF!*LN($D$90)+(1-#REF!)*LN($D$46)+#REF!*(1-#REF!)*$P$90)</f>
        <v>1.4246440144417573E-3</v>
      </c>
      <c r="E190" s="16">
        <f t="shared" ca="1" si="3"/>
        <v>1.4256419638164288E-6</v>
      </c>
    </row>
    <row r="191" spans="1:7" x14ac:dyDescent="0.2">
      <c r="A191" s="9" t="str">
        <f ca="1">CONCATENATE($A$90,"_",#REF!)</f>
        <v>1-3-Butanediol_0.11</v>
      </c>
      <c r="B191" s="9">
        <f ca="1">#REF!*$B$90+(1-#REF!)*$B$46</f>
        <v>999.33</v>
      </c>
      <c r="C191" s="9">
        <f ca="1">#REF!*$C$90+(1-#REF!)*$C$46</f>
        <v>6.9884000000000002E-2</v>
      </c>
      <c r="D191" s="9">
        <f ca="1">EXP(#REF!*LN($D$90)+(1-#REF!)*LN($D$46)+#REF!*(1-#REF!)*$P$90)</f>
        <v>1.4932688059428232E-3</v>
      </c>
      <c r="E191" s="16">
        <f t="shared" ca="1" si="3"/>
        <v>1.494269966820593E-6</v>
      </c>
    </row>
    <row r="192" spans="1:7" x14ac:dyDescent="0.2">
      <c r="A192" s="9" t="str">
        <f ca="1">CONCATENATE($A$90,"_",#REF!)</f>
        <v>1-3-Butanediol_0.12</v>
      </c>
      <c r="B192" s="9">
        <f ca="1">#REF!*$B$90+(1-#REF!)*$B$46</f>
        <v>999.36</v>
      </c>
      <c r="C192" s="9">
        <f ca="1">#REF!*$C$90+(1-#REF!)*$C$46</f>
        <v>6.9628000000000009E-2</v>
      </c>
      <c r="D192" s="9">
        <f ca="1">EXP(#REF!*LN($D$90)+(1-#REF!)*LN($D$46)+#REF!*(1-#REF!)*$P$90)</f>
        <v>1.5651992386853653E-3</v>
      </c>
      <c r="E192" s="16">
        <f t="shared" ca="1" si="3"/>
        <v>1.5662016077143024E-6</v>
      </c>
    </row>
    <row r="193" spans="1:5" x14ac:dyDescent="0.2">
      <c r="A193" s="9" t="str">
        <f ca="1">CONCATENATE($A$90,"_",#REF!)</f>
        <v>1-3-Butanediol_0.13</v>
      </c>
      <c r="B193" s="9">
        <f ca="1">#REF!*$B$90+(1-#REF!)*$B$46</f>
        <v>999.39</v>
      </c>
      <c r="C193" s="9">
        <f ca="1">#REF!*$C$90+(1-#REF!)*$C$46</f>
        <v>6.9372000000000003E-2</v>
      </c>
      <c r="D193" s="9">
        <f ca="1">EXP(#REF!*LN($D$90)+(1-#REF!)*LN($D$46)+#REF!*(1-#REF!)*$P$90)</f>
        <v>1.6405945446871224E-3</v>
      </c>
      <c r="E193" s="16">
        <f t="shared" ca="1" si="3"/>
        <v>1.6415959181972228E-6</v>
      </c>
    </row>
    <row r="194" spans="1:5" x14ac:dyDescent="0.2">
      <c r="A194" s="9" t="str">
        <f ca="1">CONCATENATE($A$90,"_",#REF!)</f>
        <v>1-3-Butanediol_0.14</v>
      </c>
      <c r="B194" s="9">
        <f ca="1">#REF!*$B$90+(1-#REF!)*$B$46</f>
        <v>999.42</v>
      </c>
      <c r="C194" s="9">
        <f ca="1">#REF!*$C$90+(1-#REF!)*$C$46</f>
        <v>6.9115999999999997E-2</v>
      </c>
      <c r="D194" s="9">
        <f ca="1">EXP(#REF!*LN($D$90)+(1-#REF!)*LN($D$46)+#REF!*(1-#REF!)*$P$90)</f>
        <v>1.719621626137399E-3</v>
      </c>
      <c r="E194" s="16">
        <f t="shared" ca="1" si="3"/>
        <v>1.7206195854969874E-6</v>
      </c>
    </row>
    <row r="195" spans="1:5" x14ac:dyDescent="0.2">
      <c r="A195" s="9" t="str">
        <f ca="1">CONCATENATE($A$90,"_",#REF!)</f>
        <v>1-3-Butanediol_0.15</v>
      </c>
      <c r="B195" s="9">
        <f ca="1">#REF!*$B$90+(1-#REF!)*$B$46</f>
        <v>999.44999999999993</v>
      </c>
      <c r="C195" s="9">
        <f ca="1">#REF!*$C$90+(1-#REF!)*$C$46</f>
        <v>6.8859999999999991E-2</v>
      </c>
      <c r="D195" s="9">
        <f ca="1">EXP(#REF!*LN($D$90)+(1-#REF!)*LN($D$46)+#REF!*(1-#REF!)*$P$90)</f>
        <v>1.8024554248675642E-3</v>
      </c>
      <c r="E195" s="16">
        <f t="shared" ca="1" si="3"/>
        <v>1.8034473208940561E-6</v>
      </c>
    </row>
    <row r="196" spans="1:5" x14ac:dyDescent="0.2">
      <c r="A196" s="9" t="str">
        <f ca="1">CONCATENATE($A$90,"_",#REF!)</f>
        <v>1-3-Butanediol_0.16</v>
      </c>
      <c r="B196" s="9">
        <f ca="1">#REF!*$B$90+(1-#REF!)*$B$46</f>
        <v>999.48</v>
      </c>
      <c r="C196" s="9">
        <f ca="1">#REF!*$C$90+(1-#REF!)*$C$46</f>
        <v>6.8603999999999998E-2</v>
      </c>
      <c r="D196" s="9">
        <f ca="1">EXP(#REF!*LN($D$90)+(1-#REF!)*LN($D$46)+#REF!*(1-#REF!)*$P$90)</f>
        <v>1.8892793096188492E-3</v>
      </c>
      <c r="E196" s="16">
        <f t="shared" ca="1" si="3"/>
        <v>1.8902622459867623E-6</v>
      </c>
    </row>
    <row r="197" spans="1:5" x14ac:dyDescent="0.2">
      <c r="A197" s="9" t="str">
        <f ca="1">CONCATENATE($A$90,"_",#REF!)</f>
        <v>1-3-Butanediol_0.17</v>
      </c>
      <c r="B197" s="9">
        <f ca="1">#REF!*$B$90+(1-#REF!)*$B$46</f>
        <v>999.51</v>
      </c>
      <c r="C197" s="9">
        <f ca="1">#REF!*$C$90+(1-#REF!)*$C$46</f>
        <v>6.8347999999999992E-2</v>
      </c>
      <c r="D197" s="9">
        <f ca="1">EXP(#REF!*LN($D$90)+(1-#REF!)*LN($D$46)+#REF!*(1-#REF!)*$P$90)</f>
        <v>1.9802854819647685E-3</v>
      </c>
      <c r="E197" s="16">
        <f t="shared" ca="1" si="3"/>
        <v>1.9812562975505682E-6</v>
      </c>
    </row>
    <row r="198" spans="1:5" x14ac:dyDescent="0.2">
      <c r="A198" s="9" t="str">
        <f ca="1">CONCATENATE($A$90,"_",#REF!)</f>
        <v>1-3-Butanediol_0.18</v>
      </c>
      <c r="B198" s="9">
        <f ca="1">#REF!*$B$90+(1-#REF!)*$B$46</f>
        <v>999.54000000000008</v>
      </c>
      <c r="C198" s="9">
        <f ca="1">#REF!*$C$90+(1-#REF!)*$C$46</f>
        <v>6.8092000000000014E-2</v>
      </c>
      <c r="D198" s="9">
        <f ca="1">EXP(#REF!*LN($D$90)+(1-#REF!)*LN($D$46)+#REF!*(1-#REF!)*$P$90)</f>
        <v>2.0756754017867162E-3</v>
      </c>
      <c r="E198" s="16">
        <f t="shared" ca="1" si="3"/>
        <v>2.0766306518865839E-6</v>
      </c>
    </row>
    <row r="199" spans="1:5" x14ac:dyDescent="0.2">
      <c r="A199" s="9" t="str">
        <f ca="1">CONCATENATE($A$90,"_",#REF!)</f>
        <v>1-3-Butanediol_0.19</v>
      </c>
      <c r="B199" s="9">
        <f ca="1">#REF!*$B$90+(1-#REF!)*$B$46</f>
        <v>999.57</v>
      </c>
      <c r="C199" s="9">
        <f ca="1">#REF!*$C$90+(1-#REF!)*$C$46</f>
        <v>6.7836000000000007E-2</v>
      </c>
      <c r="D199" s="9">
        <f ca="1">EXP(#REF!*LN($D$90)+(1-#REF!)*LN($D$46)+#REF!*(1-#REF!)*$P$90)</f>
        <v>2.1756602332446422E-3</v>
      </c>
      <c r="E199" s="16">
        <f t="shared" ca="1" si="3"/>
        <v>2.1765961695975691E-6</v>
      </c>
    </row>
    <row r="200" spans="1:5" x14ac:dyDescent="0.2">
      <c r="A200" s="9" t="str">
        <f ca="1">CONCATENATE($A$90,"_",#REF!)</f>
        <v>1-3-Butanediol_0.2</v>
      </c>
      <c r="B200" s="9">
        <f ca="1">#REF!*$B$90+(1-#REF!)*$B$46</f>
        <v>999.6</v>
      </c>
      <c r="C200" s="9">
        <f ca="1">#REF!*$C$90+(1-#REF!)*$C$46</f>
        <v>6.7580000000000001E-2</v>
      </c>
      <c r="D200" s="9">
        <f ca="1">EXP(#REF!*LN($D$90)+(1-#REF!)*LN($D$46)+#REF!*(1-#REF!)*$P$90)</f>
        <v>2.2804613122300284E-3</v>
      </c>
      <c r="E200" s="16">
        <f t="shared" ca="1" si="3"/>
        <v>2.2813738617747381E-6</v>
      </c>
    </row>
    <row r="201" spans="1:5" x14ac:dyDescent="0.2">
      <c r="A201" s="9" t="str">
        <f ca="1">CONCATENATE($A$90,"_",#REF!)</f>
        <v>1-3-Butanediol_0.21</v>
      </c>
      <c r="B201" s="9">
        <f ca="1">#REF!*$B$90+(1-#REF!)*$B$46</f>
        <v>999.63</v>
      </c>
      <c r="C201" s="9">
        <f ca="1">#REF!*$C$90+(1-#REF!)*$C$46</f>
        <v>6.7324000000000009E-2</v>
      </c>
      <c r="D201" s="9">
        <f ca="1">EXP(#REF!*LN($D$90)+(1-#REF!)*LN($D$46)+#REF!*(1-#REF!)*$P$90)</f>
        <v>2.3903106363359914E-3</v>
      </c>
      <c r="E201" s="16">
        <f t="shared" ca="1" si="3"/>
        <v>2.3911953786260832E-6</v>
      </c>
    </row>
    <row r="202" spans="1:5" x14ac:dyDescent="0.2">
      <c r="A202" s="9" t="str">
        <f ca="1">CONCATENATE($A$90,"_",#REF!)</f>
        <v>1-3-Butanediol_0.22</v>
      </c>
      <c r="B202" s="9">
        <f ca="1">#REF!*$B$90+(1-#REF!)*$B$46</f>
        <v>999.66000000000008</v>
      </c>
      <c r="C202" s="9">
        <f ca="1">#REF!*$C$90+(1-#REF!)*$C$46</f>
        <v>6.7068000000000003E-2</v>
      </c>
      <c r="D202" s="9">
        <f ca="1">EXP(#REF!*LN($D$90)+(1-#REF!)*LN($D$46)+#REF!*(1-#REF!)*$P$90)</f>
        <v>2.5054513784291033E-3</v>
      </c>
      <c r="E202" s="16">
        <f t="shared" ca="1" si="3"/>
        <v>2.5063035216264563E-6</v>
      </c>
    </row>
    <row r="203" spans="1:5" x14ac:dyDescent="0.2">
      <c r="A203" s="9" t="str">
        <f ca="1">CONCATENATE($A$90,"_",#REF!)</f>
        <v>1-3-Butanediol_0.23</v>
      </c>
      <c r="B203" s="9">
        <f ca="1">#REF!*$B$90+(1-#REF!)*$B$46</f>
        <v>999.69</v>
      </c>
      <c r="C203" s="9">
        <f ca="1">#REF!*$C$90+(1-#REF!)*$C$46</f>
        <v>6.6811999999999996E-2</v>
      </c>
      <c r="D203" s="9">
        <f ca="1">EXP(#REF!*LN($D$90)+(1-#REF!)*LN($D$46)+#REF!*(1-#REF!)*$P$90)</f>
        <v>2.626138424959899E-3</v>
      </c>
      <c r="E203" s="16">
        <f t="shared" ca="1" si="3"/>
        <v>2.6269527803217986E-6</v>
      </c>
    </row>
    <row r="204" spans="1:5" x14ac:dyDescent="0.2">
      <c r="A204" s="9" t="str">
        <f ca="1">CONCATENATE($A$90,"_",#REF!)</f>
        <v>1-3-Butanediol_0.24</v>
      </c>
      <c r="B204" s="9">
        <f ca="1">#REF!*$B$90+(1-#REF!)*$B$46</f>
        <v>999.72</v>
      </c>
      <c r="C204" s="9">
        <f ca="1">#REF!*$C$90+(1-#REF!)*$C$46</f>
        <v>6.6556000000000004E-2</v>
      </c>
      <c r="D204" s="9">
        <f ca="1">EXP(#REF!*LN($D$90)+(1-#REF!)*LN($D$46)+#REF!*(1-#REF!)*$P$90)</f>
        <v>2.7526389402036519E-3</v>
      </c>
      <c r="E204" s="16">
        <f t="shared" ca="1" si="3"/>
        <v>2.7534098949742445E-6</v>
      </c>
    </row>
    <row r="205" spans="1:5" x14ac:dyDescent="0.2">
      <c r="A205" s="9" t="str">
        <f ca="1">CONCATENATE($A$90,"_",#REF!)</f>
        <v>1-3-Butanediol_0.25</v>
      </c>
      <c r="B205" s="9">
        <f ca="1">#REF!*$B$90+(1-#REF!)*$B$46</f>
        <v>999.75</v>
      </c>
      <c r="C205" s="9">
        <f ca="1">#REF!*$C$90+(1-#REF!)*$C$46</f>
        <v>6.6299999999999998E-2</v>
      </c>
      <c r="D205" s="9">
        <f ca="1">EXP(#REF!*LN($D$90)+(1-#REF!)*LN($D$46)+#REF!*(1-#REF!)*$P$90)</f>
        <v>2.8852329576805067E-3</v>
      </c>
      <c r="E205" s="16">
        <f t="shared" ca="1" si="3"/>
        <v>2.8859544462920795E-6</v>
      </c>
    </row>
    <row r="206" spans="1:5" x14ac:dyDescent="0.2">
      <c r="A206" s="9" t="str">
        <f ca="1">CONCATENATE($A$90,"_",#REF!)</f>
        <v>1-3-Butanediol_0.26</v>
      </c>
      <c r="B206" s="9">
        <f ca="1">#REF!*$B$90+(1-#REF!)*$B$46</f>
        <v>999.78</v>
      </c>
      <c r="C206" s="9">
        <f ca="1">#REF!*$C$90+(1-#REF!)*$C$46</f>
        <v>6.6044000000000005E-2</v>
      </c>
      <c r="D206" s="9">
        <f ca="1">EXP(#REF!*LN($D$90)+(1-#REF!)*LN($D$46)+#REF!*(1-#REF!)*$P$90)</f>
        <v>3.0242140000642137E-3</v>
      </c>
      <c r="E206" s="16">
        <f t="shared" ca="1" si="3"/>
        <v>3.0248794735483946E-6</v>
      </c>
    </row>
    <row r="207" spans="1:5" x14ac:dyDescent="0.2">
      <c r="A207" s="9" t="str">
        <f ca="1">CONCATENATE($A$90,"_",#REF!)</f>
        <v>1-3-Butanediol_0.27</v>
      </c>
      <c r="B207" s="9">
        <f ca="1">#REF!*$B$90+(1-#REF!)*$B$46</f>
        <v>999.81</v>
      </c>
      <c r="C207" s="9">
        <f ca="1">#REF!*$C$90+(1-#REF!)*$C$46</f>
        <v>6.5787999999999999E-2</v>
      </c>
      <c r="D207" s="9">
        <f ca="1">EXP(#REF!*LN($D$90)+(1-#REF!)*LN($D$46)+#REF!*(1-#REF!)*$P$90)</f>
        <v>3.1698897289517097E-3</v>
      </c>
      <c r="E207" s="16">
        <f t="shared" ca="1" si="3"/>
        <v>3.1704921224549765E-6</v>
      </c>
    </row>
    <row r="208" spans="1:5" x14ac:dyDescent="0.2">
      <c r="A208" s="9" t="str">
        <f ca="1">CONCATENATE($A$90,"_",#REF!)</f>
        <v>1-3-Butanediol_0.28</v>
      </c>
      <c r="B208" s="9">
        <f ca="1">#REF!*$B$90+(1-#REF!)*$B$46</f>
        <v>999.83999999999992</v>
      </c>
      <c r="C208" s="9">
        <f ca="1">#REF!*$C$90+(1-#REF!)*$C$46</f>
        <v>6.5532000000000007E-2</v>
      </c>
      <c r="D208" s="9">
        <f ca="1">EXP(#REF!*LN($D$90)+(1-#REF!)*LN($D$46)+#REF!*(1-#REF!)*$P$90)</f>
        <v>3.3225826259319509E-3</v>
      </c>
      <c r="E208" s="16">
        <f t="shared" ca="1" si="3"/>
        <v>3.3231143242238271E-6</v>
      </c>
    </row>
    <row r="209" spans="1:5" x14ac:dyDescent="0.2">
      <c r="A209" s="9" t="str">
        <f ca="1">CONCATENATE($A$90,"_",#REF!)</f>
        <v>1-3-Butanediol_0.29</v>
      </c>
      <c r="B209" s="9">
        <f ca="1">#REF!*$B$90+(1-#REF!)*$B$46</f>
        <v>999.86999999999989</v>
      </c>
      <c r="C209" s="9">
        <f ca="1">#REF!*$C$90+(1-#REF!)*$C$46</f>
        <v>6.5276000000000001E-2</v>
      </c>
      <c r="D209" s="9">
        <f ca="1">EXP(#REF!*LN($D$90)+(1-#REF!)*LN($D$46)+#REF!*(1-#REF!)*$P$90)</f>
        <v>3.4826307064617285E-3</v>
      </c>
      <c r="E209" s="16">
        <f t="shared" ca="1" si="3"/>
        <v>3.4830835073176803E-6</v>
      </c>
    </row>
    <row r="210" spans="1:5" x14ac:dyDescent="0.2">
      <c r="A210" s="9" t="str">
        <f ca="1">CONCATENATE($A$90,"_",#REF!)</f>
        <v>1-3-Butanediol_0.3</v>
      </c>
      <c r="B210" s="9">
        <f ca="1">#REF!*$B$90+(1-#REF!)*$B$46</f>
        <v>999.89999999999986</v>
      </c>
      <c r="C210" s="9">
        <f ca="1">#REF!*$C$90+(1-#REF!)*$C$46</f>
        <v>6.5019999999999994E-2</v>
      </c>
      <c r="D210" s="9">
        <f ca="1">EXP(#REF!*LN($D$90)+(1-#REF!)*LN($D$46)+#REF!*(1-#REF!)*$P$90)</f>
        <v>3.6503882681286656E-3</v>
      </c>
      <c r="E210" s="16">
        <f t="shared" ca="1" si="3"/>
        <v>3.6507533434630125E-6</v>
      </c>
    </row>
    <row r="211" spans="1:5" x14ac:dyDescent="0.2">
      <c r="A211" s="9" t="str">
        <f ca="1">CONCATENATE($A$90,"_",#REF!)</f>
        <v>1-3-Butanediol_0.31</v>
      </c>
      <c r="B211" s="9">
        <f ca="1">#REF!*$B$90+(1-#REF!)*$B$46</f>
        <v>999.93</v>
      </c>
      <c r="C211" s="9">
        <f ca="1">#REF!*$C$90+(1-#REF!)*$C$46</f>
        <v>6.4764000000000002E-2</v>
      </c>
      <c r="D211" s="9">
        <f ca="1">EXP(#REF!*LN($D$90)+(1-#REF!)*LN($D$46)+#REF!*(1-#REF!)*$P$90)</f>
        <v>3.8262266749579128E-3</v>
      </c>
      <c r="E211" s="16">
        <f t="shared" ref="E211:E274" ca="1" si="4">D211/B211</f>
        <v>3.8264945295749834E-6</v>
      </c>
    </row>
    <row r="212" spans="1:5" x14ac:dyDescent="0.2">
      <c r="A212" s="9" t="str">
        <f ca="1">CONCATENATE($A$90,"_",#REF!)</f>
        <v>1-3-Butanediol_0.32</v>
      </c>
      <c r="B212" s="9">
        <f ca="1">#REF!*$B$90+(1-#REF!)*$B$46</f>
        <v>999.95999999999992</v>
      </c>
      <c r="C212" s="9">
        <f ca="1">#REF!*$C$90+(1-#REF!)*$C$46</f>
        <v>6.4507999999999996E-2</v>
      </c>
      <c r="D212" s="9">
        <f ca="1">EXP(#REF!*LN($D$90)+(1-#REF!)*LN($D$46)+#REF!*(1-#REF!)*$P$90)</f>
        <v>4.0105351794987379E-3</v>
      </c>
      <c r="E212" s="16">
        <f t="shared" ca="1" si="4"/>
        <v>4.0106956073230315E-6</v>
      </c>
    </row>
    <row r="213" spans="1:5" x14ac:dyDescent="0.2">
      <c r="A213" s="9" t="str">
        <f ca="1">CONCATENATE($A$90,"_",#REF!)</f>
        <v>1-3-Butanediol_0.33</v>
      </c>
      <c r="B213" s="9">
        <f ca="1">#REF!*$B$90+(1-#REF!)*$B$46</f>
        <v>999.99</v>
      </c>
      <c r="C213" s="9">
        <f ca="1">#REF!*$C$90+(1-#REF!)*$C$46</f>
        <v>6.4252000000000004E-2</v>
      </c>
      <c r="D213" s="9">
        <f ca="1">EXP(#REF!*LN($D$90)+(1-#REF!)*LN($D$46)+#REF!*(1-#REF!)*$P$90)</f>
        <v>4.2037217845108197E-3</v>
      </c>
      <c r="E213" s="16">
        <f t="shared" ca="1" si="4"/>
        <v>4.2037638221490411E-6</v>
      </c>
    </row>
    <row r="214" spans="1:5" x14ac:dyDescent="0.2">
      <c r="A214" s="9" t="str">
        <f ca="1">CONCATENATE($A$90,"_",#REF!)</f>
        <v>1-3-Butanediol_0.34</v>
      </c>
      <c r="B214" s="9">
        <f ca="1">#REF!*$B$90+(1-#REF!)*$B$46</f>
        <v>1000.02</v>
      </c>
      <c r="C214" s="9">
        <f ca="1">#REF!*$C$90+(1-#REF!)*$C$46</f>
        <v>6.3995999999999997E-2</v>
      </c>
      <c r="D214" s="9">
        <f ca="1">EXP(#REF!*LN($D$90)+(1-#REF!)*LN($D$46)+#REF!*(1-#REF!)*$P$90)</f>
        <v>4.4062141461577936E-3</v>
      </c>
      <c r="E214" s="16">
        <f t="shared" ca="1" si="4"/>
        <v>4.4061260236373212E-6</v>
      </c>
    </row>
    <row r="215" spans="1:5" x14ac:dyDescent="0.2">
      <c r="A215" s="9" t="str">
        <f ca="1">CONCATENATE($A$90,"_",#REF!)</f>
        <v>1-3-Butanediol_0.35</v>
      </c>
      <c r="B215" s="9">
        <f ca="1">#REF!*$B$90+(1-#REF!)*$B$46</f>
        <v>1000.05</v>
      </c>
      <c r="C215" s="9">
        <f ca="1">#REF!*$C$90+(1-#REF!)*$C$46</f>
        <v>6.3740000000000005E-2</v>
      </c>
      <c r="D215" s="9">
        <f ca="1">EXP(#REF!*LN($D$90)+(1-#REF!)*LN($D$46)+#REF!*(1-#REF!)*$P$90)</f>
        <v>4.618460520707442E-3</v>
      </c>
      <c r="E215" s="16">
        <f t="shared" ca="1" si="4"/>
        <v>4.6182296092269805E-6</v>
      </c>
    </row>
    <row r="216" spans="1:5" x14ac:dyDescent="0.2">
      <c r="A216" s="9" t="str">
        <f ca="1">CONCATENATE($A$90,"_",#REF!)</f>
        <v>1-3-Butanediol_0.36</v>
      </c>
      <c r="B216" s="9">
        <f ca="1">#REF!*$B$90+(1-#REF!)*$B$46</f>
        <v>1000.0799999999999</v>
      </c>
      <c r="C216" s="9">
        <f ca="1">#REF!*$C$90+(1-#REF!)*$C$46</f>
        <v>6.3483999999999999E-2</v>
      </c>
      <c r="D216" s="9">
        <f ca="1">EXP(#REF!*LN($D$90)+(1-#REF!)*LN($D$46)+#REF!*(1-#REF!)*$P$90)</f>
        <v>4.8409307568342119E-3</v>
      </c>
      <c r="E216" s="16">
        <f t="shared" ca="1" si="4"/>
        <v>4.8405435133531435E-6</v>
      </c>
    </row>
    <row r="217" spans="1:5" x14ac:dyDescent="0.2">
      <c r="A217" s="9" t="str">
        <f ca="1">CONCATENATE($A$90,"_",#REF!)</f>
        <v>1-3-Butanediol_0.37</v>
      </c>
      <c r="B217" s="9">
        <f ca="1">#REF!*$B$90+(1-#REF!)*$B$46</f>
        <v>1000.11</v>
      </c>
      <c r="C217" s="9">
        <f ca="1">#REF!*$C$90+(1-#REF!)*$C$46</f>
        <v>6.3228000000000006E-2</v>
      </c>
      <c r="D217" s="9">
        <f ca="1">EXP(#REF!*LN($D$90)+(1-#REF!)*LN($D$46)+#REF!*(1-#REF!)*$P$90)</f>
        <v>5.0741173357207363E-3</v>
      </c>
      <c r="E217" s="16">
        <f t="shared" ca="1" si="4"/>
        <v>5.073559244203874E-6</v>
      </c>
    </row>
    <row r="218" spans="1:5" x14ac:dyDescent="0.2">
      <c r="A218" s="9" t="str">
        <f ca="1">CONCATENATE($A$90,"_",#REF!)</f>
        <v>1-3-Butanediol_0.38</v>
      </c>
      <c r="B218" s="9">
        <f ca="1">#REF!*$B$90+(1-#REF!)*$B$46</f>
        <v>1000.14</v>
      </c>
      <c r="C218" s="9">
        <f ca="1">#REF!*$C$90+(1-#REF!)*$C$46</f>
        <v>6.2972E-2</v>
      </c>
      <c r="D218" s="9">
        <f ca="1">EXP(#REF!*LN($D$90)+(1-#REF!)*LN($D$46)+#REF!*(1-#REF!)*$P$90)</f>
        <v>5.3185364612608225E-3</v>
      </c>
      <c r="E218" s="16">
        <f t="shared" ca="1" si="4"/>
        <v>5.3177919703849685E-6</v>
      </c>
    </row>
    <row r="219" spans="1:5" x14ac:dyDescent="0.2">
      <c r="A219" s="9" t="str">
        <f ca="1">CONCATENATE($A$90,"_",#REF!)</f>
        <v>1-3-Butanediol_0.39</v>
      </c>
      <c r="B219" s="9">
        <f ca="1">#REF!*$B$90+(1-#REF!)*$B$46</f>
        <v>1000.1700000000001</v>
      </c>
      <c r="C219" s="9">
        <f ca="1">#REF!*$C$90+(1-#REF!)*$C$46</f>
        <v>6.2715999999999994E-2</v>
      </c>
      <c r="D219" s="9">
        <f ca="1">EXP(#REF!*LN($D$90)+(1-#REF!)*LN($D$46)+#REF!*(1-#REF!)*$P$90)</f>
        <v>5.574729202777272E-3</v>
      </c>
      <c r="E219" s="16">
        <f t="shared" ca="1" si="4"/>
        <v>5.5737816598950897E-6</v>
      </c>
    </row>
    <row r="220" spans="1:5" x14ac:dyDescent="0.2">
      <c r="A220" s="9" t="str">
        <f ca="1">CONCATENATE($A$90,"_",#REF!)</f>
        <v>1-3-Butanediol_0.4</v>
      </c>
      <c r="B220" s="9">
        <f ca="1">#REF!*$B$90+(1-#REF!)*$B$46</f>
        <v>1000.2</v>
      </c>
      <c r="C220" s="9">
        <f ca="1">#REF!*$C$90+(1-#REF!)*$C$46</f>
        <v>6.2460000000000002E-2</v>
      </c>
      <c r="D220" s="9">
        <f ca="1">EXP(#REF!*LN($D$90)+(1-#REF!)*LN($D$46)+#REF!*(1-#REF!)*$P$90)</f>
        <v>5.8432626927841774E-3</v>
      </c>
      <c r="E220" s="16">
        <f t="shared" ca="1" si="4"/>
        <v>5.842094273929391E-6</v>
      </c>
    </row>
    <row r="221" spans="1:5" x14ac:dyDescent="0.2">
      <c r="A221" s="9" t="str">
        <f ca="1">CONCATENATE($A$90,"_",#REF!)</f>
        <v>1-3-Butanediol_0.41</v>
      </c>
      <c r="B221" s="9">
        <f ca="1">#REF!*$B$90+(1-#REF!)*$B$46</f>
        <v>1000.23</v>
      </c>
      <c r="C221" s="9">
        <f ca="1">#REF!*$C$90+(1-#REF!)*$C$46</f>
        <v>6.2204000000000009E-2</v>
      </c>
      <c r="D221" s="9">
        <f ca="1">EXP(#REF!*LN($D$90)+(1-#REF!)*LN($D$46)+#REF!*(1-#REF!)*$P$90)</f>
        <v>6.1247313824451411E-3</v>
      </c>
      <c r="E221" s="16">
        <f t="shared" ca="1" si="4"/>
        <v>6.1233230181509664E-6</v>
      </c>
    </row>
    <row r="222" spans="1:5" x14ac:dyDescent="0.2">
      <c r="A222" s="9" t="str">
        <f ca="1">CONCATENATE($A$90,"_",#REF!)</f>
        <v>1-3-Butanediol_0.42</v>
      </c>
      <c r="B222" s="9">
        <f ca="1">#REF!*$B$90+(1-#REF!)*$B$46</f>
        <v>1000.26</v>
      </c>
      <c r="C222" s="9">
        <f ca="1">#REF!*$C$90+(1-#REF!)*$C$46</f>
        <v>6.194800000000001E-2</v>
      </c>
      <c r="D222" s="9">
        <f ca="1">EXP(#REF!*LN($D$90)+(1-#REF!)*LN($D$46)+#REF!*(1-#REF!)*$P$90)</f>
        <v>6.4197583575067172E-3</v>
      </c>
      <c r="E222" s="16">
        <f t="shared" ca="1" si="4"/>
        <v>6.4180896541966264E-6</v>
      </c>
    </row>
    <row r="223" spans="1:5" x14ac:dyDescent="0.2">
      <c r="A223" s="9" t="str">
        <f ca="1">CONCATENATE($A$90,"_",#REF!)</f>
        <v>1-3-Butanediol_0.43</v>
      </c>
      <c r="B223" s="9">
        <f ca="1">#REF!*$B$90+(1-#REF!)*$B$46</f>
        <v>1000.2900000000001</v>
      </c>
      <c r="C223" s="9">
        <f ca="1">#REF!*$C$90+(1-#REF!)*$C$46</f>
        <v>6.1692000000000004E-2</v>
      </c>
      <c r="D223" s="9">
        <f ca="1">EXP(#REF!*LN($D$90)+(1-#REF!)*LN($D$46)+#REF!*(1-#REF!)*$P$90)</f>
        <v>6.7289967176199532E-3</v>
      </c>
      <c r="E223" s="16">
        <f t="shared" ca="1" si="4"/>
        <v>6.727045874316401E-6</v>
      </c>
    </row>
    <row r="224" spans="1:5" x14ac:dyDescent="0.2">
      <c r="A224" s="9" t="str">
        <f ca="1">CONCATENATE($A$90,"_",#REF!)</f>
        <v>1-3-Butanediol_0.44</v>
      </c>
      <c r="B224" s="9">
        <f ca="1">#REF!*$B$90+(1-#REF!)*$B$46</f>
        <v>1000.32</v>
      </c>
      <c r="C224" s="9">
        <f ca="1">#REF!*$C$90+(1-#REF!)*$C$46</f>
        <v>6.1436000000000004E-2</v>
      </c>
      <c r="D224" s="9">
        <f ca="1">EXP(#REF!*LN($D$90)+(1-#REF!)*LN($D$46)+#REF!*(1-#REF!)*$P$90)</f>
        <v>7.0531310221037041E-3</v>
      </c>
      <c r="E224" s="16">
        <f t="shared" ca="1" si="4"/>
        <v>7.0508747421862039E-6</v>
      </c>
    </row>
    <row r="225" spans="1:5" x14ac:dyDescent="0.2">
      <c r="A225" s="9" t="str">
        <f ca="1">CONCATENATE($A$90,"_",#REF!)</f>
        <v>1-3-Butanediol_0.45</v>
      </c>
      <c r="B225" s="9">
        <f ca="1">#REF!*$B$90+(1-#REF!)*$B$46</f>
        <v>1000.3500000000001</v>
      </c>
      <c r="C225" s="9">
        <f ca="1">#REF!*$C$90+(1-#REF!)*$C$46</f>
        <v>6.1180000000000012E-2</v>
      </c>
      <c r="D225" s="9">
        <f ca="1">EXP(#REF!*LN($D$90)+(1-#REF!)*LN($D$46)+#REF!*(1-#REF!)*$P$90)</f>
        <v>7.392878805349906E-3</v>
      </c>
      <c r="E225" s="16">
        <f t="shared" ca="1" si="4"/>
        <v>7.3902922030788274E-6</v>
      </c>
    </row>
    <row r="226" spans="1:5" x14ac:dyDescent="0.2">
      <c r="A226" s="9" t="str">
        <f ca="1">CONCATENATE($A$90,"_",#REF!)</f>
        <v>1-3-Butanediol_0.46</v>
      </c>
      <c r="B226" s="9">
        <f ca="1">#REF!*$B$90+(1-#REF!)*$B$46</f>
        <v>1000.3800000000001</v>
      </c>
      <c r="C226" s="9">
        <f ca="1">#REF!*$C$90+(1-#REF!)*$C$46</f>
        <v>6.0924000000000006E-2</v>
      </c>
      <c r="D226" s="9">
        <f ca="1">EXP(#REF!*LN($D$90)+(1-#REF!)*LN($D$46)+#REF!*(1-#REF!)*$P$90)</f>
        <v>7.7489921652256948E-3</v>
      </c>
      <c r="E226" s="16">
        <f t="shared" ca="1" si="4"/>
        <v>7.7460486667323364E-6</v>
      </c>
    </row>
    <row r="227" spans="1:5" x14ac:dyDescent="0.2">
      <c r="A227" s="9" t="str">
        <f ca="1">CONCATENATE($A$90,"_",#REF!)</f>
        <v>1-3-Butanediol_0.47</v>
      </c>
      <c r="B227" s="9">
        <f ca="1">#REF!*$B$90+(1-#REF!)*$B$46</f>
        <v>1000.4100000000001</v>
      </c>
      <c r="C227" s="9">
        <f ca="1">#REF!*$C$90+(1-#REF!)*$C$46</f>
        <v>6.0668E-2</v>
      </c>
      <c r="D227" s="9">
        <f ca="1">EXP(#REF!*LN($D$90)+(1-#REF!)*LN($D$46)+#REF!*(1-#REF!)*$P$90)</f>
        <v>8.1222594279884344E-3</v>
      </c>
      <c r="E227" s="16">
        <f t="shared" ca="1" si="4"/>
        <v>8.1189306664152041E-6</v>
      </c>
    </row>
    <row r="228" spans="1:5" x14ac:dyDescent="0.2">
      <c r="A228" s="9" t="str">
        <f ca="1">CONCATENATE($A$90,"_",#REF!)</f>
        <v>1-3-Butanediol_0.48</v>
      </c>
      <c r="B228" s="9">
        <f ca="1">#REF!*$B$90+(1-#REF!)*$B$46</f>
        <v>1000.44</v>
      </c>
      <c r="C228" s="9">
        <f ca="1">#REF!*$C$90+(1-#REF!)*$C$46</f>
        <v>6.0412000000000007E-2</v>
      </c>
      <c r="D228" s="9">
        <f ca="1">EXP(#REF!*LN($D$90)+(1-#REF!)*LN($D$46)+#REF!*(1-#REF!)*$P$90)</f>
        <v>8.5135068933994158E-3</v>
      </c>
      <c r="E228" s="16">
        <f t="shared" ca="1" si="4"/>
        <v>8.5097625978563579E-6</v>
      </c>
    </row>
    <row r="229" spans="1:5" x14ac:dyDescent="0.2">
      <c r="A229" s="9" t="str">
        <f ca="1">CONCATENATE($A$90,"_",#REF!)</f>
        <v>1-3-Butanediol_0.49</v>
      </c>
      <c r="B229" s="9">
        <f ca="1">#REF!*$B$90+(1-#REF!)*$B$46</f>
        <v>1000.47</v>
      </c>
      <c r="C229" s="9">
        <f ca="1">#REF!*$C$90+(1-#REF!)*$C$46</f>
        <v>6.0156000000000001E-2</v>
      </c>
      <c r="D229" s="9">
        <f ca="1">EXP(#REF!*LN($D$90)+(1-#REF!)*LN($D$46)+#REF!*(1-#REF!)*$P$90)</f>
        <v>8.9236006638992293E-3</v>
      </c>
      <c r="E229" s="16">
        <f t="shared" ca="1" si="4"/>
        <v>8.9194085418845439E-6</v>
      </c>
    </row>
    <row r="230" spans="1:5" x14ac:dyDescent="0.2">
      <c r="A230" s="9" t="str">
        <f ca="1">CONCATENATE($A$90,"_",#REF!)</f>
        <v>1-3-Butanediol_0.5</v>
      </c>
      <c r="B230" s="9">
        <f ca="1">#REF!*$B$90+(1-#REF!)*$B$46</f>
        <v>1000.5</v>
      </c>
      <c r="C230" s="9">
        <f ca="1">#REF!*$C$90+(1-#REF!)*$C$46</f>
        <v>5.9900000000000002E-2</v>
      </c>
      <c r="D230" s="9">
        <f ca="1">EXP(#REF!*LN($D$90)+(1-#REF!)*LN($D$46)+#REF!*(1-#REF!)*$P$90)</f>
        <v>9.3534485618941652E-3</v>
      </c>
      <c r="E230" s="16">
        <f t="shared" ca="1" si="4"/>
        <v>9.3487741748067615E-6</v>
      </c>
    </row>
    <row r="231" spans="1:5" x14ac:dyDescent="0.2">
      <c r="A231" s="9" t="str">
        <f ca="1">CONCATENATE($A$90,"_",#REF!)</f>
        <v>1-3-Butanediol_0.51</v>
      </c>
      <c r="B231" s="9">
        <f ca="1">#REF!*$B$90+(1-#REF!)*$B$46</f>
        <v>1000.53</v>
      </c>
      <c r="C231" s="9">
        <f ca="1">#REF!*$C$90+(1-#REF!)*$C$46</f>
        <v>5.9644000000000003E-2</v>
      </c>
      <c r="D231" s="9">
        <f ca="1">EXP(#REF!*LN($D$90)+(1-#REF!)*LN($D$46)+#REF!*(1-#REF!)*$P$90)</f>
        <v>9.8040021393978327E-3</v>
      </c>
      <c r="E231" s="16">
        <f t="shared" ca="1" si="4"/>
        <v>9.7988087707493365E-6</v>
      </c>
    </row>
    <row r="232" spans="1:5" x14ac:dyDescent="0.2">
      <c r="A232" s="9" t="str">
        <f ca="1">CONCATENATE($A$90,"_",#REF!)</f>
        <v>1-3-Butanediol_0.52</v>
      </c>
      <c r="B232" s="9">
        <f ca="1">#REF!*$B$90+(1-#REF!)*$B$46</f>
        <v>1000.56</v>
      </c>
      <c r="C232" s="9">
        <f ca="1">#REF!*$C$90+(1-#REF!)*$C$46</f>
        <v>5.9387999999999996E-2</v>
      </c>
      <c r="D232" s="9">
        <f ca="1">EXP(#REF!*LN($D$90)+(1-#REF!)*LN($D$46)+#REF!*(1-#REF!)*$P$90)</f>
        <v>1.027625878447685E-2</v>
      </c>
      <c r="E232" s="16">
        <f t="shared" ca="1" si="4"/>
        <v>1.0270507300388632E-5</v>
      </c>
    </row>
    <row r="233" spans="1:5" x14ac:dyDescent="0.2">
      <c r="A233" s="9" t="str">
        <f ca="1">CONCATENATE($A$90,"_",#REF!)</f>
        <v>1-3-Butanediol_0.53</v>
      </c>
      <c r="B233" s="9">
        <f ca="1">#REF!*$B$90+(1-#REF!)*$B$46</f>
        <v>1000.59</v>
      </c>
      <c r="C233" s="9">
        <f ca="1">#REF!*$C$90+(1-#REF!)*$C$46</f>
        <v>5.9132000000000004E-2</v>
      </c>
      <c r="D233" s="9">
        <f ca="1">EXP(#REF!*LN($D$90)+(1-#REF!)*LN($D$46)+#REF!*(1-#REF!)*$P$90)</f>
        <v>1.0771263929163496E-2</v>
      </c>
      <c r="E233" s="16">
        <f t="shared" ca="1" si="4"/>
        <v>1.0764912630711375E-5</v>
      </c>
    </row>
    <row r="234" spans="1:5" x14ac:dyDescent="0.2">
      <c r="A234" s="9" t="str">
        <f ca="1">CONCATENATE($A$90,"_",#REF!)</f>
        <v>1-3-Butanediol_0.54</v>
      </c>
      <c r="B234" s="9">
        <f ca="1">#REF!*$B$90+(1-#REF!)*$B$46</f>
        <v>1000.62</v>
      </c>
      <c r="C234" s="9">
        <f ca="1">#REF!*$C$90+(1-#REF!)*$C$46</f>
        <v>5.8875999999999998E-2</v>
      </c>
      <c r="D234" s="9">
        <f ca="1">EXP(#REF!*LN($D$90)+(1-#REF!)*LN($D$46)+#REF!*(1-#REF!)*$P$90)</f>
        <v>1.1290113363723066E-2</v>
      </c>
      <c r="E234" s="16">
        <f t="shared" ca="1" si="4"/>
        <v>1.1283117830668052E-5</v>
      </c>
    </row>
    <row r="235" spans="1:5" x14ac:dyDescent="0.2">
      <c r="A235" s="9" t="str">
        <f ca="1">CONCATENATE($A$90,"_",#REF!)</f>
        <v>1-3-Butanediol_0.55</v>
      </c>
      <c r="B235" s="9">
        <f ca="1">#REF!*$B$90+(1-#REF!)*$B$46</f>
        <v>1000.65</v>
      </c>
      <c r="C235" s="9">
        <f ca="1">#REF!*$C$90+(1-#REF!)*$C$46</f>
        <v>5.8619999999999998E-2</v>
      </c>
      <c r="D235" s="9">
        <f ca="1">EXP(#REF!*LN($D$90)+(1-#REF!)*LN($D$46)+#REF!*(1-#REF!)*$P$90)</f>
        <v>1.1833955662398974E-2</v>
      </c>
      <c r="E235" s="16">
        <f t="shared" ca="1" si="4"/>
        <v>1.1826268587816894E-5</v>
      </c>
    </row>
    <row r="236" spans="1:5" x14ac:dyDescent="0.2">
      <c r="A236" s="9" t="str">
        <f ca="1">CONCATENATE($A$90,"_",#REF!)</f>
        <v>1-3-Butanediol_0.56</v>
      </c>
      <c r="B236" s="9">
        <f ca="1">#REF!*$B$90+(1-#REF!)*$B$46</f>
        <v>1000.68</v>
      </c>
      <c r="C236" s="9">
        <f ca="1">#REF!*$C$90+(1-#REF!)*$C$46</f>
        <v>5.8363999999999999E-2</v>
      </c>
      <c r="D236" s="9">
        <f ca="1">EXP(#REF!*LN($D$90)+(1-#REF!)*LN($D$46)+#REF!*(1-#REF!)*$P$90)</f>
        <v>1.2403994726005466E-2</v>
      </c>
      <c r="E236" s="16">
        <f t="shared" ca="1" si="4"/>
        <v>1.2395565741301382E-5</v>
      </c>
    </row>
    <row r="237" spans="1:5" x14ac:dyDescent="0.2">
      <c r="A237" s="9" t="str">
        <f ca="1">CONCATENATE($A$90,"_",#REF!)</f>
        <v>1-3-Butanediol_0.57</v>
      </c>
      <c r="B237" s="9">
        <f ca="1">#REF!*$B$90+(1-#REF!)*$B$46</f>
        <v>1000.71</v>
      </c>
      <c r="C237" s="9">
        <f ca="1">#REF!*$C$90+(1-#REF!)*$C$46</f>
        <v>5.8108000000000007E-2</v>
      </c>
      <c r="D237" s="9">
        <f ca="1">EXP(#REF!*LN($D$90)+(1-#REF!)*LN($D$46)+#REF!*(1-#REF!)*$P$90)</f>
        <v>1.3001492446996473E-2</v>
      </c>
      <c r="E237" s="16">
        <f t="shared" ca="1" si="4"/>
        <v>1.2992267936761372E-5</v>
      </c>
    </row>
    <row r="238" spans="1:5" x14ac:dyDescent="0.2">
      <c r="A238" s="9" t="str">
        <f ca="1">CONCATENATE($A$90,"_",#REF!)</f>
        <v>1-3-Butanediol_0.58</v>
      </c>
      <c r="B238" s="9">
        <f ca="1">#REF!*$B$90+(1-#REF!)*$B$46</f>
        <v>1000.74</v>
      </c>
      <c r="C238" s="9">
        <f ca="1">#REF!*$C$90+(1-#REF!)*$C$46</f>
        <v>5.7852000000000001E-2</v>
      </c>
      <c r="D238" s="9">
        <f ca="1">EXP(#REF!*LN($D$90)+(1-#REF!)*LN($D$46)+#REF!*(1-#REF!)*$P$90)</f>
        <v>1.362777150291025E-2</v>
      </c>
      <c r="E238" s="16">
        <f t="shared" ca="1" si="4"/>
        <v>1.3617694409047555E-5</v>
      </c>
    </row>
    <row r="239" spans="1:5" x14ac:dyDescent="0.2">
      <c r="A239" s="9" t="str">
        <f ca="1">CONCATENATE($A$90,"_",#REF!)</f>
        <v>1-3-Butanediol_0.59</v>
      </c>
      <c r="B239" s="9">
        <f ca="1">#REF!*$B$90+(1-#REF!)*$B$46</f>
        <v>1000.77</v>
      </c>
      <c r="C239" s="9">
        <f ca="1">#REF!*$C$90+(1-#REF!)*$C$46</f>
        <v>5.7596000000000008E-2</v>
      </c>
      <c r="D239" s="9">
        <f ca="1">EXP(#REF!*LN($D$90)+(1-#REF!)*LN($D$46)+#REF!*(1-#REF!)*$P$90)</f>
        <v>1.4284218284373634E-2</v>
      </c>
      <c r="E239" s="16">
        <f t="shared" ca="1" si="4"/>
        <v>1.4273227898891487E-5</v>
      </c>
    </row>
    <row r="240" spans="1:5" x14ac:dyDescent="0.2">
      <c r="A240" s="9" t="str">
        <f ca="1">CONCATENATE($A$90,"_",#REF!)</f>
        <v>1-3-Butanediol_0.6</v>
      </c>
      <c r="B240" s="9">
        <f ca="1">#REF!*$B$90+(1-#REF!)*$B$46</f>
        <v>1000.8</v>
      </c>
      <c r="C240" s="9">
        <f ca="1">#REF!*$C$90+(1-#REF!)*$C$46</f>
        <v>5.7340000000000002E-2</v>
      </c>
      <c r="D240" s="9">
        <f ca="1">EXP(#REF!*LN($D$90)+(1-#REF!)*LN($D$46)+#REF!*(1-#REF!)*$P$90)</f>
        <v>1.4972285964147618E-2</v>
      </c>
      <c r="E240" s="16">
        <f t="shared" ca="1" si="4"/>
        <v>1.4960317709979635E-5</v>
      </c>
    </row>
    <row r="241" spans="1:5" x14ac:dyDescent="0.2">
      <c r="A241" s="9" t="str">
        <f ca="1">CONCATENATE($A$90,"_",#REF!)</f>
        <v>1-3-Butanediol_0.61</v>
      </c>
      <c r="B241" s="9">
        <f ca="1">#REF!*$B$90+(1-#REF!)*$B$46</f>
        <v>1000.83</v>
      </c>
      <c r="C241" s="9">
        <f ca="1">#REF!*$C$90+(1-#REF!)*$C$46</f>
        <v>5.7083999999999996E-2</v>
      </c>
      <c r="D241" s="9">
        <f ca="1">EXP(#REF!*LN($D$90)+(1-#REF!)*LN($D$46)+#REF!*(1-#REF!)*$P$90)</f>
        <v>1.56934977140082E-2</v>
      </c>
      <c r="E241" s="16">
        <f t="shared" ca="1" si="4"/>
        <v>1.5680482913190253E-5</v>
      </c>
    </row>
    <row r="242" spans="1:5" x14ac:dyDescent="0.2">
      <c r="A242" s="9" t="str">
        <f ca="1">CONCATENATE($A$90,"_",#REF!)</f>
        <v>1-3-Butanediol_0.62</v>
      </c>
      <c r="B242" s="9">
        <f ca="1">#REF!*$B$90+(1-#REF!)*$B$46</f>
        <v>1000.86</v>
      </c>
      <c r="C242" s="9">
        <f ca="1">#REF!*$C$90+(1-#REF!)*$C$46</f>
        <v>5.6828000000000004E-2</v>
      </c>
      <c r="D242" s="9">
        <f ca="1">EXP(#REF!*LN($D$90)+(1-#REF!)*LN($D$46)+#REF!*(1-#REF!)*$P$90)</f>
        <v>1.6449450076583685E-2</v>
      </c>
      <c r="E242" s="16">
        <f t="shared" ca="1" si="4"/>
        <v>1.6435315705077319E-5</v>
      </c>
    </row>
    <row r="243" spans="1:5" x14ac:dyDescent="0.2">
      <c r="A243" s="9" t="str">
        <f ca="1">CONCATENATE($A$90,"_",#REF!)</f>
        <v>1-3-Butanediol_0.63</v>
      </c>
      <c r="B243" s="9">
        <f ca="1">#REF!*$B$90+(1-#REF!)*$B$46</f>
        <v>1000.89</v>
      </c>
      <c r="C243" s="9">
        <f ca="1">#REF!*$C$90+(1-#REF!)*$C$46</f>
        <v>5.6571999999999997E-2</v>
      </c>
      <c r="D243" s="9">
        <f ca="1">EXP(#REF!*LN($D$90)+(1-#REF!)*LN($D$46)+#REF!*(1-#REF!)*$P$90)</f>
        <v>1.7241816499612567E-2</v>
      </c>
      <c r="E243" s="16">
        <f t="shared" ca="1" si="4"/>
        <v>1.7226484928026622E-5</v>
      </c>
    </row>
    <row r="244" spans="1:5" x14ac:dyDescent="0.2">
      <c r="A244" s="9" t="str">
        <f ca="1">CONCATENATE($A$90,"_",#REF!)</f>
        <v>1-3-Butanediol_0.64</v>
      </c>
      <c r="B244" s="9">
        <f ca="1">#REF!*$B$90+(1-#REF!)*$B$46</f>
        <v>1000.92</v>
      </c>
      <c r="C244" s="9">
        <f ca="1">#REF!*$C$90+(1-#REF!)*$C$46</f>
        <v>5.6316000000000005E-2</v>
      </c>
      <c r="D244" s="9">
        <f ca="1">EXP(#REF!*LN($D$90)+(1-#REF!)*LN($D$46)+#REF!*(1-#REF!)*$P$90)</f>
        <v>1.8072351040446032E-2</v>
      </c>
      <c r="E244" s="16">
        <f t="shared" ca="1" si="4"/>
        <v>1.8055739759866956E-5</v>
      </c>
    </row>
    <row r="245" spans="1:5" x14ac:dyDescent="0.2">
      <c r="A245" s="9" t="str">
        <f ca="1">CONCATENATE($A$90,"_",#REF!)</f>
        <v>1-3-Butanediol_0.65</v>
      </c>
      <c r="B245" s="9">
        <f ca="1">#REF!*$B$90+(1-#REF!)*$B$46</f>
        <v>1000.95</v>
      </c>
      <c r="C245" s="9">
        <f ca="1">#REF!*$C$90+(1-#REF!)*$C$46</f>
        <v>5.6059999999999999E-2</v>
      </c>
      <c r="D245" s="9">
        <f ca="1">EXP(#REF!*LN($D$90)+(1-#REF!)*LN($D$46)+#REF!*(1-#REF!)*$P$90)</f>
        <v>1.8942892248995341E-2</v>
      </c>
      <c r="E245" s="16">
        <f t="shared" ca="1" si="4"/>
        <v>1.8924913581093301E-5</v>
      </c>
    </row>
    <row r="246" spans="1:5" x14ac:dyDescent="0.2">
      <c r="A246" s="9" t="str">
        <f ca="1">CONCATENATE($A$90,"_",#REF!)</f>
        <v>1-3-Butanediol_0.66</v>
      </c>
      <c r="B246" s="9">
        <f ca="1">#REF!*$B$90+(1-#REF!)*$B$46</f>
        <v>1000.98</v>
      </c>
      <c r="C246" s="9">
        <f ca="1">#REF!*$C$90+(1-#REF!)*$C$46</f>
        <v>5.5803999999999999E-2</v>
      </c>
      <c r="D246" s="9">
        <f ca="1">EXP(#REF!*LN($D$90)+(1-#REF!)*LN($D$46)+#REF!*(1-#REF!)*$P$90)</f>
        <v>1.985536723772002E-2</v>
      </c>
      <c r="E246" s="16">
        <f t="shared" ca="1" si="4"/>
        <v>1.9835928028252331E-5</v>
      </c>
    </row>
    <row r="247" spans="1:5" x14ac:dyDescent="0.2">
      <c r="A247" s="9" t="str">
        <f ca="1">CONCATENATE($A$90,"_",#REF!)</f>
        <v>1-3-Butanediol_0.67</v>
      </c>
      <c r="B247" s="9">
        <f ca="1">#REF!*$B$90+(1-#REF!)*$B$46</f>
        <v>1001.01</v>
      </c>
      <c r="C247" s="9">
        <f ca="1">#REF!*$C$90+(1-#REF!)*$C$46</f>
        <v>5.5548E-2</v>
      </c>
      <c r="D247" s="9">
        <f ca="1">EXP(#REF!*LN($D$90)+(1-#REF!)*LN($D$46)+#REF!*(1-#REF!)*$P$90)</f>
        <v>2.0811795947666589E-2</v>
      </c>
      <c r="E247" s="16">
        <f t="shared" ca="1" si="4"/>
        <v>2.0790797242451712E-5</v>
      </c>
    </row>
    <row r="248" spans="1:5" x14ac:dyDescent="0.2">
      <c r="A248" s="9" t="str">
        <f ca="1">CONCATENATE($A$90,"_",#REF!)</f>
        <v>1-3-Butanediol_0.68</v>
      </c>
      <c r="B248" s="9">
        <f ca="1">#REF!*$B$90+(1-#REF!)*$B$46</f>
        <v>1001.04</v>
      </c>
      <c r="C248" s="9">
        <f ca="1">#REF!*$C$90+(1-#REF!)*$C$46</f>
        <v>5.5291999999999994E-2</v>
      </c>
      <c r="D248" s="9">
        <f ca="1">EXP(#REF!*LN($D$90)+(1-#REF!)*LN($D$46)+#REF!*(1-#REF!)*$P$90)</f>
        <v>2.1814295620001187E-2</v>
      </c>
      <c r="E248" s="16">
        <f t="shared" ca="1" si="4"/>
        <v>2.1791632322385907E-5</v>
      </c>
    </row>
    <row r="249" spans="1:5" x14ac:dyDescent="0.2">
      <c r="A249" s="9" t="str">
        <f ca="1">CONCATENATE($A$90,"_",#REF!)</f>
        <v>1-3-Butanediol_0.69</v>
      </c>
      <c r="B249" s="9">
        <f ca="1">#REF!*$B$90+(1-#REF!)*$B$46</f>
        <v>1001.07</v>
      </c>
      <c r="C249" s="9">
        <f ca="1">#REF!*$C$90+(1-#REF!)*$C$46</f>
        <v>5.5036000000000002E-2</v>
      </c>
      <c r="D249" s="9">
        <f ca="1">EXP(#REF!*LN($D$90)+(1-#REF!)*LN($D$46)+#REF!*(1-#REF!)*$P$90)</f>
        <v>2.2865085482935296E-2</v>
      </c>
      <c r="E249" s="16">
        <f t="shared" ca="1" si="4"/>
        <v>2.2840645991724151E-5</v>
      </c>
    </row>
    <row r="250" spans="1:5" x14ac:dyDescent="0.2">
      <c r="A250" s="9" t="str">
        <f ca="1">CONCATENATE($A$90,"_",#REF!)</f>
        <v>1-3-Butanediol_0.7</v>
      </c>
      <c r="B250" s="9">
        <f ca="1">#REF!*$B$90+(1-#REF!)*$B$46</f>
        <v>1001.1</v>
      </c>
      <c r="C250" s="9">
        <f ca="1">#REF!*$C$90+(1-#REF!)*$C$46</f>
        <v>5.4780000000000002E-2</v>
      </c>
      <c r="D250" s="9">
        <f ca="1">EXP(#REF!*LN($D$90)+(1-#REF!)*LN($D$46)+#REF!*(1-#REF!)*$P$90)</f>
        <v>2.3966491664419391E-2</v>
      </c>
      <c r="E250" s="16">
        <f t="shared" ca="1" si="4"/>
        <v>2.3940157491179092E-5</v>
      </c>
    </row>
    <row r="251" spans="1:5" x14ac:dyDescent="0.2">
      <c r="A251" s="9" t="str">
        <f ca="1">CONCATENATE($A$90,"_",#REF!)</f>
        <v>1-3-Butanediol_0.71</v>
      </c>
      <c r="B251" s="9">
        <f ca="1">#REF!*$B$90+(1-#REF!)*$B$46</f>
        <v>1001.13</v>
      </c>
      <c r="C251" s="9">
        <f ca="1">#REF!*$C$90+(1-#REF!)*$C$46</f>
        <v>5.4524000000000003E-2</v>
      </c>
      <c r="D251" s="9">
        <f ca="1">EXP(#REF!*LN($D$90)+(1-#REF!)*LN($D$46)+#REF!*(1-#REF!)*$P$90)</f>
        <v>2.5120952341480016E-2</v>
      </c>
      <c r="E251" s="16">
        <f t="shared" ca="1" si="4"/>
        <v>2.5092597706072156E-5</v>
      </c>
    </row>
    <row r="252" spans="1:5" x14ac:dyDescent="0.2">
      <c r="A252" s="9" t="str">
        <f ca="1">CONCATENATE($A$90,"_",#REF!)</f>
        <v>1-3-Butanediol_0.72</v>
      </c>
      <c r="B252" s="9">
        <f ca="1">#REF!*$B$90+(1-#REF!)*$B$46</f>
        <v>1001.16</v>
      </c>
      <c r="C252" s="9">
        <f ca="1">#REF!*$C$90+(1-#REF!)*$C$46</f>
        <v>5.4267999999999997E-2</v>
      </c>
      <c r="D252" s="9">
        <f ca="1">EXP(#REF!*LN($D$90)+(1-#REF!)*LN($D$46)+#REF!*(1-#REF!)*$P$90)</f>
        <v>2.6331023137599396E-2</v>
      </c>
      <c r="E252" s="16">
        <f t="shared" ca="1" si="4"/>
        <v>2.6300514540732147E-5</v>
      </c>
    </row>
    <row r="253" spans="1:5" x14ac:dyDescent="0.2">
      <c r="A253" s="9" t="str">
        <f ca="1">CONCATENATE($A$90,"_",#REF!)</f>
        <v>1-3-Butanediol_0.73</v>
      </c>
      <c r="B253" s="9">
        <f ca="1">#REF!*$B$90+(1-#REF!)*$B$46</f>
        <v>1001.19</v>
      </c>
      <c r="C253" s="9">
        <f ca="1">#REF!*$C$90+(1-#REF!)*$C$46</f>
        <v>5.4012000000000004E-2</v>
      </c>
      <c r="D253" s="9">
        <f ca="1">EXP(#REF!*LN($D$90)+(1-#REF!)*LN($D$46)+#REF!*(1-#REF!)*$P$90)</f>
        <v>2.7599382780085602E-2</v>
      </c>
      <c r="E253" s="16">
        <f t="shared" ca="1" si="4"/>
        <v>2.7566578551609185E-5</v>
      </c>
    </row>
    <row r="254" spans="1:5" x14ac:dyDescent="0.2">
      <c r="A254" s="9" t="str">
        <f ca="1">CONCATENATE($A$90,"_",#REF!)</f>
        <v>1-3-Butanediol_0.74</v>
      </c>
      <c r="B254" s="9">
        <f ca="1">#REF!*$B$90+(1-#REF!)*$B$46</f>
        <v>1001.22</v>
      </c>
      <c r="C254" s="9">
        <f ca="1">#REF!*$C$90+(1-#REF!)*$C$46</f>
        <v>5.3756000000000005E-2</v>
      </c>
      <c r="D254" s="9">
        <f ca="1">EXP(#REF!*LN($D$90)+(1-#REF!)*LN($D$46)+#REF!*(1-#REF!)*$P$90)</f>
        <v>2.8928839029956983E-2</v>
      </c>
      <c r="E254" s="16">
        <f t="shared" ca="1" si="4"/>
        <v>2.889358885155808E-5</v>
      </c>
    </row>
    <row r="255" spans="1:5" x14ac:dyDescent="0.2">
      <c r="A255" s="9" t="str">
        <f ca="1">CONCATENATE($A$90,"_",#REF!)</f>
        <v>1-3-Butanediol_0.75</v>
      </c>
      <c r="B255" s="9">
        <f ca="1">#REF!*$B$90+(1-#REF!)*$B$46</f>
        <v>1001.25</v>
      </c>
      <c r="C255" s="9">
        <f ca="1">#REF!*$C$90+(1-#REF!)*$C$46</f>
        <v>5.3500000000000006E-2</v>
      </c>
      <c r="D255" s="9">
        <f ca="1">EXP(#REF!*LN($D$90)+(1-#REF!)*LN($D$46)+#REF!*(1-#REF!)*$P$90)</f>
        <v>3.0322334897467832E-2</v>
      </c>
      <c r="E255" s="16">
        <f t="shared" ca="1" si="4"/>
        <v>3.02844792983449E-5</v>
      </c>
    </row>
    <row r="256" spans="1:5" x14ac:dyDescent="0.2">
      <c r="A256" s="9" t="str">
        <f ca="1">CONCATENATE($A$90,"_",#REF!)</f>
        <v>1-3-Butanediol_0.76</v>
      </c>
      <c r="B256" s="9">
        <f ca="1">#REF!*$B$90+(1-#REF!)*$B$46</f>
        <v>1001.28</v>
      </c>
      <c r="C256" s="9">
        <f ca="1">#REF!*$C$90+(1-#REF!)*$C$46</f>
        <v>5.3244E-2</v>
      </c>
      <c r="D256" s="9">
        <f ca="1">EXP(#REF!*LN($D$90)+(1-#REF!)*LN($D$46)+#REF!*(1-#REF!)*$P$90)</f>
        <v>3.1782955157034616E-2</v>
      </c>
      <c r="E256" s="16">
        <f t="shared" ca="1" si="4"/>
        <v>3.1742324981058864E-5</v>
      </c>
    </row>
    <row r="257" spans="1:5" x14ac:dyDescent="0.2">
      <c r="A257" s="9" t="str">
        <f ca="1">CONCATENATE($A$90,"_",#REF!)</f>
        <v>1-3-Butanediol_0.77</v>
      </c>
      <c r="B257" s="9">
        <f ca="1">#REF!*$B$90+(1-#REF!)*$B$46</f>
        <v>1001.31</v>
      </c>
      <c r="C257" s="9">
        <f ca="1">#REF!*$C$90+(1-#REF!)*$C$46</f>
        <v>5.2988E-2</v>
      </c>
      <c r="D257" s="9">
        <f ca="1">EXP(#REF!*LN($D$90)+(1-#REF!)*LN($D$46)+#REF!*(1-#REF!)*$P$90)</f>
        <v>3.3313933175984752E-2</v>
      </c>
      <c r="E257" s="16">
        <f t="shared" ca="1" si="4"/>
        <v>3.3270349018770162E-5</v>
      </c>
    </row>
    <row r="258" spans="1:5" x14ac:dyDescent="0.2">
      <c r="A258" s="9" t="str">
        <f ca="1">CONCATENATE($A$90,"_",#REF!)</f>
        <v>1-3-Butanediol_0.78</v>
      </c>
      <c r="B258" s="9">
        <f ca="1">#REF!*$B$90+(1-#REF!)*$B$46</f>
        <v>1001.34</v>
      </c>
      <c r="C258" s="9">
        <f ca="1">#REF!*$C$90+(1-#REF!)*$C$46</f>
        <v>5.2732000000000001E-2</v>
      </c>
      <c r="D258" s="9">
        <f ca="1">EXP(#REF!*LN($D$90)+(1-#REF!)*LN($D$46)+#REF!*(1-#REF!)*$P$90)</f>
        <v>3.4918658072244674E-2</v>
      </c>
      <c r="E258" s="16">
        <f t="shared" ca="1" si="4"/>
        <v>3.4871929686464808E-5</v>
      </c>
    </row>
    <row r="259" spans="1:5" x14ac:dyDescent="0.2">
      <c r="A259" s="9" t="str">
        <f ca="1">CONCATENATE($A$90,"_",#REF!)</f>
        <v>1-3-Butanediol_0.79</v>
      </c>
      <c r="B259" s="9">
        <f ca="1">#REF!*$B$90+(1-#REF!)*$B$46</f>
        <v>1001.37</v>
      </c>
      <c r="C259" s="9">
        <f ca="1">#REF!*$C$90+(1-#REF!)*$C$46</f>
        <v>5.2476000000000002E-2</v>
      </c>
      <c r="D259" s="9">
        <f ca="1">EXP(#REF!*LN($D$90)+(1-#REF!)*LN($D$46)+#REF!*(1-#REF!)*$P$90)</f>
        <v>3.6600682216812279E-2</v>
      </c>
      <c r="E259" s="16">
        <f t="shared" ca="1" si="4"/>
        <v>3.6550607884011181E-5</v>
      </c>
    </row>
    <row r="260" spans="1:5" x14ac:dyDescent="0.2">
      <c r="A260" s="9" t="str">
        <f ca="1">CONCATENATE($A$90,"_",#REF!)</f>
        <v>1-3-Butanediol_0.8</v>
      </c>
      <c r="B260" s="9">
        <f ca="1">#REF!*$B$90+(1-#REF!)*$B$46</f>
        <v>1001.4</v>
      </c>
      <c r="C260" s="9">
        <f ca="1">#REF!*$C$90+(1-#REF!)*$C$46</f>
        <v>5.2220000000000003E-2</v>
      </c>
      <c r="D260" s="9">
        <f ca="1">EXP(#REF!*LN($D$90)+(1-#REF!)*LN($D$46)+#REF!*(1-#REF!)*$P$90)</f>
        <v>3.8363729097621778E-2</v>
      </c>
      <c r="E260" s="16">
        <f t="shared" ca="1" si="4"/>
        <v>3.8310094964671242E-5</v>
      </c>
    </row>
    <row r="261" spans="1:5" x14ac:dyDescent="0.2">
      <c r="A261" s="9" t="str">
        <f ca="1">CONCATENATE($A$90,"_",#REF!)</f>
        <v>1-3-Butanediol_0.81</v>
      </c>
      <c r="B261" s="9">
        <f ca="1">#REF!*$B$90+(1-#REF!)*$B$46</f>
        <v>1001.43</v>
      </c>
      <c r="C261" s="9">
        <f ca="1">#REF!*$C$90+(1-#REF!)*$C$46</f>
        <v>5.1963999999999996E-2</v>
      </c>
      <c r="D261" s="9">
        <f ca="1">EXP(#REF!*LN($D$90)+(1-#REF!)*LN($D$46)+#REF!*(1-#REF!)*$P$90)</f>
        <v>4.0211701562209178E-2</v>
      </c>
      <c r="E261" s="16">
        <f t="shared" ca="1" si="4"/>
        <v>4.0154280940464315E-5</v>
      </c>
    </row>
    <row r="262" spans="1:5" x14ac:dyDescent="0.2">
      <c r="A262" s="9" t="str">
        <f ca="1">CONCATENATE($A$90,"_",#REF!)</f>
        <v>1-3-Butanediol_0.82</v>
      </c>
      <c r="B262" s="9">
        <f ca="1">#REF!*$B$90+(1-#REF!)*$B$46</f>
        <v>1001.46</v>
      </c>
      <c r="C262" s="9">
        <f ca="1">#REF!*$C$90+(1-#REF!)*$C$46</f>
        <v>5.1708000000000004E-2</v>
      </c>
      <c r="D262" s="9">
        <f ca="1">EXP(#REF!*LN($D$90)+(1-#REF!)*LN($D$46)+#REF!*(1-#REF!)*$P$90)</f>
        <v>4.2148690457425184E-2</v>
      </c>
      <c r="E262" s="16">
        <f t="shared" ca="1" si="4"/>
        <v>4.2087243082524696E-5</v>
      </c>
    </row>
    <row r="263" spans="1:5" x14ac:dyDescent="0.2">
      <c r="A263" s="9" t="str">
        <f ca="1">CONCATENATE($A$90,"_",#REF!)</f>
        <v>1-3-Butanediol_0.83</v>
      </c>
      <c r="B263" s="9">
        <f ca="1">#REF!*$B$90+(1-#REF!)*$B$46</f>
        <v>1001.49</v>
      </c>
      <c r="C263" s="9">
        <f ca="1">#REF!*$C$90+(1-#REF!)*$C$46</f>
        <v>5.1452000000000005E-2</v>
      </c>
      <c r="D263" s="9">
        <f ca="1">EXP(#REF!*LN($D$90)+(1-#REF!)*LN($D$46)+#REF!*(1-#REF!)*$P$90)</f>
        <v>4.4178983685321215E-2</v>
      </c>
      <c r="E263" s="16">
        <f t="shared" ca="1" si="4"/>
        <v>4.4113254935467365E-5</v>
      </c>
    </row>
    <row r="264" spans="1:5" x14ac:dyDescent="0.2">
      <c r="A264" s="9" t="str">
        <f ca="1">CONCATENATE($A$90,"_",#REF!)</f>
        <v>1-3-Butanediol_0.84</v>
      </c>
      <c r="B264" s="9">
        <f ca="1">#REF!*$B$90+(1-#REF!)*$B$46</f>
        <v>1001.52</v>
      </c>
      <c r="C264" s="9">
        <f ca="1">#REF!*$C$90+(1-#REF!)*$C$46</f>
        <v>5.1196000000000005E-2</v>
      </c>
      <c r="D264" s="9">
        <f ca="1">EXP(#REF!*LN($D$90)+(1-#REF!)*LN($D$46)+#REF!*(1-#REF!)*$P$90)</f>
        <v>4.6307075695255419E-2</v>
      </c>
      <c r="E264" s="16">
        <f t="shared" ca="1" si="4"/>
        <v>4.6236795765691571E-5</v>
      </c>
    </row>
    <row r="265" spans="1:5" x14ac:dyDescent="0.2">
      <c r="A265" s="9" t="str">
        <f ca="1">CONCATENATE($A$90,"_",#REF!)</f>
        <v>1-3-Butanediol_0.85</v>
      </c>
      <c r="B265" s="9">
        <f ca="1">#REF!*$B$90+(1-#REF!)*$B$46</f>
        <v>1001.55</v>
      </c>
      <c r="C265" s="9">
        <f ca="1">#REF!*$C$90+(1-#REF!)*$C$46</f>
        <v>5.0939999999999999E-2</v>
      </c>
      <c r="D265" s="9">
        <f ca="1">EXP(#REF!*LN($D$90)+(1-#REF!)*LN($D$46)+#REF!*(1-#REF!)*$P$90)</f>
        <v>4.8537677433231438E-2</v>
      </c>
      <c r="E265" s="16">
        <f t="shared" ca="1" si="4"/>
        <v>4.8462560464511448E-5</v>
      </c>
    </row>
    <row r="266" spans="1:5" x14ac:dyDescent="0.2">
      <c r="A266" s="9" t="str">
        <f ca="1">CONCATENATE($A$90,"_",#REF!)</f>
        <v>1-3-Butanediol_0.86</v>
      </c>
      <c r="B266" s="9">
        <f ca="1">#REF!*$B$90+(1-#REF!)*$B$46</f>
        <v>1001.58</v>
      </c>
      <c r="C266" s="9">
        <f ca="1">#REF!*$C$90+(1-#REF!)*$C$46</f>
        <v>5.0684E-2</v>
      </c>
      <c r="D266" s="9">
        <f ca="1">EXP(#REF!*LN($D$90)+(1-#REF!)*LN($D$46)+#REF!*(1-#REF!)*$P$90)</f>
        <v>5.0875726770494567E-2</v>
      </c>
      <c r="E266" s="16">
        <f t="shared" ca="1" si="4"/>
        <v>5.0795469928008315E-5</v>
      </c>
    </row>
    <row r="267" spans="1:5" x14ac:dyDescent="0.2">
      <c r="A267" s="9" t="str">
        <f ca="1">CONCATENATE($A$90,"_",#REF!)</f>
        <v>1-3-Butanediol_0.87</v>
      </c>
      <c r="B267" s="9">
        <f ca="1">#REF!*$B$90+(1-#REF!)*$B$46</f>
        <v>1001.61</v>
      </c>
      <c r="C267" s="9">
        <f ca="1">#REF!*$C$90+(1-#REF!)*$C$46</f>
        <v>5.0428000000000001E-2</v>
      </c>
      <c r="D267" s="9">
        <f ca="1">EXP(#REF!*LN($D$90)+(1-#REF!)*LN($D$46)+#REF!*(1-#REF!)*$P$90)</f>
        <v>5.3326399434471206E-2</v>
      </c>
      <c r="E267" s="16">
        <f t="shared" ca="1" si="4"/>
        <v>5.3240681936553354E-5</v>
      </c>
    </row>
    <row r="268" spans="1:5" x14ac:dyDescent="0.2">
      <c r="A268" s="9" t="str">
        <f ca="1">CONCATENATE($A$90,"_",#REF!)</f>
        <v>1-3-Butanediol_0.88</v>
      </c>
      <c r="B268" s="9">
        <f ca="1">#REF!*$B$90+(1-#REF!)*$B$46</f>
        <v>1001.64</v>
      </c>
      <c r="C268" s="9">
        <f ca="1">#REF!*$C$90+(1-#REF!)*$C$46</f>
        <v>5.0172000000000008E-2</v>
      </c>
      <c r="D268" s="9">
        <f ca="1">EXP(#REF!*LN($D$90)+(1-#REF!)*LN($D$46)+#REF!*(1-#REF!)*$P$90)</f>
        <v>5.5895120466249129E-2</v>
      </c>
      <c r="E268" s="16">
        <f t="shared" ca="1" si="4"/>
        <v>5.5803602558053923E-5</v>
      </c>
    </row>
    <row r="269" spans="1:5" x14ac:dyDescent="0.2">
      <c r="A269" s="9" t="str">
        <f ca="1">CONCATENATE($A$90,"_",#REF!)</f>
        <v>1-3-Butanediol_0.89</v>
      </c>
      <c r="B269" s="9">
        <f ca="1">#REF!*$B$90+(1-#REF!)*$B$46</f>
        <v>1001.67</v>
      </c>
      <c r="C269" s="9">
        <f ca="1">#REF!*$C$90+(1-#REF!)*$C$46</f>
        <v>4.9916000000000002E-2</v>
      </c>
      <c r="D269" s="9">
        <f ca="1">EXP(#REF!*LN($D$90)+(1-#REF!)*LN($D$46)+#REF!*(1-#REF!)*$P$90)</f>
        <v>5.8587576229962364E-2</v>
      </c>
      <c r="E269" s="16">
        <f t="shared" ca="1" si="4"/>
        <v>5.8489898100135142E-5</v>
      </c>
    </row>
    <row r="270" spans="1:5" x14ac:dyDescent="0.2">
      <c r="A270" s="9" t="str">
        <f ca="1">CONCATENATE($A$90,"_",#REF!)</f>
        <v>1-3-Butanediol_0.9</v>
      </c>
      <c r="B270" s="9">
        <f ca="1">#REF!*$B$90+(1-#REF!)*$B$46</f>
        <v>1001.7</v>
      </c>
      <c r="C270" s="9">
        <f ca="1">#REF!*$C$90+(1-#REF!)*$C$46</f>
        <v>4.9660000000000003E-2</v>
      </c>
      <c r="D270" s="9">
        <f ca="1">EXP(#REF!*LN($D$90)+(1-#REF!)*LN($D$46)+#REF!*(1-#REF!)*$P$90)</f>
        <v>6.1409727000665132E-2</v>
      </c>
      <c r="E270" s="16">
        <f t="shared" ca="1" si="4"/>
        <v>6.1305507637681074E-5</v>
      </c>
    </row>
    <row r="271" spans="1:5" x14ac:dyDescent="0.2">
      <c r="A271" s="9" t="str">
        <f ca="1">CONCATENATE($A$90,"_",#REF!)</f>
        <v>1-3-Butanediol_0.91</v>
      </c>
      <c r="B271" s="9">
        <f ca="1">#REF!*$B$90+(1-#REF!)*$B$46</f>
        <v>1001.73</v>
      </c>
      <c r="C271" s="9">
        <f ca="1">#REF!*$C$90+(1-#REF!)*$C$46</f>
        <v>4.9404000000000003E-2</v>
      </c>
      <c r="D271" s="9">
        <f ca="1">EXP(#REF!*LN($D$90)+(1-#REF!)*LN($D$46)+#REF!*(1-#REF!)*$P$90)</f>
        <v>6.4367820158561337E-2</v>
      </c>
      <c r="E271" s="16">
        <f t="shared" ca="1" si="4"/>
        <v>6.4256656143433195E-5</v>
      </c>
    </row>
    <row r="272" spans="1:5" x14ac:dyDescent="0.2">
      <c r="A272" s="9" t="str">
        <f ca="1">CONCATENATE($A$90,"_",#REF!)</f>
        <v>1-3-Butanediol_0.92</v>
      </c>
      <c r="B272" s="9">
        <f ca="1">#REF!*$B$90+(1-#REF!)*$B$46</f>
        <v>1001.76</v>
      </c>
      <c r="C272" s="9">
        <f ca="1">#REF!*$C$90+(1-#REF!)*$C$46</f>
        <v>4.9147999999999997E-2</v>
      </c>
      <c r="D272" s="9">
        <f ca="1">EXP(#REF!*LN($D$90)+(1-#REF!)*LN($D$46)+#REF!*(1-#REF!)*$P$90)</f>
        <v>6.7468404018796918E-2</v>
      </c>
      <c r="E272" s="16">
        <f t="shared" ca="1" si="4"/>
        <v>6.7349868250675724E-5</v>
      </c>
    </row>
    <row r="273" spans="1:5" x14ac:dyDescent="0.2">
      <c r="A273" s="9" t="str">
        <f ca="1">CONCATENATE($A$90,"_",#REF!)</f>
        <v>1-3-Butanediol_0.93</v>
      </c>
      <c r="B273" s="9">
        <f ca="1">#REF!*$B$90+(1-#REF!)*$B$46</f>
        <v>1001.79</v>
      </c>
      <c r="C273" s="9">
        <f ca="1">#REF!*$C$90+(1-#REF!)*$C$46</f>
        <v>4.8891999999999998E-2</v>
      </c>
      <c r="D273" s="9">
        <f ca="1">EXP(#REF!*LN($D$90)+(1-#REF!)*LN($D$46)+#REF!*(1-#REF!)*$P$90)</f>
        <v>7.0718342327430295E-2</v>
      </c>
      <c r="E273" s="16">
        <f t="shared" ca="1" si="4"/>
        <v>7.05919826784359E-5</v>
      </c>
    </row>
    <row r="274" spans="1:5" x14ac:dyDescent="0.2">
      <c r="A274" s="9" t="str">
        <f ca="1">CONCATENATE($A$90,"_",#REF!)</f>
        <v>1-3-Butanediol_0.94</v>
      </c>
      <c r="B274" s="9">
        <f ca="1">#REF!*$B$90+(1-#REF!)*$B$46</f>
        <v>1001.82</v>
      </c>
      <c r="C274" s="9">
        <f ca="1">#REF!*$C$90+(1-#REF!)*$C$46</f>
        <v>4.8636000000000006E-2</v>
      </c>
      <c r="D274" s="9">
        <f ca="1">EXP(#REF!*LN($D$90)+(1-#REF!)*LN($D$46)+#REF!*(1-#REF!)*$P$90)</f>
        <v>7.4124829455670838E-2</v>
      </c>
      <c r="E274" s="16">
        <f t="shared" ca="1" si="4"/>
        <v>7.3990167351091848E-5</v>
      </c>
    </row>
    <row r="275" spans="1:5" x14ac:dyDescent="0.2">
      <c r="A275" s="9" t="str">
        <f ca="1">CONCATENATE($A$90,"_",#REF!)</f>
        <v>1-3-Butanediol_0.95</v>
      </c>
      <c r="B275" s="9">
        <f ca="1">#REF!*$B$90+(1-#REF!)*$B$46</f>
        <v>1001.85</v>
      </c>
      <c r="C275" s="9">
        <f ca="1">#REF!*$C$90+(1-#REF!)*$C$46</f>
        <v>4.8380000000000006E-2</v>
      </c>
      <c r="D275" s="9">
        <f ca="1">EXP(#REF!*LN($D$90)+(1-#REF!)*LN($D$46)+#REF!*(1-#REF!)*$P$90)</f>
        <v>7.7695406326020219E-2</v>
      </c>
      <c r="E275" s="16">
        <f t="shared" ref="E275:E338" ca="1" si="5">D275/B275</f>
        <v>7.7551935245815461E-5</v>
      </c>
    </row>
    <row r="276" spans="1:5" x14ac:dyDescent="0.2">
      <c r="A276" s="9" t="str">
        <f ca="1">CONCATENATE($A$90,"_",#REF!)</f>
        <v>1-3-Butanediol_0.96</v>
      </c>
      <c r="B276" s="9">
        <f ca="1">#REF!*$B$90+(1-#REF!)*$B$46</f>
        <v>1001.88</v>
      </c>
      <c r="C276" s="9">
        <f ca="1">#REF!*$C$90+(1-#REF!)*$C$46</f>
        <v>4.8124E-2</v>
      </c>
      <c r="D276" s="9">
        <f ca="1">EXP(#REF!*LN($D$90)+(1-#REF!)*LN($D$46)+#REF!*(1-#REF!)*$P$90)</f>
        <v>8.1437977105572351E-2</v>
      </c>
      <c r="E276" s="16">
        <f t="shared" ca="1" si="5"/>
        <v>8.1285161002886918E-5</v>
      </c>
    </row>
    <row r="277" spans="1:5" x14ac:dyDescent="0.2">
      <c r="A277" s="9" t="str">
        <f ca="1">CONCATENATE($A$90,"_",#REF!)</f>
        <v>1-3-Butanediol_0.97</v>
      </c>
      <c r="B277" s="9">
        <f ca="1">#REF!*$B$90+(1-#REF!)*$B$46</f>
        <v>1001.91</v>
      </c>
      <c r="C277" s="9">
        <f ca="1">#REF!*$C$90+(1-#REF!)*$C$46</f>
        <v>4.7868000000000001E-2</v>
      </c>
      <c r="D277" s="9">
        <f ca="1">EXP(#REF!*LN($D$90)+(1-#REF!)*LN($D$46)+#REF!*(1-#REF!)*$P$90)</f>
        <v>8.5360826703426679E-2</v>
      </c>
      <c r="E277" s="16">
        <f t="shared" ca="1" si="5"/>
        <v>8.519809833560567E-5</v>
      </c>
    </row>
    <row r="278" spans="1:5" x14ac:dyDescent="0.2">
      <c r="A278" s="9" t="str">
        <f ca="1">CONCATENATE($A$90,"_",#REF!)</f>
        <v>1-3-Butanediol_0.98</v>
      </c>
      <c r="B278" s="9">
        <f ca="1">#REF!*$B$90+(1-#REF!)*$B$46</f>
        <v>1001.94</v>
      </c>
      <c r="C278" s="9">
        <f ca="1">#REF!*$C$90+(1-#REF!)*$C$46</f>
        <v>4.7612000000000008E-2</v>
      </c>
      <c r="D278" s="9">
        <f ca="1">EXP(#REF!*LN($D$90)+(1-#REF!)*LN($D$46)+#REF!*(1-#REF!)*$P$90)</f>
        <v>8.9472639110947036E-2</v>
      </c>
      <c r="E278" s="16">
        <f t="shared" ca="1" si="5"/>
        <v>8.9299398278287154E-5</v>
      </c>
    </row>
    <row r="279" spans="1:5" x14ac:dyDescent="0.2">
      <c r="A279" s="9" t="str">
        <f ca="1">CONCATENATE($A$90,"_",#REF!)</f>
        <v>1-3-Butanediol_0.99</v>
      </c>
      <c r="B279" s="9">
        <f ca="1">#REF!*$B$90+(1-#REF!)*$B$46</f>
        <v>1001.97</v>
      </c>
      <c r="C279" s="9">
        <f ca="1">#REF!*$C$90+(1-#REF!)*$C$46</f>
        <v>4.7356000000000002E-2</v>
      </c>
      <c r="D279" s="9">
        <f ca="1">EXP(#REF!*LN($D$90)+(1-#REF!)*LN($D$46)+#REF!*(1-#REF!)*$P$90)</f>
        <v>9.378251662546748E-2</v>
      </c>
      <c r="E279" s="16">
        <f t="shared" ca="1" si="5"/>
        <v>9.359812831269148E-5</v>
      </c>
    </row>
    <row r="280" spans="1:5" x14ac:dyDescent="0.2">
      <c r="A280" s="9" t="str">
        <f ca="1">CONCATENATE($A$91,"_",#REF!)</f>
        <v>Triethanolamine_0.01</v>
      </c>
      <c r="B280" s="9">
        <f ca="1">#REF!*$B$91+(1-#REF!)*$B$46</f>
        <v>1000.21</v>
      </c>
      <c r="C280" s="9">
        <f ca="1">#REF!*$C$91+(1-#REF!)*$C$46</f>
        <v>7.2487999999999997E-2</v>
      </c>
      <c r="D280" s="9">
        <f ca="1">EXP(#REF!*LN($D$91)+(1-#REF!)*LN($D$46)+#REF!*(1-#REF!)*$P$91)</f>
        <v>9.5004084990093986E-4</v>
      </c>
      <c r="E280" s="16">
        <f t="shared" ca="1" si="5"/>
        <v>9.4984138321046564E-7</v>
      </c>
    </row>
    <row r="281" spans="1:5" x14ac:dyDescent="0.2">
      <c r="A281" s="9" t="str">
        <f ca="1">CONCATENATE($A$91,"_",#REF!)</f>
        <v>Triethanolamine_0.02</v>
      </c>
      <c r="B281" s="9">
        <f ca="1">#REF!*$B$91+(1-#REF!)*$B$46</f>
        <v>1001.42</v>
      </c>
      <c r="C281" s="9">
        <f ca="1">#REF!*$C$91+(1-#REF!)*$C$46</f>
        <v>7.2276000000000007E-2</v>
      </c>
      <c r="D281" s="9">
        <f ca="1">EXP(#REF!*LN($D$91)+(1-#REF!)*LN($D$46)+#REF!*(1-#REF!)*$P$91)</f>
        <v>1.0141321533488777E-3</v>
      </c>
      <c r="E281" s="16">
        <f t="shared" ca="1" si="5"/>
        <v>1.0126941276875615E-6</v>
      </c>
    </row>
    <row r="282" spans="1:5" x14ac:dyDescent="0.2">
      <c r="A282" s="9" t="str">
        <f ca="1">CONCATENATE($A$91,"_",#REF!)</f>
        <v>Triethanolamine_0.03</v>
      </c>
      <c r="B282" s="9">
        <f ca="1">#REF!*$B$91+(1-#REF!)*$B$46</f>
        <v>1002.63</v>
      </c>
      <c r="C282" s="9">
        <f ca="1">#REF!*$C$91+(1-#REF!)*$C$46</f>
        <v>7.2064000000000003E-2</v>
      </c>
      <c r="D282" s="9">
        <f ca="1">EXP(#REF!*LN($D$91)+(1-#REF!)*LN($D$46)+#REF!*(1-#REF!)*$P$91)</f>
        <v>1.082547160538694E-3</v>
      </c>
      <c r="E282" s="16">
        <f t="shared" ca="1" si="5"/>
        <v>1.0797075297354896E-6</v>
      </c>
    </row>
    <row r="283" spans="1:5" x14ac:dyDescent="0.2">
      <c r="A283" s="9" t="str">
        <f ca="1">CONCATENATE($A$91,"_",#REF!)</f>
        <v>Triethanolamine_0.04</v>
      </c>
      <c r="B283" s="9">
        <f ca="1">#REF!*$B$91+(1-#REF!)*$B$46</f>
        <v>1003.8399999999999</v>
      </c>
      <c r="C283" s="9">
        <f ca="1">#REF!*$C$91+(1-#REF!)*$C$46</f>
        <v>7.1851999999999999E-2</v>
      </c>
      <c r="D283" s="9">
        <f ca="1">EXP(#REF!*LN($D$91)+(1-#REF!)*LN($D$46)+#REF!*(1-#REF!)*$P$91)</f>
        <v>1.1555775555685734E-3</v>
      </c>
      <c r="E283" s="16">
        <f t="shared" ca="1" si="5"/>
        <v>1.1511571122575047E-6</v>
      </c>
    </row>
    <row r="284" spans="1:5" x14ac:dyDescent="0.2">
      <c r="A284" s="9" t="str">
        <f ca="1">CONCATENATE($A$91,"_",#REF!)</f>
        <v>Triethanolamine_0.05</v>
      </c>
      <c r="B284" s="9">
        <f ca="1">#REF!*$B$91+(1-#REF!)*$B$46</f>
        <v>1005.05</v>
      </c>
      <c r="C284" s="9">
        <f ca="1">#REF!*$C$91+(1-#REF!)*$C$46</f>
        <v>7.1639999999999995E-2</v>
      </c>
      <c r="D284" s="9">
        <f ca="1">EXP(#REF!*LN($D$91)+(1-#REF!)*LN($D$46)+#REF!*(1-#REF!)*$P$91)</f>
        <v>1.2335347000211453E-3</v>
      </c>
      <c r="E284" s="16">
        <f t="shared" ca="1" si="5"/>
        <v>1.2273366499389538E-6</v>
      </c>
    </row>
    <row r="285" spans="1:5" x14ac:dyDescent="0.2">
      <c r="A285" s="9" t="str">
        <f ca="1">CONCATENATE($A$91,"_",#REF!)</f>
        <v>Triethanolamine_0.06</v>
      </c>
      <c r="B285" s="9">
        <f ca="1">#REF!*$B$91+(1-#REF!)*$B$46</f>
        <v>1006.26</v>
      </c>
      <c r="C285" s="9">
        <f ca="1">#REF!*$C$91+(1-#REF!)*$C$46</f>
        <v>7.1427999999999991E-2</v>
      </c>
      <c r="D285" s="9">
        <f ca="1">EXP(#REF!*LN($D$91)+(1-#REF!)*LN($D$46)+#REF!*(1-#REF!)*$P$91)</f>
        <v>1.3167509604386407E-3</v>
      </c>
      <c r="E285" s="16">
        <f t="shared" ca="1" si="5"/>
        <v>1.3085593787278047E-6</v>
      </c>
    </row>
    <row r="286" spans="1:5" x14ac:dyDescent="0.2">
      <c r="A286" s="9" t="str">
        <f ca="1">CONCATENATE($A$91,"_",#REF!)</f>
        <v>Triethanolamine_0.07</v>
      </c>
      <c r="B286" s="9">
        <f ca="1">#REF!*$B$91+(1-#REF!)*$B$46</f>
        <v>1007.4699999999999</v>
      </c>
      <c r="C286" s="9">
        <f ca="1">#REF!*$C$91+(1-#REF!)*$C$46</f>
        <v>7.1215999999999988E-2</v>
      </c>
      <c r="D286" s="9">
        <f ca="1">EXP(#REF!*LN($D$91)+(1-#REF!)*LN($D$46)+#REF!*(1-#REF!)*$P$91)</f>
        <v>1.4055811253516903E-3</v>
      </c>
      <c r="E286" s="16">
        <f t="shared" ca="1" si="5"/>
        <v>1.395159285489087E-6</v>
      </c>
    </row>
    <row r="287" spans="1:5" x14ac:dyDescent="0.2">
      <c r="A287" s="9" t="str">
        <f ca="1">CONCATENATE($A$91,"_",#REF!)</f>
        <v>Triethanolamine_0.08</v>
      </c>
      <c r="B287" s="9">
        <f ca="1">#REF!*$B$91+(1-#REF!)*$B$46</f>
        <v>1008.6800000000001</v>
      </c>
      <c r="C287" s="9">
        <f ca="1">#REF!*$C$91+(1-#REF!)*$C$46</f>
        <v>7.1003999999999998E-2</v>
      </c>
      <c r="D287" s="9">
        <f ca="1">EXP(#REF!*LN($D$91)+(1-#REF!)*LN($D$46)+#REF!*(1-#REF!)*$P$91)</f>
        <v>1.5004039179031907E-3</v>
      </c>
      <c r="E287" s="16">
        <f t="shared" ca="1" si="5"/>
        <v>1.4874924831494533E-6</v>
      </c>
    </row>
    <row r="288" spans="1:5" x14ac:dyDescent="0.2">
      <c r="A288" s="9" t="str">
        <f ca="1">CONCATENATE($A$91,"_",#REF!)</f>
        <v>Triethanolamine_0.09</v>
      </c>
      <c r="B288" s="9">
        <f ca="1">#REF!*$B$91+(1-#REF!)*$B$46</f>
        <v>1009.89</v>
      </c>
      <c r="C288" s="9">
        <f ca="1">#REF!*$C$91+(1-#REF!)*$C$46</f>
        <v>7.0792000000000008E-2</v>
      </c>
      <c r="D288" s="9">
        <f ca="1">EXP(#REF!*LN($D$91)+(1-#REF!)*LN($D$46)+#REF!*(1-#REF!)*$P$91)</f>
        <v>1.6016236105162336E-3</v>
      </c>
      <c r="E288" s="16">
        <f t="shared" ca="1" si="5"/>
        <v>1.5859386770006968E-6</v>
      </c>
    </row>
    <row r="289" spans="1:5" x14ac:dyDescent="0.2">
      <c r="A289" s="9" t="str">
        <f ca="1">CONCATENATE($A$91,"_",#REF!)</f>
        <v>Triethanolamine_0.1</v>
      </c>
      <c r="B289" s="9">
        <f ca="1">#REF!*$B$91+(1-#REF!)*$B$46</f>
        <v>1011.1</v>
      </c>
      <c r="C289" s="9">
        <f ca="1">#REF!*$C$91+(1-#REF!)*$C$46</f>
        <v>7.0580000000000004E-2</v>
      </c>
      <c r="D289" s="9">
        <f ca="1">EXP(#REF!*LN($D$91)+(1-#REF!)*LN($D$46)+#REF!*(1-#REF!)*$P$91)</f>
        <v>1.709671748490174E-3</v>
      </c>
      <c r="E289" s="16">
        <f t="shared" ca="1" si="5"/>
        <v>1.6909027282070753E-6</v>
      </c>
    </row>
    <row r="290" spans="1:5" x14ac:dyDescent="0.2">
      <c r="A290" s="9" t="str">
        <f ca="1">CONCATENATE($A$91,"_",#REF!)</f>
        <v>Triethanolamine_0.11</v>
      </c>
      <c r="B290" s="9">
        <f ca="1">#REF!*$B$91+(1-#REF!)*$B$46</f>
        <v>1012.3100000000001</v>
      </c>
      <c r="C290" s="9">
        <f ca="1">#REF!*$C$91+(1-#REF!)*$C$46</f>
        <v>7.0368E-2</v>
      </c>
      <c r="D290" s="9">
        <f ca="1">EXP(#REF!*LN($D$91)+(1-#REF!)*LN($D$46)+#REF!*(1-#REF!)*$P$91)</f>
        <v>1.8250089898732937E-3</v>
      </c>
      <c r="E290" s="16">
        <f t="shared" ca="1" si="5"/>
        <v>1.8028163209622483E-6</v>
      </c>
    </row>
    <row r="291" spans="1:5" x14ac:dyDescent="0.2">
      <c r="A291" s="9" t="str">
        <f ca="1">CONCATENATE($A$91,"_",#REF!)</f>
        <v>Triethanolamine_0.12</v>
      </c>
      <c r="B291" s="9">
        <f ca="1">#REF!*$B$91+(1-#REF!)*$B$46</f>
        <v>1013.52</v>
      </c>
      <c r="C291" s="9">
        <f ca="1">#REF!*$C$91+(1-#REF!)*$C$46</f>
        <v>7.015600000000001E-2</v>
      </c>
      <c r="D291" s="9">
        <f ca="1">EXP(#REF!*LN($D$91)+(1-#REF!)*LN($D$46)+#REF!*(1-#REF!)*$P$91)</f>
        <v>1.94812706945627E-3</v>
      </c>
      <c r="E291" s="16">
        <f t="shared" ca="1" si="5"/>
        <v>1.9221397401691825E-6</v>
      </c>
    </row>
    <row r="292" spans="1:5" x14ac:dyDescent="0.2">
      <c r="A292" s="9" t="str">
        <f ca="1">CONCATENATE($A$91,"_",#REF!)</f>
        <v>Triethanolamine_0.13</v>
      </c>
      <c r="B292" s="9">
        <f ca="1">#REF!*$B$91+(1-#REF!)*$B$46</f>
        <v>1014.73</v>
      </c>
      <c r="C292" s="9">
        <f ca="1">#REF!*$C$91+(1-#REF!)*$C$46</f>
        <v>6.9944000000000006E-2</v>
      </c>
      <c r="D292" s="9">
        <f ca="1">EXP(#REF!*LN($D$91)+(1-#REF!)*LN($D$46)+#REF!*(1-#REF!)*$P$91)</f>
        <v>2.0795508952598457E-3</v>
      </c>
      <c r="E292" s="16">
        <f t="shared" ca="1" si="5"/>
        <v>2.0493637669723433E-6</v>
      </c>
    </row>
    <row r="293" spans="1:5" x14ac:dyDescent="0.2">
      <c r="A293" s="9" t="str">
        <f ca="1">CONCATENATE($A$91,"_",#REF!)</f>
        <v>Triethanolamine_0.14</v>
      </c>
      <c r="B293" s="9">
        <f ca="1">#REF!*$B$91+(1-#REF!)*$B$46</f>
        <v>1015.94</v>
      </c>
      <c r="C293" s="9">
        <f ca="1">#REF!*$C$91+(1-#REF!)*$C$46</f>
        <v>6.9731999999999988E-2</v>
      </c>
      <c r="D293" s="9">
        <f ca="1">EXP(#REF!*LN($D$91)+(1-#REF!)*LN($D$46)+#REF!*(1-#REF!)*$P$91)</f>
        <v>2.2198407864549717E-3</v>
      </c>
      <c r="E293" s="16">
        <f t="shared" ca="1" si="5"/>
        <v>2.1850116999576466E-6</v>
      </c>
    </row>
    <row r="294" spans="1:5" x14ac:dyDescent="0.2">
      <c r="A294" s="9" t="str">
        <f ca="1">CONCATENATE($A$91,"_",#REF!)</f>
        <v>Triethanolamine_0.15</v>
      </c>
      <c r="B294" s="9">
        <f ca="1">#REF!*$B$91+(1-#REF!)*$B$46</f>
        <v>1017.15</v>
      </c>
      <c r="C294" s="9">
        <f ca="1">#REF!*$C$91+(1-#REF!)*$C$46</f>
        <v>6.9519999999999998E-2</v>
      </c>
      <c r="D294" s="9">
        <f ca="1">EXP(#REF!*LN($D$91)+(1-#REF!)*LN($D$46)+#REF!*(1-#REF!)*$P$91)</f>
        <v>2.3695948622566884E-3</v>
      </c>
      <c r="E294" s="16">
        <f t="shared" ca="1" si="5"/>
        <v>2.3296415103541154E-6</v>
      </c>
    </row>
    <row r="295" spans="1:5" x14ac:dyDescent="0.2">
      <c r="A295" s="9" t="str">
        <f ca="1">CONCATENATE($A$91,"_",#REF!)</f>
        <v>Triethanolamine_0.16</v>
      </c>
      <c r="B295" s="9">
        <f ca="1">#REF!*$B$91+(1-#REF!)*$B$46</f>
        <v>1018.36</v>
      </c>
      <c r="C295" s="9">
        <f ca="1">#REF!*$C$91+(1-#REF!)*$C$46</f>
        <v>6.9307999999999995E-2</v>
      </c>
      <c r="D295" s="9">
        <f ca="1">EXP(#REF!*LN($D$91)+(1-#REF!)*LN($D$46)+#REF!*(1-#REF!)*$P$91)</f>
        <v>2.5294515919766806E-3</v>
      </c>
      <c r="E295" s="16">
        <f t="shared" ca="1" si="5"/>
        <v>2.4838481401240039E-6</v>
      </c>
    </row>
    <row r="296" spans="1:5" x14ac:dyDescent="0.2">
      <c r="A296" s="9" t="str">
        <f ca="1">CONCATENATE($A$91,"_",#REF!)</f>
        <v>Triethanolamine_0.17</v>
      </c>
      <c r="B296" s="9">
        <f ca="1">#REF!*$B$91+(1-#REF!)*$B$46</f>
        <v>1019.5699999999999</v>
      </c>
      <c r="C296" s="9">
        <f ca="1">#REF!*$C$91+(1-#REF!)*$C$46</f>
        <v>6.9096000000000005E-2</v>
      </c>
      <c r="D296" s="9">
        <f ca="1">EXP(#REF!*LN($D$91)+(1-#REF!)*LN($D$46)+#REF!*(1-#REF!)*$P$91)</f>
        <v>2.7000925171065302E-3</v>
      </c>
      <c r="E296" s="16">
        <f t="shared" ca="1" si="5"/>
        <v>2.6482659524177158E-6</v>
      </c>
    </row>
    <row r="297" spans="1:5" x14ac:dyDescent="0.2">
      <c r="A297" s="9" t="str">
        <f ca="1">CONCATENATE($A$91,"_",#REF!)</f>
        <v>Triethanolamine_0.18</v>
      </c>
      <c r="B297" s="9">
        <f ca="1">#REF!*$B$91+(1-#REF!)*$B$46</f>
        <v>1020.7800000000001</v>
      </c>
      <c r="C297" s="9">
        <f ca="1">#REF!*$C$91+(1-#REF!)*$C$46</f>
        <v>6.8884000000000001E-2</v>
      </c>
      <c r="D297" s="9">
        <f ca="1">EXP(#REF!*LN($D$91)+(1-#REF!)*LN($D$46)+#REF!*(1-#REF!)*$P$91)</f>
        <v>2.8822451570371423E-3</v>
      </c>
      <c r="E297" s="16">
        <f t="shared" ca="1" si="5"/>
        <v>2.8235713444984638E-6</v>
      </c>
    </row>
    <row r="298" spans="1:5" x14ac:dyDescent="0.2">
      <c r="A298" s="9" t="str">
        <f ca="1">CONCATENATE($A$91,"_",#REF!)</f>
        <v>Triethanolamine_0.19</v>
      </c>
      <c r="B298" s="9">
        <f ca="1">#REF!*$B$91+(1-#REF!)*$B$46</f>
        <v>1021.99</v>
      </c>
      <c r="C298" s="9">
        <f ca="1">#REF!*$C$91+(1-#REF!)*$C$46</f>
        <v>6.8671999999999997E-2</v>
      </c>
      <c r="D298" s="9">
        <f ca="1">EXP(#REF!*LN($D$91)+(1-#REF!)*LN($D$46)+#REF!*(1-#REF!)*$P$91)</f>
        <v>3.0766861108027341E-3</v>
      </c>
      <c r="E298" s="16">
        <f t="shared" ca="1" si="5"/>
        <v>3.010485533912009E-6</v>
      </c>
    </row>
    <row r="299" spans="1:5" x14ac:dyDescent="0.2">
      <c r="A299" s="9" t="str">
        <f ca="1">CONCATENATE($A$91,"_",#REF!)</f>
        <v>Triethanolamine_0.2</v>
      </c>
      <c r="B299" s="9">
        <f ca="1">#REF!*$B$91+(1-#REF!)*$B$46</f>
        <v>1023.2</v>
      </c>
      <c r="C299" s="9">
        <f ca="1">#REF!*$C$91+(1-#REF!)*$C$46</f>
        <v>6.8460000000000007E-2</v>
      </c>
      <c r="D299" s="9">
        <f ca="1">EXP(#REF!*LN($D$91)+(1-#REF!)*LN($D$46)+#REF!*(1-#REF!)*$P$91)</f>
        <v>3.2842443680735365E-3</v>
      </c>
      <c r="E299" s="16">
        <f t="shared" ca="1" si="5"/>
        <v>3.2097775293916501E-6</v>
      </c>
    </row>
    <row r="300" spans="1:5" x14ac:dyDescent="0.2">
      <c r="A300" s="9" t="str">
        <f ca="1">CONCATENATE($A$91,"_",#REF!)</f>
        <v>Triethanolamine_0.21</v>
      </c>
      <c r="B300" s="9">
        <f ca="1">#REF!*$B$91+(1-#REF!)*$B$46</f>
        <v>1024.4100000000001</v>
      </c>
      <c r="C300" s="9">
        <f ca="1">#REF!*$C$91+(1-#REF!)*$C$46</f>
        <v>6.8248000000000003E-2</v>
      </c>
      <c r="D300" s="9">
        <f ca="1">EXP(#REF!*LN($D$91)+(1-#REF!)*LN($D$46)+#REF!*(1-#REF!)*$P$91)</f>
        <v>3.50580484351344E-3</v>
      </c>
      <c r="E300" s="16">
        <f t="shared" ca="1" si="5"/>
        <v>3.4222672987509294E-6</v>
      </c>
    </row>
    <row r="301" spans="1:5" x14ac:dyDescent="0.2">
      <c r="A301" s="9" t="str">
        <f ca="1">CONCATENATE($A$91,"_",#REF!)</f>
        <v>Triethanolamine_0.22</v>
      </c>
      <c r="B301" s="9">
        <f ca="1">#REF!*$B$91+(1-#REF!)*$B$46</f>
        <v>1025.6200000000001</v>
      </c>
      <c r="C301" s="9">
        <f ca="1">#REF!*$C$91+(1-#REF!)*$C$46</f>
        <v>6.8035999999999999E-2</v>
      </c>
      <c r="D301" s="9">
        <f ca="1">EXP(#REF!*LN($D$91)+(1-#REF!)*LN($D$46)+#REF!*(1-#REF!)*$P$91)</f>
        <v>3.7423121495711699E-3</v>
      </c>
      <c r="E301" s="16">
        <f t="shared" ca="1" si="5"/>
        <v>3.6488291468294004E-6</v>
      </c>
    </row>
    <row r="302" spans="1:5" x14ac:dyDescent="0.2">
      <c r="A302" s="9" t="str">
        <f ca="1">CONCATENATE($A$91,"_",#REF!)</f>
        <v>Triethanolamine_0.23</v>
      </c>
      <c r="B302" s="9">
        <f ca="1">#REF!*$B$91+(1-#REF!)*$B$46</f>
        <v>1026.83</v>
      </c>
      <c r="C302" s="9">
        <f ca="1">#REF!*$C$91+(1-#REF!)*$C$46</f>
        <v>6.7823999999999995E-2</v>
      </c>
      <c r="D302" s="9">
        <f ca="1">EXP(#REF!*LN($D$91)+(1-#REF!)*LN($D$46)+#REF!*(1-#REF!)*$P$91)</f>
        <v>3.9947746237901189E-3</v>
      </c>
      <c r="E302" s="16">
        <f t="shared" ca="1" si="5"/>
        <v>3.8903953174236426E-6</v>
      </c>
    </row>
    <row r="303" spans="1:5" x14ac:dyDescent="0.2">
      <c r="A303" s="9" t="str">
        <f ca="1">CONCATENATE($A$91,"_",#REF!)</f>
        <v>Triethanolamine_0.24</v>
      </c>
      <c r="B303" s="9">
        <f ca="1">#REF!*$B$91+(1-#REF!)*$B$46</f>
        <v>1028.04</v>
      </c>
      <c r="C303" s="9">
        <f ca="1">#REF!*$C$91+(1-#REF!)*$C$46</f>
        <v>6.7612000000000005E-2</v>
      </c>
      <c r="D303" s="9">
        <f ca="1">EXP(#REF!*LN($D$91)+(1-#REF!)*LN($D$46)+#REF!*(1-#REF!)*$P$91)</f>
        <v>4.2642686278070519E-3</v>
      </c>
      <c r="E303" s="16">
        <f t="shared" ca="1" si="5"/>
        <v>4.1479598340600094E-6</v>
      </c>
    </row>
    <row r="304" spans="1:5" x14ac:dyDescent="0.2">
      <c r="A304" s="9" t="str">
        <f ca="1">CONCATENATE($A$91,"_",#REF!)</f>
        <v>Triethanolamine_0.25</v>
      </c>
      <c r="B304" s="9">
        <f ca="1">#REF!*$B$91+(1-#REF!)*$B$46</f>
        <v>1029.25</v>
      </c>
      <c r="C304" s="9">
        <f ca="1">#REF!*$C$91+(1-#REF!)*$C$46</f>
        <v>6.7400000000000002E-2</v>
      </c>
      <c r="D304" s="9">
        <f ca="1">EXP(#REF!*LN($D$91)+(1-#REF!)*LN($D$46)+#REF!*(1-#REF!)*$P$91)</f>
        <v>4.5519431363682328E-3</v>
      </c>
      <c r="E304" s="16">
        <f t="shared" ca="1" si="5"/>
        <v>4.4225825954512825E-6</v>
      </c>
    </row>
    <row r="305" spans="1:5" x14ac:dyDescent="0.2">
      <c r="A305" s="9" t="str">
        <f ca="1">CONCATENATE($A$91,"_",#REF!)</f>
        <v>Triethanolamine_0.26</v>
      </c>
      <c r="B305" s="9">
        <f ca="1">#REF!*$B$91+(1-#REF!)*$B$46</f>
        <v>1030.46</v>
      </c>
      <c r="C305" s="9">
        <f ca="1">#REF!*$C$91+(1-#REF!)*$C$46</f>
        <v>6.7187999999999998E-2</v>
      </c>
      <c r="D305" s="9">
        <f ca="1">EXP(#REF!*LN($D$91)+(1-#REF!)*LN($D$46)+#REF!*(1-#REF!)*$P$91)</f>
        <v>4.8590246359281209E-3</v>
      </c>
      <c r="E305" s="16">
        <f t="shared" ca="1" si="5"/>
        <v>4.7153937425306375E-6</v>
      </c>
    </row>
    <row r="306" spans="1:5" x14ac:dyDescent="0.2">
      <c r="A306" s="9" t="str">
        <f ca="1">CONCATENATE($A$91,"_",#REF!)</f>
        <v>Triethanolamine_0.27</v>
      </c>
      <c r="B306" s="9">
        <f ca="1">#REF!*$B$91+(1-#REF!)*$B$46</f>
        <v>1031.67</v>
      </c>
      <c r="C306" s="9">
        <f ca="1">#REF!*$C$91+(1-#REF!)*$C$46</f>
        <v>6.6976000000000008E-2</v>
      </c>
      <c r="D306" s="9">
        <f ca="1">EXP(#REF!*LN($D$91)+(1-#REF!)*LN($D$46)+#REF!*(1-#REF!)*$P$91)</f>
        <v>5.1868223537154586E-3</v>
      </c>
      <c r="E306" s="16">
        <f t="shared" ca="1" si="5"/>
        <v>5.0275983150769706E-6</v>
      </c>
    </row>
    <row r="307" spans="1:5" x14ac:dyDescent="0.2">
      <c r="A307" s="9" t="str">
        <f ca="1">CONCATENATE($A$91,"_",#REF!)</f>
        <v>Triethanolamine_0.28</v>
      </c>
      <c r="B307" s="9">
        <f ca="1">#REF!*$B$91+(1-#REF!)*$B$46</f>
        <v>1032.8800000000001</v>
      </c>
      <c r="C307" s="9">
        <f ca="1">#REF!*$C$91+(1-#REF!)*$C$46</f>
        <v>6.6764000000000004E-2</v>
      </c>
      <c r="D307" s="9">
        <f ca="1">EXP(#REF!*LN($D$91)+(1-#REF!)*LN($D$46)+#REF!*(1-#REF!)*$P$91)</f>
        <v>5.5367338395607077E-3</v>
      </c>
      <c r="E307" s="16">
        <f t="shared" ca="1" si="5"/>
        <v>5.3604812171411078E-6</v>
      </c>
    </row>
    <row r="308" spans="1:5" x14ac:dyDescent="0.2">
      <c r="A308" s="9" t="str">
        <f ca="1">CONCATENATE($A$91,"_",#REF!)</f>
        <v>Triethanolamine_0.29</v>
      </c>
      <c r="B308" s="9">
        <f ca="1">#REF!*$B$91+(1-#REF!)*$B$46</f>
        <v>1034.0899999999999</v>
      </c>
      <c r="C308" s="9">
        <f ca="1">#REF!*$C$91+(1-#REF!)*$C$46</f>
        <v>6.6552E-2</v>
      </c>
      <c r="D308" s="9">
        <f ca="1">EXP(#REF!*LN($D$91)+(1-#REF!)*LN($D$46)+#REF!*(1-#REF!)*$P$91)</f>
        <v>5.9102509242826406E-3</v>
      </c>
      <c r="E308" s="16">
        <f t="shared" ca="1" si="5"/>
        <v>5.7154125117568499E-6</v>
      </c>
    </row>
    <row r="309" spans="1:5" x14ac:dyDescent="0.2">
      <c r="A309" s="9" t="str">
        <f ca="1">CONCATENATE($A$91,"_",#REF!)</f>
        <v>Triethanolamine_0.3</v>
      </c>
      <c r="B309" s="9">
        <f ca="1">#REF!*$B$91+(1-#REF!)*$B$46</f>
        <v>1035.3</v>
      </c>
      <c r="C309" s="9">
        <f ca="1">#REF!*$C$91+(1-#REF!)*$C$46</f>
        <v>6.6339999999999996E-2</v>
      </c>
      <c r="D309" s="9">
        <f ca="1">EXP(#REF!*LN($D$91)+(1-#REF!)*LN($D$46)+#REF!*(1-#REF!)*$P$91)</f>
        <v>6.3089660800374186E-3</v>
      </c>
      <c r="E309" s="16">
        <f t="shared" ca="1" si="5"/>
        <v>6.0938530667800818E-6</v>
      </c>
    </row>
    <row r="310" spans="1:5" x14ac:dyDescent="0.2">
      <c r="A310" s="9" t="str">
        <f ca="1">CONCATENATE($A$91,"_",#REF!)</f>
        <v>Triethanolamine_0.31</v>
      </c>
      <c r="B310" s="9">
        <f ca="1">#REF!*$B$91+(1-#REF!)*$B$46</f>
        <v>1036.51</v>
      </c>
      <c r="C310" s="9">
        <f ca="1">#REF!*$C$91+(1-#REF!)*$C$46</f>
        <v>6.6127999999999992E-2</v>
      </c>
      <c r="D310" s="9">
        <f ca="1">EXP(#REF!*LN($D$91)+(1-#REF!)*LN($D$46)+#REF!*(1-#REF!)*$P$91)</f>
        <v>6.7345792097471312E-3</v>
      </c>
      <c r="E310" s="16">
        <f t="shared" ca="1" si="5"/>
        <v>6.4973605751484608E-6</v>
      </c>
    </row>
    <row r="311" spans="1:5" x14ac:dyDescent="0.2">
      <c r="A311" s="9" t="str">
        <f ca="1">CONCATENATE($A$91,"_",#REF!)</f>
        <v>Triethanolamine_0.32</v>
      </c>
      <c r="B311" s="9">
        <f ca="1">#REF!*$B$91+(1-#REF!)*$B$46</f>
        <v>1037.72</v>
      </c>
      <c r="C311" s="9">
        <f ca="1">#REF!*$C$91+(1-#REF!)*$C$46</f>
        <v>6.5915999999999988E-2</v>
      </c>
      <c r="D311" s="9">
        <f ca="1">EXP(#REF!*LN($D$91)+(1-#REF!)*LN($D$46)+#REF!*(1-#REF!)*$P$91)</f>
        <v>7.1889048945543441E-3</v>
      </c>
      <c r="E311" s="16">
        <f t="shared" ca="1" si="5"/>
        <v>6.927595974399977E-6</v>
      </c>
    </row>
    <row r="312" spans="1:5" x14ac:dyDescent="0.2">
      <c r="A312" s="9" t="str">
        <f ca="1">CONCATENATE($A$91,"_",#REF!)</f>
        <v>Triethanolamine_0.33</v>
      </c>
      <c r="B312" s="9">
        <f ca="1">#REF!*$B$91+(1-#REF!)*$B$46</f>
        <v>1038.9299999999998</v>
      </c>
      <c r="C312" s="9">
        <f ca="1">#REF!*$C$91+(1-#REF!)*$C$46</f>
        <v>6.5703999999999999E-2</v>
      </c>
      <c r="D312" s="9">
        <f ca="1">EXP(#REF!*LN($D$91)+(1-#REF!)*LN($D$46)+#REF!*(1-#REF!)*$P$91)</f>
        <v>7.6738801302016161E-3</v>
      </c>
      <c r="E312" s="16">
        <f t="shared" ca="1" si="5"/>
        <v>7.3863302919365285E-6</v>
      </c>
    </row>
    <row r="313" spans="1:5" x14ac:dyDescent="0.2">
      <c r="A313" s="9" t="str">
        <f ca="1">CONCATENATE($A$91,"_",#REF!)</f>
        <v>Triethanolamine_0.34</v>
      </c>
      <c r="B313" s="9">
        <f ca="1">#REF!*$B$91+(1-#REF!)*$B$46</f>
        <v>1040.1399999999999</v>
      </c>
      <c r="C313" s="9">
        <f ca="1">#REF!*$C$91+(1-#REF!)*$C$46</f>
        <v>6.5491999999999995E-2</v>
      </c>
      <c r="D313" s="9">
        <f ca="1">EXP(#REF!*LN($D$91)+(1-#REF!)*LN($D$46)+#REF!*(1-#REF!)*$P$91)</f>
        <v>8.1915725853198736E-3</v>
      </c>
      <c r="E313" s="16">
        <f t="shared" ca="1" si="5"/>
        <v>7.8754519442766109E-6</v>
      </c>
    </row>
    <row r="314" spans="1:5" x14ac:dyDescent="0.2">
      <c r="A314" s="9" t="str">
        <f ca="1">CONCATENATE($A$91,"_",#REF!)</f>
        <v>Triethanolamine_0.35</v>
      </c>
      <c r="B314" s="9">
        <f ca="1">#REF!*$B$91+(1-#REF!)*$B$46</f>
        <v>1041.3499999999999</v>
      </c>
      <c r="C314" s="9">
        <f ca="1">#REF!*$C$91+(1-#REF!)*$C$46</f>
        <v>6.5280000000000005E-2</v>
      </c>
      <c r="D314" s="9">
        <f ca="1">EXP(#REF!*LN($D$91)+(1-#REF!)*LN($D$46)+#REF!*(1-#REF!)*$P$91)</f>
        <v>8.7441894168342922E-3</v>
      </c>
      <c r="E314" s="16">
        <f t="shared" ca="1" si="5"/>
        <v>8.3969745204151268E-6</v>
      </c>
    </row>
    <row r="315" spans="1:5" x14ac:dyDescent="0.2">
      <c r="A315" s="9" t="str">
        <f ca="1">CONCATENATE($A$91,"_",#REF!)</f>
        <v>Triethanolamine_0.36</v>
      </c>
      <c r="B315" s="9">
        <f ca="1">#REF!*$B$91+(1-#REF!)*$B$46</f>
        <v>1042.56</v>
      </c>
      <c r="C315" s="9">
        <f ca="1">#REF!*$C$91+(1-#REF!)*$C$46</f>
        <v>6.5068000000000001E-2</v>
      </c>
      <c r="D315" s="9">
        <f ca="1">EXP(#REF!*LN($D$91)+(1-#REF!)*LN($D$46)+#REF!*(1-#REF!)*$P$91)</f>
        <v>9.3340866800719832E-3</v>
      </c>
      <c r="E315" s="16">
        <f t="shared" ca="1" si="5"/>
        <v>8.9530450814072899E-6</v>
      </c>
    </row>
    <row r="316" spans="1:5" x14ac:dyDescent="0.2">
      <c r="A316" s="9" t="str">
        <f ca="1">CONCATENATE($A$91,"_",#REF!)</f>
        <v>Triethanolamine_0.37</v>
      </c>
      <c r="B316" s="9">
        <f ca="1">#REF!*$B$91+(1-#REF!)*$B$46</f>
        <v>1043.77</v>
      </c>
      <c r="C316" s="9">
        <f ca="1">#REF!*$C$91+(1-#REF!)*$C$46</f>
        <v>6.4855999999999997E-2</v>
      </c>
      <c r="D316" s="9">
        <f ca="1">EXP(#REF!*LN($D$91)+(1-#REF!)*LN($D$46)+#REF!*(1-#REF!)*$P$91)</f>
        <v>9.9637793736905983E-3</v>
      </c>
      <c r="E316" s="16">
        <f t="shared" ca="1" si="5"/>
        <v>9.5459530104243256E-6</v>
      </c>
    </row>
    <row r="317" spans="1:5" x14ac:dyDescent="0.2">
      <c r="A317" s="9" t="str">
        <f ca="1">CONCATENATE($A$91,"_",#REF!)</f>
        <v>Triethanolamine_0.38</v>
      </c>
      <c r="B317" s="9">
        <f ca="1">#REF!*$B$91+(1-#REF!)*$B$46</f>
        <v>1044.98</v>
      </c>
      <c r="C317" s="9">
        <f ca="1">#REF!*$C$91+(1-#REF!)*$C$46</f>
        <v>6.4644000000000007E-2</v>
      </c>
      <c r="D317" s="9">
        <f ca="1">EXP(#REF!*LN($D$91)+(1-#REF!)*LN($D$46)+#REF!*(1-#REF!)*$P$91)</f>
        <v>1.0635952162254464E-2</v>
      </c>
      <c r="E317" s="16">
        <f t="shared" ca="1" si="5"/>
        <v>1.0178139449802354E-5</v>
      </c>
    </row>
    <row r="318" spans="1:5" x14ac:dyDescent="0.2">
      <c r="A318" s="9" t="str">
        <f ca="1">CONCATENATE($A$91,"_",#REF!)</f>
        <v>Triethanolamine_0.39</v>
      </c>
      <c r="B318" s="9">
        <f ca="1">#REF!*$B$91+(1-#REF!)*$B$46</f>
        <v>1046.19</v>
      </c>
      <c r="C318" s="9">
        <f ca="1">#REF!*$C$91+(1-#REF!)*$C$46</f>
        <v>6.4431999999999989E-2</v>
      </c>
      <c r="D318" s="9">
        <f ca="1">EXP(#REF!*LN($D$91)+(1-#REF!)*LN($D$46)+#REF!*(1-#REF!)*$P$91)</f>
        <v>1.1353470822172994E-2</v>
      </c>
      <c r="E318" s="16">
        <f t="shared" ca="1" si="5"/>
        <v>1.0852207364028516E-5</v>
      </c>
    </row>
    <row r="319" spans="1:5" x14ac:dyDescent="0.2">
      <c r="A319" s="9" t="str">
        <f ca="1">CONCATENATE($A$91,"_",#REF!)</f>
        <v>Triethanolamine_0.4</v>
      </c>
      <c r="B319" s="9">
        <f ca="1">#REF!*$B$91+(1-#REF!)*$B$46</f>
        <v>1047.4000000000001</v>
      </c>
      <c r="C319" s="9">
        <f ca="1">#REF!*$C$91+(1-#REF!)*$C$46</f>
        <v>6.4219999999999999E-2</v>
      </c>
      <c r="D319" s="9">
        <f ca="1">EXP(#REF!*LN($D$91)+(1-#REF!)*LN($D$46)+#REF!*(1-#REF!)*$P$91)</f>
        <v>1.2119394459800863E-2</v>
      </c>
      <c r="E319" s="16">
        <f t="shared" ca="1" si="5"/>
        <v>1.1570932270193682E-5</v>
      </c>
    </row>
    <row r="320" spans="1:5" x14ac:dyDescent="0.2">
      <c r="A320" s="9" t="str">
        <f ca="1">CONCATENATE($A$91,"_",#REF!)</f>
        <v>Triethanolamine_0.41</v>
      </c>
      <c r="B320" s="9">
        <f ca="1">#REF!*$B$91+(1-#REF!)*$B$46</f>
        <v>1048.6100000000001</v>
      </c>
      <c r="C320" s="9">
        <f ca="1">#REF!*$C$91+(1-#REF!)*$C$46</f>
        <v>6.4008000000000009E-2</v>
      </c>
      <c r="D320" s="9">
        <f ca="1">EXP(#REF!*LN($D$91)+(1-#REF!)*LN($D$46)+#REF!*(1-#REF!)*$P$91)</f>
        <v>1.2936988553790951E-2</v>
      </c>
      <c r="E320" s="16">
        <f t="shared" ca="1" si="5"/>
        <v>1.2337273680196592E-5</v>
      </c>
    </row>
    <row r="321" spans="1:5" x14ac:dyDescent="0.2">
      <c r="A321" s="9" t="str">
        <f ca="1">CONCATENATE($A$91,"_",#REF!)</f>
        <v>Triethanolamine_0.42</v>
      </c>
      <c r="B321" s="9">
        <f ca="1">#REF!*$B$91+(1-#REF!)*$B$46</f>
        <v>1049.8200000000002</v>
      </c>
      <c r="C321" s="9">
        <f ca="1">#REF!*$C$91+(1-#REF!)*$C$46</f>
        <v>6.3796000000000005E-2</v>
      </c>
      <c r="D321" s="9">
        <f ca="1">EXP(#REF!*LN($D$91)+(1-#REF!)*LN($D$46)+#REF!*(1-#REF!)*$P$91)</f>
        <v>1.3809738877305956E-2</v>
      </c>
      <c r="E321" s="16">
        <f t="shared" ca="1" si="5"/>
        <v>1.3154387301924095E-5</v>
      </c>
    </row>
    <row r="322" spans="1:5" x14ac:dyDescent="0.2">
      <c r="A322" s="9" t="str">
        <f ca="1">CONCATENATE($A$91,"_",#REF!)</f>
        <v>Triethanolamine_0.43</v>
      </c>
      <c r="B322" s="9">
        <f ca="1">#REF!*$B$91+(1-#REF!)*$B$46</f>
        <v>1051.03</v>
      </c>
      <c r="C322" s="9">
        <f ca="1">#REF!*$C$91+(1-#REF!)*$C$46</f>
        <v>6.3584000000000002E-2</v>
      </c>
      <c r="D322" s="9">
        <f ca="1">EXP(#REF!*LN($D$91)+(1-#REF!)*LN($D$46)+#REF!*(1-#REF!)*$P$91)</f>
        <v>1.4741366359444726E-2</v>
      </c>
      <c r="E322" s="16">
        <f t="shared" ca="1" si="5"/>
        <v>1.4025638049765207E-5</v>
      </c>
    </row>
    <row r="323" spans="1:5" x14ac:dyDescent="0.2">
      <c r="A323" s="9" t="str">
        <f ca="1">CONCATENATE($A$91,"_",#REF!)</f>
        <v>Triethanolamine_0.44</v>
      </c>
      <c r="B323" s="9">
        <f ca="1">#REF!*$B$91+(1-#REF!)*$B$46</f>
        <v>1052.24</v>
      </c>
      <c r="C323" s="9">
        <f ca="1">#REF!*$C$91+(1-#REF!)*$C$46</f>
        <v>6.3372000000000012E-2</v>
      </c>
      <c r="D323" s="9">
        <f ca="1">EXP(#REF!*LN($D$91)+(1-#REF!)*LN($D$46)+#REF!*(1-#REF!)*$P$91)</f>
        <v>1.5735842949244926E-2</v>
      </c>
      <c r="E323" s="16">
        <f t="shared" ca="1" si="5"/>
        <v>1.4954613918160235E-5</v>
      </c>
    </row>
    <row r="324" spans="1:5" x14ac:dyDescent="0.2">
      <c r="A324" s="9" t="str">
        <f ca="1">CONCATENATE($A$91,"_",#REF!)</f>
        <v>Triethanolamine_0.45</v>
      </c>
      <c r="B324" s="9">
        <f ca="1">#REF!*$B$91+(1-#REF!)*$B$46</f>
        <v>1053.45</v>
      </c>
      <c r="C324" s="9">
        <f ca="1">#REF!*$C$91+(1-#REF!)*$C$46</f>
        <v>6.3160000000000008E-2</v>
      </c>
      <c r="D324" s="9">
        <f ca="1">EXP(#REF!*LN($D$91)+(1-#REF!)*LN($D$46)+#REF!*(1-#REF!)*$P$91)</f>
        <v>1.6797408549897055E-2</v>
      </c>
      <c r="E324" s="16">
        <f t="shared" ca="1" si="5"/>
        <v>1.5945140775449289E-5</v>
      </c>
    </row>
    <row r="325" spans="1:5" x14ac:dyDescent="0.2">
      <c r="A325" s="9" t="str">
        <f ca="1">CONCATENATE($A$91,"_",#REF!)</f>
        <v>Triethanolamine_0.46</v>
      </c>
      <c r="B325" s="9">
        <f ca="1">#REF!*$B$91+(1-#REF!)*$B$46</f>
        <v>1054.6600000000001</v>
      </c>
      <c r="C325" s="9">
        <f ca="1">#REF!*$C$91+(1-#REF!)*$C$46</f>
        <v>6.2948000000000004E-2</v>
      </c>
      <c r="D325" s="9">
        <f ca="1">EXP(#REF!*LN($D$91)+(1-#REF!)*LN($D$46)+#REF!*(1-#REF!)*$P$91)</f>
        <v>1.7930589095367998E-2</v>
      </c>
      <c r="E325" s="16">
        <f t="shared" ca="1" si="5"/>
        <v>1.7001298139085579E-5</v>
      </c>
    </row>
    <row r="326" spans="1:5" x14ac:dyDescent="0.2">
      <c r="A326" s="9" t="str">
        <f ca="1">CONCATENATE($A$91,"_",#REF!)</f>
        <v>Triethanolamine_0.47</v>
      </c>
      <c r="B326" s="9">
        <f ca="1">#REF!*$B$91+(1-#REF!)*$B$46</f>
        <v>1055.8699999999999</v>
      </c>
      <c r="C326" s="9">
        <f ca="1">#REF!*$C$91+(1-#REF!)*$C$46</f>
        <v>6.2736E-2</v>
      </c>
      <c r="D326" s="9">
        <f ca="1">EXP(#REF!*LN($D$91)+(1-#REF!)*LN($D$46)+#REF!*(1-#REF!)*$P$91)</f>
        <v>1.9140215846503297E-2</v>
      </c>
      <c r="E326" s="16">
        <f t="shared" ca="1" si="5"/>
        <v>1.8127435997332341E-5</v>
      </c>
    </row>
    <row r="327" spans="1:5" x14ac:dyDescent="0.2">
      <c r="A327" s="9" t="str">
        <f ca="1">CONCATENATE($A$91,"_",#REF!)</f>
        <v>Triethanolamine_0.48</v>
      </c>
      <c r="B327" s="9">
        <f ca="1">#REF!*$B$91+(1-#REF!)*$B$46</f>
        <v>1057.08</v>
      </c>
      <c r="C327" s="9">
        <f ca="1">#REF!*$C$91+(1-#REF!)*$C$46</f>
        <v>6.2523999999999996E-2</v>
      </c>
      <c r="D327" s="9">
        <f ca="1">EXP(#REF!*LN($D$91)+(1-#REF!)*LN($D$46)+#REF!*(1-#REF!)*$P$91)</f>
        <v>2.0431445988875779E-2</v>
      </c>
      <c r="E327" s="16">
        <f t="shared" ca="1" si="5"/>
        <v>1.9328192746883662E-5</v>
      </c>
    </row>
    <row r="328" spans="1:5" x14ac:dyDescent="0.2">
      <c r="A328" s="9" t="str">
        <f ca="1">CONCATENATE($A$91,"_",#REF!)</f>
        <v>Triethanolamine_0.49</v>
      </c>
      <c r="B328" s="9">
        <f ca="1">#REF!*$B$91+(1-#REF!)*$B$46</f>
        <v>1058.29</v>
      </c>
      <c r="C328" s="9">
        <f ca="1">#REF!*$C$91+(1-#REF!)*$C$46</f>
        <v>6.2311999999999992E-2</v>
      </c>
      <c r="D328" s="9">
        <f ca="1">EXP(#REF!*LN($D$91)+(1-#REF!)*LN($D$46)+#REF!*(1-#REF!)*$P$91)</f>
        <v>2.180978462019853E-2</v>
      </c>
      <c r="E328" s="16">
        <f t="shared" ca="1" si="5"/>
        <v>2.0608514320458977E-5</v>
      </c>
    </row>
    <row r="329" spans="1:5" x14ac:dyDescent="0.2">
      <c r="A329" s="9" t="str">
        <f ca="1">CONCATENATE($A$91,"_",#REF!)</f>
        <v>Triethanolamine_0.5</v>
      </c>
      <c r="B329" s="9">
        <f ca="1">#REF!*$B$91+(1-#REF!)*$B$46</f>
        <v>1059.5</v>
      </c>
      <c r="C329" s="9">
        <f ca="1">#REF!*$C$91+(1-#REF!)*$C$46</f>
        <v>6.2100000000000002E-2</v>
      </c>
      <c r="D329" s="9">
        <f ca="1">EXP(#REF!*LN($D$91)+(1-#REF!)*LN($D$46)+#REF!*(1-#REF!)*$P$91)</f>
        <v>2.3281108221044806E-2</v>
      </c>
      <c r="E329" s="16">
        <f t="shared" ca="1" si="5"/>
        <v>2.1973674583336295E-5</v>
      </c>
    </row>
    <row r="330" spans="1:5" x14ac:dyDescent="0.2">
      <c r="A330" s="9" t="str">
        <f ca="1">CONCATENATE($A$91,"_",#REF!)</f>
        <v>Triethanolamine_0.51</v>
      </c>
      <c r="B330" s="9">
        <f ca="1">#REF!*$B$91+(1-#REF!)*$B$46</f>
        <v>1060.71</v>
      </c>
      <c r="C330" s="9">
        <f ca="1">#REF!*$C$91+(1-#REF!)*$C$46</f>
        <v>6.1887999999999999E-2</v>
      </c>
      <c r="D330" s="9">
        <f ca="1">EXP(#REF!*LN($D$91)+(1-#REF!)*LN($D$46)+#REF!*(1-#REF!)*$P$91)</f>
        <v>2.4851689708940642E-2</v>
      </c>
      <c r="E330" s="16">
        <f t="shared" ca="1" si="5"/>
        <v>2.3429297083029898E-5</v>
      </c>
    </row>
    <row r="331" spans="1:5" x14ac:dyDescent="0.2">
      <c r="A331" s="9" t="str">
        <f ca="1">CONCATENATE($A$91,"_",#REF!)</f>
        <v>Triethanolamine_0.52</v>
      </c>
      <c r="B331" s="9">
        <f ca="1">#REF!*$B$91+(1-#REF!)*$B$46</f>
        <v>1061.92</v>
      </c>
      <c r="C331" s="9">
        <f ca="1">#REF!*$C$91+(1-#REF!)*$C$46</f>
        <v>6.1675999999999995E-2</v>
      </c>
      <c r="D331" s="9">
        <f ca="1">EXP(#REF!*LN($D$91)+(1-#REF!)*LN($D$46)+#REF!*(1-#REF!)*$P$91)</f>
        <v>2.652822518264766E-2</v>
      </c>
      <c r="E331" s="16">
        <f t="shared" ca="1" si="5"/>
        <v>2.4981378241908674E-5</v>
      </c>
    </row>
    <row r="332" spans="1:5" x14ac:dyDescent="0.2">
      <c r="A332" s="9" t="str">
        <f ca="1">CONCATENATE($A$91,"_",#REF!)</f>
        <v>Triethanolamine_0.53</v>
      </c>
      <c r="B332" s="9">
        <f ca="1">#REF!*$B$91+(1-#REF!)*$B$46</f>
        <v>1063.1300000000001</v>
      </c>
      <c r="C332" s="9">
        <f ca="1">#REF!*$C$91+(1-#REF!)*$C$46</f>
        <v>6.1463999999999998E-2</v>
      </c>
      <c r="D332" s="9">
        <f ca="1">EXP(#REF!*LN($D$91)+(1-#REF!)*LN($D$46)+#REF!*(1-#REF!)*$P$91)</f>
        <v>2.8317862470658546E-2</v>
      </c>
      <c r="E332" s="16">
        <f t="shared" ca="1" si="5"/>
        <v>2.6636312088510854E-5</v>
      </c>
    </row>
    <row r="333" spans="1:5" x14ac:dyDescent="0.2">
      <c r="A333" s="9" t="str">
        <f ca="1">CONCATENATE($A$91,"_",#REF!)</f>
        <v>Triethanolamine_0.54</v>
      </c>
      <c r="B333" s="9">
        <f ca="1">#REF!*$B$91+(1-#REF!)*$B$46</f>
        <v>1064.3400000000001</v>
      </c>
      <c r="C333" s="9">
        <f ca="1">#REF!*$C$91+(1-#REF!)*$C$46</f>
        <v>6.1252000000000001E-2</v>
      </c>
      <c r="D333" s="9">
        <f ca="1">EXP(#REF!*LN($D$91)+(1-#REF!)*LN($D$46)+#REF!*(1-#REF!)*$P$91)</f>
        <v>3.0228231605620656E-2</v>
      </c>
      <c r="E333" s="16">
        <f t="shared" ca="1" si="5"/>
        <v>2.8400916629667825E-5</v>
      </c>
    </row>
    <row r="334" spans="1:5" x14ac:dyDescent="0.2">
      <c r="A334" s="9" t="str">
        <f ca="1">CONCATENATE($A$91,"_",#REF!)</f>
        <v>Triethanolamine_0.55</v>
      </c>
      <c r="B334" s="9">
        <f ca="1">#REF!*$B$91+(1-#REF!)*$B$46</f>
        <v>1065.55</v>
      </c>
      <c r="C334" s="9">
        <f ca="1">#REF!*$C$91+(1-#REF!)*$C$46</f>
        <v>6.1039999999999997E-2</v>
      </c>
      <c r="D334" s="9">
        <f ca="1">EXP(#REF!*LN($D$91)+(1-#REF!)*LN($D$46)+#REF!*(1-#REF!)*$P$91)</f>
        <v>3.2267477354613834E-2</v>
      </c>
      <c r="E334" s="16">
        <f t="shared" ca="1" si="5"/>
        <v>3.0282461972327752E-5</v>
      </c>
    </row>
    <row r="335" spans="1:5" x14ac:dyDescent="0.2">
      <c r="A335" s="9" t="str">
        <f ca="1">CONCATENATE($A$91,"_",#REF!)</f>
        <v>Triethanolamine_0.56</v>
      </c>
      <c r="B335" s="9">
        <f ca="1">#REF!*$B$91+(1-#REF!)*$B$46</f>
        <v>1066.76</v>
      </c>
      <c r="C335" s="9">
        <f ca="1">#REF!*$C$91+(1-#REF!)*$C$46</f>
        <v>6.0827999999999993E-2</v>
      </c>
      <c r="D335" s="9">
        <f ca="1">EXP(#REF!*LN($D$91)+(1-#REF!)*LN($D$46)+#REF!*(1-#REF!)*$P$91)</f>
        <v>3.4444293943973796E-2</v>
      </c>
      <c r="E335" s="16">
        <f t="shared" ca="1" si="5"/>
        <v>3.2288700311198205E-5</v>
      </c>
    </row>
    <row r="336" spans="1:5" x14ac:dyDescent="0.2">
      <c r="A336" s="9" t="str">
        <f ca="1">CONCATENATE($A$91,"_",#REF!)</f>
        <v>Triethanolamine_0.57</v>
      </c>
      <c r="B336" s="9">
        <f ca="1">#REF!*$B$91+(1-#REF!)*$B$46</f>
        <v>1067.97</v>
      </c>
      <c r="C336" s="9">
        <f ca="1">#REF!*$C$91+(1-#REF!)*$C$46</f>
        <v>6.0616000000000003E-2</v>
      </c>
      <c r="D336" s="9">
        <f ca="1">EXP(#REF!*LN($D$91)+(1-#REF!)*LN($D$46)+#REF!*(1-#REF!)*$P$91)</f>
        <v>3.6767962126708589E-2</v>
      </c>
      <c r="E336" s="16">
        <f t="shared" ca="1" si="5"/>
        <v>3.4427897906035366E-5</v>
      </c>
    </row>
    <row r="337" spans="1:5" x14ac:dyDescent="0.2">
      <c r="A337" s="9" t="str">
        <f ca="1">CONCATENATE($A$91,"_",#REF!)</f>
        <v>Triethanolamine_0.58</v>
      </c>
      <c r="B337" s="9">
        <f ca="1">#REF!*$B$91+(1-#REF!)*$B$46</f>
        <v>1069.1799999999998</v>
      </c>
      <c r="C337" s="9">
        <f ca="1">#REF!*$C$91+(1-#REF!)*$C$46</f>
        <v>6.0403999999999999E-2</v>
      </c>
      <c r="D337" s="9">
        <f ca="1">EXP(#REF!*LN($D$91)+(1-#REF!)*LN($D$46)+#REF!*(1-#REF!)*$P$91)</f>
        <v>3.9248388750543602E-2</v>
      </c>
      <c r="E337" s="16">
        <f t="shared" ca="1" si="5"/>
        <v>3.6708869180627776E-5</v>
      </c>
    </row>
    <row r="338" spans="1:5" x14ac:dyDescent="0.2">
      <c r="A338" s="9" t="str">
        <f ca="1">CONCATENATE($A$91,"_",#REF!)</f>
        <v>Triethanolamine_0.59</v>
      </c>
      <c r="B338" s="9">
        <f ca="1">#REF!*$B$91+(1-#REF!)*$B$46</f>
        <v>1070.3899999999999</v>
      </c>
      <c r="C338" s="9">
        <f ca="1">#REF!*$C$91+(1-#REF!)*$C$46</f>
        <v>6.0191999999999996E-2</v>
      </c>
      <c r="D338" s="9">
        <f ca="1">EXP(#REF!*LN($D$91)+(1-#REF!)*LN($D$46)+#REF!*(1-#REF!)*$P$91)</f>
        <v>4.1896148995290948E-2</v>
      </c>
      <c r="E338" s="16">
        <f t="shared" ca="1" si="5"/>
        <v>3.9141013084287929E-5</v>
      </c>
    </row>
    <row r="339" spans="1:5" x14ac:dyDescent="0.2">
      <c r="A339" s="9" t="str">
        <f ca="1">CONCATENATE($A$91,"_",#REF!)</f>
        <v>Triethanolamine_0.6</v>
      </c>
      <c r="B339" s="9">
        <f ca="1">#REF!*$B$91+(1-#REF!)*$B$46</f>
        <v>1071.5999999999999</v>
      </c>
      <c r="C339" s="9">
        <f ca="1">#REF!*$C$91+(1-#REF!)*$C$46</f>
        <v>5.9979999999999999E-2</v>
      </c>
      <c r="D339" s="9">
        <f ca="1">EXP(#REF!*LN($D$91)+(1-#REF!)*LN($D$46)+#REF!*(1-#REF!)*$P$91)</f>
        <v>4.4722531459620941E-2</v>
      </c>
      <c r="E339" s="16">
        <f t="shared" ref="E339:E402" ca="1" si="6">D339/B339</f>
        <v>4.1734351866014323E-5</v>
      </c>
    </row>
    <row r="340" spans="1:5" x14ac:dyDescent="0.2">
      <c r="A340" s="9" t="str">
        <f ca="1">CONCATENATE($A$91,"_",#REF!)</f>
        <v>Triethanolamine_0.61</v>
      </c>
      <c r="B340" s="9">
        <f ca="1">#REF!*$B$91+(1-#REF!)*$B$46</f>
        <v>1072.81</v>
      </c>
      <c r="C340" s="9">
        <f ca="1">#REF!*$C$91+(1-#REF!)*$C$46</f>
        <v>5.9768000000000002E-2</v>
      </c>
      <c r="D340" s="9">
        <f ca="1">EXP(#REF!*LN($D$91)+(1-#REF!)*LN($D$46)+#REF!*(1-#REF!)*$P$91)</f>
        <v>4.7739586289460463E-2</v>
      </c>
      <c r="E340" s="16">
        <f t="shared" ca="1" si="6"/>
        <v>4.4499572421454375E-5</v>
      </c>
    </row>
    <row r="341" spans="1:5" x14ac:dyDescent="0.2">
      <c r="A341" s="9" t="str">
        <f ca="1">CONCATENATE($A$91,"_",#REF!)</f>
        <v>Triethanolamine_0.62</v>
      </c>
      <c r="B341" s="9">
        <f ca="1">#REF!*$B$91+(1-#REF!)*$B$46</f>
        <v>1074.02</v>
      </c>
      <c r="C341" s="9">
        <f ca="1">#REF!*$C$91+(1-#REF!)*$C$46</f>
        <v>5.9555999999999998E-2</v>
      </c>
      <c r="D341" s="9">
        <f ca="1">EXP(#REF!*LN($D$91)+(1-#REF!)*LN($D$46)+#REF!*(1-#REF!)*$P$91)</f>
        <v>5.0960176553211584E-2</v>
      </c>
      <c r="E341" s="16">
        <f t="shared" ca="1" si="6"/>
        <v>4.7448070383430092E-5</v>
      </c>
    </row>
    <row r="342" spans="1:5" x14ac:dyDescent="0.2">
      <c r="A342" s="9" t="str">
        <f ca="1">CONCATENATE($A$91,"_",#REF!)</f>
        <v>Triethanolamine_0.63</v>
      </c>
      <c r="B342" s="9">
        <f ca="1">#REF!*$B$91+(1-#REF!)*$B$46</f>
        <v>1075.23</v>
      </c>
      <c r="C342" s="9">
        <f ca="1">#REF!*$C$91+(1-#REF!)*$C$46</f>
        <v>5.9344000000000001E-2</v>
      </c>
      <c r="D342" s="9">
        <f ca="1">EXP(#REF!*LN($D$91)+(1-#REF!)*LN($D$46)+#REF!*(1-#REF!)*$P$91)</f>
        <v>5.4398033082825925E-2</v>
      </c>
      <c r="E342" s="16">
        <f t="shared" ca="1" si="6"/>
        <v>5.0591997138124793E-5</v>
      </c>
    </row>
    <row r="343" spans="1:5" x14ac:dyDescent="0.2">
      <c r="A343" s="9" t="str">
        <f ca="1">CONCATENATE($A$91,"_",#REF!)</f>
        <v>Triethanolamine_0.64</v>
      </c>
      <c r="B343" s="9">
        <f ca="1">#REF!*$B$91+(1-#REF!)*$B$46</f>
        <v>1076.44</v>
      </c>
      <c r="C343" s="9">
        <f ca="1">#REF!*$C$91+(1-#REF!)*$C$46</f>
        <v>5.9131999999999997E-2</v>
      </c>
      <c r="D343" s="9">
        <f ca="1">EXP(#REF!*LN($D$91)+(1-#REF!)*LN($D$46)+#REF!*(1-#REF!)*$P$91)</f>
        <v>5.8067813014547671E-2</v>
      </c>
      <c r="E343" s="16">
        <f t="shared" ca="1" si="6"/>
        <v>5.3944309961119682E-5</v>
      </c>
    </row>
    <row r="344" spans="1:5" x14ac:dyDescent="0.2">
      <c r="A344" s="9" t="str">
        <f ca="1">CONCATENATE($A$91,"_",#REF!)</f>
        <v>Triethanolamine_0.65</v>
      </c>
      <c r="B344" s="9">
        <f ca="1">#REF!*$B$91+(1-#REF!)*$B$46</f>
        <v>1077.6500000000001</v>
      </c>
      <c r="C344" s="9">
        <f ca="1">#REF!*$C$91+(1-#REF!)*$C$46</f>
        <v>5.892E-2</v>
      </c>
      <c r="D344" s="9">
        <f ca="1">EXP(#REF!*LN($D$91)+(1-#REF!)*LN($D$46)+#REF!*(1-#REF!)*$P$91)</f>
        <v>6.1985162278909829E-2</v>
      </c>
      <c r="E344" s="16">
        <f t="shared" ca="1" si="6"/>
        <v>5.7518825480359876E-5</v>
      </c>
    </row>
    <row r="345" spans="1:5" x14ac:dyDescent="0.2">
      <c r="A345" s="9" t="str">
        <f ca="1">CONCATENATE($A$91,"_",#REF!)</f>
        <v>Triethanolamine_0.66</v>
      </c>
      <c r="B345" s="9">
        <f ca="1">#REF!*$B$91+(1-#REF!)*$B$46</f>
        <v>1078.8600000000001</v>
      </c>
      <c r="C345" s="9">
        <f ca="1">#REF!*$C$91+(1-#REF!)*$C$46</f>
        <v>5.8707999999999996E-2</v>
      </c>
      <c r="D345" s="9">
        <f ca="1">EXP(#REF!*LN($D$91)+(1-#REF!)*LN($D$46)+#REF!*(1-#REF!)*$P$91)</f>
        <v>6.6166782306408073E-2</v>
      </c>
      <c r="E345" s="16">
        <f t="shared" ca="1" si="6"/>
        <v>6.1330276686880652E-5</v>
      </c>
    </row>
    <row r="346" spans="1:5" x14ac:dyDescent="0.2">
      <c r="A346" s="9" t="str">
        <f ca="1">CONCATENATE($A$91,"_",#REF!)</f>
        <v>Triethanolamine_0.67</v>
      </c>
      <c r="B346" s="9">
        <f ca="1">#REF!*$B$91+(1-#REF!)*$B$46</f>
        <v>1080.0700000000002</v>
      </c>
      <c r="C346" s="9">
        <f ca="1">#REF!*$C$91+(1-#REF!)*$C$46</f>
        <v>5.8495999999999999E-2</v>
      </c>
      <c r="D346" s="9">
        <f ca="1">EXP(#REF!*LN($D$91)+(1-#REF!)*LN($D$46)+#REF!*(1-#REF!)*$P$91)</f>
        <v>7.0630501233247669E-2</v>
      </c>
      <c r="E346" s="16">
        <f t="shared" ca="1" si="6"/>
        <v>6.5394373728783927E-5</v>
      </c>
    </row>
    <row r="347" spans="1:5" x14ac:dyDescent="0.2">
      <c r="A347" s="9" t="str">
        <f ca="1">CONCATENATE($A$91,"_",#REF!)</f>
        <v>Triethanolamine_0.68</v>
      </c>
      <c r="B347" s="9">
        <f ca="1">#REF!*$B$91+(1-#REF!)*$B$46</f>
        <v>1081.28</v>
      </c>
      <c r="C347" s="9">
        <f ca="1">#REF!*$C$91+(1-#REF!)*$C$46</f>
        <v>5.8284000000000002E-2</v>
      </c>
      <c r="D347" s="9">
        <f ca="1">EXP(#REF!*LN($D$91)+(1-#REF!)*LN($D$46)+#REF!*(1-#REF!)*$P$91)</f>
        <v>7.539534991074609E-2</v>
      </c>
      <c r="E347" s="16">
        <f t="shared" ca="1" si="6"/>
        <v>6.9727868739592055E-5</v>
      </c>
    </row>
    <row r="348" spans="1:5" x14ac:dyDescent="0.2">
      <c r="A348" s="9" t="str">
        <f ca="1">CONCATENATE($A$91,"_",#REF!)</f>
        <v>Triethanolamine_0.69</v>
      </c>
      <c r="B348" s="9">
        <f ca="1">#REF!*$B$91+(1-#REF!)*$B$46</f>
        <v>1082.49</v>
      </c>
      <c r="C348" s="9">
        <f ca="1">#REF!*$C$91+(1-#REF!)*$C$46</f>
        <v>5.8071999999999999E-2</v>
      </c>
      <c r="D348" s="9">
        <f ca="1">EXP(#REF!*LN($D$91)+(1-#REF!)*LN($D$46)+#REF!*(1-#REF!)*$P$91)</f>
        <v>8.0481643042453851E-2</v>
      </c>
      <c r="E348" s="16">
        <f t="shared" ca="1" si="6"/>
        <v>7.4348624968779257E-5</v>
      </c>
    </row>
    <row r="349" spans="1:5" x14ac:dyDescent="0.2">
      <c r="A349" s="9" t="str">
        <f ca="1">CONCATENATE($A$91,"_",#REF!)</f>
        <v>Triethanolamine_0.7</v>
      </c>
      <c r="B349" s="9">
        <f ca="1">#REF!*$B$91+(1-#REF!)*$B$46</f>
        <v>1083.7</v>
      </c>
      <c r="C349" s="9">
        <f ca="1">#REF!*$C$91+(1-#REF!)*$C$46</f>
        <v>5.7860000000000002E-2</v>
      </c>
      <c r="D349" s="9">
        <f ca="1">EXP(#REF!*LN($D$91)+(1-#REF!)*LN($D$46)+#REF!*(1-#REF!)*$P$91)</f>
        <v>8.5911065794917946E-2</v>
      </c>
      <c r="E349" s="16">
        <f t="shared" ca="1" si="6"/>
        <v>7.9275690500062689E-5</v>
      </c>
    </row>
    <row r="350" spans="1:5" x14ac:dyDescent="0.2">
      <c r="A350" s="9" t="str">
        <f ca="1">CONCATENATE($A$91,"_",#REF!)</f>
        <v>Triethanolamine_0.71</v>
      </c>
      <c r="B350" s="9">
        <f ca="1">#REF!*$B$91+(1-#REF!)*$B$46</f>
        <v>1084.9099999999999</v>
      </c>
      <c r="C350" s="9">
        <f ca="1">#REF!*$C$91+(1-#REF!)*$C$46</f>
        <v>5.7647999999999998E-2</v>
      </c>
      <c r="D350" s="9">
        <f ca="1">EXP(#REF!*LN($D$91)+(1-#REF!)*LN($D$46)+#REF!*(1-#REF!)*$P$91)</f>
        <v>9.1706766251347688E-2</v>
      </c>
      <c r="E350" s="16">
        <f t="shared" ca="1" si="6"/>
        <v>8.4529376861995647E-5</v>
      </c>
    </row>
    <row r="351" spans="1:5" x14ac:dyDescent="0.2">
      <c r="A351" s="9" t="str">
        <f ca="1">CONCATENATE($A$91,"_",#REF!)</f>
        <v>Triethanolamine_0.72</v>
      </c>
      <c r="B351" s="9">
        <f ca="1">#REF!*$B$91+(1-#REF!)*$B$46</f>
        <v>1086.1199999999999</v>
      </c>
      <c r="C351" s="9">
        <f ca="1">#REF!*$C$91+(1-#REF!)*$C$46</f>
        <v>5.7436000000000001E-2</v>
      </c>
      <c r="D351" s="9">
        <f ca="1">EXP(#REF!*LN($D$91)+(1-#REF!)*LN($D$46)+#REF!*(1-#REF!)*$P$91)</f>
        <v>9.789345410235642E-2</v>
      </c>
      <c r="E351" s="16">
        <f t="shared" ca="1" si="6"/>
        <v>9.013134285562961E-5</v>
      </c>
    </row>
    <row r="352" spans="1:5" x14ac:dyDescent="0.2">
      <c r="A352" s="9" t="str">
        <f ca="1">CONCATENATE($A$91,"_",#REF!)</f>
        <v>Triethanolamine_0.73</v>
      </c>
      <c r="B352" s="9">
        <f ca="1">#REF!*$B$91+(1-#REF!)*$B$46</f>
        <v>1087.33</v>
      </c>
      <c r="C352" s="9">
        <f ca="1">#REF!*$C$91+(1-#REF!)*$C$46</f>
        <v>5.7223999999999997E-2</v>
      </c>
      <c r="D352" s="9">
        <f ca="1">EXP(#REF!*LN($D$91)+(1-#REF!)*LN($D$46)+#REF!*(1-#REF!)*$P$91)</f>
        <v>0.10449750599454087</v>
      </c>
      <c r="E352" s="16">
        <f t="shared" ca="1" si="6"/>
        <v>9.6104683945573909E-5</v>
      </c>
    </row>
    <row r="353" spans="1:5" x14ac:dyDescent="0.2">
      <c r="A353" s="9" t="str">
        <f ca="1">CONCATENATE($A$91,"_",#REF!)</f>
        <v>Triethanolamine_0.74</v>
      </c>
      <c r="B353" s="9">
        <f ca="1">#REF!*$B$91+(1-#REF!)*$B$46</f>
        <v>1088.54</v>
      </c>
      <c r="C353" s="9">
        <f ca="1">#REF!*$C$91+(1-#REF!)*$C$46</f>
        <v>5.7012E-2</v>
      </c>
      <c r="D353" s="9">
        <f ca="1">EXP(#REF!*LN($D$91)+(1-#REF!)*LN($D$46)+#REF!*(1-#REF!)*$P$91)</f>
        <v>0.11154707798604742</v>
      </c>
      <c r="E353" s="16">
        <f t="shared" ca="1" si="6"/>
        <v>1.0247402758377958E-4</v>
      </c>
    </row>
    <row r="354" spans="1:5" x14ac:dyDescent="0.2">
      <c r="A354" s="9" t="str">
        <f ca="1">CONCATENATE($A$91,"_",#REF!)</f>
        <v>Triethanolamine_0.75</v>
      </c>
      <c r="B354" s="9">
        <f ca="1">#REF!*$B$91+(1-#REF!)*$B$46</f>
        <v>1089.75</v>
      </c>
      <c r="C354" s="9">
        <f ca="1">#REF!*$C$91+(1-#REF!)*$C$46</f>
        <v>5.6800000000000003E-2</v>
      </c>
      <c r="D354" s="9">
        <f ca="1">EXP(#REF!*LN($D$91)+(1-#REF!)*LN($D$46)+#REF!*(1-#REF!)*$P$91)</f>
        <v>0.1190722255885741</v>
      </c>
      <c r="E354" s="16">
        <f t="shared" ca="1" si="6"/>
        <v>1.0926563485989823E-4</v>
      </c>
    </row>
    <row r="355" spans="1:5" x14ac:dyDescent="0.2">
      <c r="A355" s="9" t="str">
        <f ca="1">CONCATENATE($A$91,"_",#REF!)</f>
        <v>Triethanolamine_0.76</v>
      </c>
      <c r="B355" s="9">
        <f ca="1">#REF!*$B$91+(1-#REF!)*$B$46</f>
        <v>1090.96</v>
      </c>
      <c r="C355" s="9">
        <f ca="1">#REF!*$C$91+(1-#REF!)*$C$46</f>
        <v>5.6587999999999999E-2</v>
      </c>
      <c r="D355" s="9">
        <f ca="1">EXP(#REF!*LN($D$91)+(1-#REF!)*LN($D$46)+#REF!*(1-#REF!)*$P$91)</f>
        <v>0.12710503190760158</v>
      </c>
      <c r="E355" s="16">
        <f t="shared" ca="1" si="6"/>
        <v>1.1650750889821953E-4</v>
      </c>
    </row>
    <row r="356" spans="1:5" x14ac:dyDescent="0.2">
      <c r="A356" s="9" t="str">
        <f ca="1">CONCATENATE($A$91,"_",#REF!)</f>
        <v>Triethanolamine_0.77</v>
      </c>
      <c r="B356" s="9">
        <f ca="1">#REF!*$B$91+(1-#REF!)*$B$46</f>
        <v>1092.17</v>
      </c>
      <c r="C356" s="9">
        <f ca="1">#REF!*$C$91+(1-#REF!)*$C$46</f>
        <v>5.6375999999999996E-2</v>
      </c>
      <c r="D356" s="9">
        <f ca="1">EXP(#REF!*LN($D$91)+(1-#REF!)*LN($D$46)+#REF!*(1-#REF!)*$P$91)</f>
        <v>0.13567974442717298</v>
      </c>
      <c r="E356" s="16">
        <f t="shared" ca="1" si="6"/>
        <v>1.2422951044908118E-4</v>
      </c>
    </row>
    <row r="357" spans="1:5" x14ac:dyDescent="0.2">
      <c r="A357" s="9" t="str">
        <f ca="1">CONCATENATE($A$91,"_",#REF!)</f>
        <v>Triethanolamine_0.78</v>
      </c>
      <c r="B357" s="9">
        <f ca="1">#REF!*$B$91+(1-#REF!)*$B$46</f>
        <v>1093.3800000000001</v>
      </c>
      <c r="C357" s="9">
        <f ca="1">#REF!*$C$91+(1-#REF!)*$C$46</f>
        <v>5.6163999999999992E-2</v>
      </c>
      <c r="D357" s="9">
        <f ca="1">EXP(#REF!*LN($D$91)+(1-#REF!)*LN($D$46)+#REF!*(1-#REF!)*$P$91)</f>
        <v>0.14483292102239753</v>
      </c>
      <c r="E357" s="16">
        <f t="shared" ca="1" si="6"/>
        <v>1.3246348115238755E-4</v>
      </c>
    </row>
    <row r="358" spans="1:5" x14ac:dyDescent="0.2">
      <c r="A358" s="9" t="str">
        <f ca="1">CONCATENATE($A$91,"_",#REF!)</f>
        <v>Triethanolamine_0.79</v>
      </c>
      <c r="B358" s="9">
        <f ca="1">#REF!*$B$91+(1-#REF!)*$B$46</f>
        <v>1094.5900000000001</v>
      </c>
      <c r="C358" s="9">
        <f ca="1">#REF!*$C$91+(1-#REF!)*$C$46</f>
        <v>5.5951999999999995E-2</v>
      </c>
      <c r="D358" s="9">
        <f ca="1">EXP(#REF!*LN($D$91)+(1-#REF!)*LN($D$46)+#REF!*(1-#REF!)*$P$91)</f>
        <v>0.15460358582219583</v>
      </c>
      <c r="E358" s="16">
        <f t="shared" ca="1" si="6"/>
        <v>1.4124337498259238E-4</v>
      </c>
    </row>
    <row r="359" spans="1:5" x14ac:dyDescent="0.2">
      <c r="A359" s="9" t="str">
        <f ca="1">CONCATENATE($A$91,"_",#REF!)</f>
        <v>Triethanolamine_0.8</v>
      </c>
      <c r="B359" s="9">
        <f ca="1">#REF!*$B$91+(1-#REF!)*$B$46</f>
        <v>1095.8</v>
      </c>
      <c r="C359" s="9">
        <f ca="1">#REF!*$C$91+(1-#REF!)*$C$46</f>
        <v>5.5739999999999998E-2</v>
      </c>
      <c r="D359" s="9">
        <f ca="1">EXP(#REF!*LN($D$91)+(1-#REF!)*LN($D$46)+#REF!*(1-#REF!)*$P$91)</f>
        <v>0.16503339558679986</v>
      </c>
      <c r="E359" s="16">
        <f t="shared" ca="1" si="6"/>
        <v>1.506053984183244E-4</v>
      </c>
    </row>
    <row r="360" spans="1:5" x14ac:dyDescent="0.2">
      <c r="A360" s="9" t="str">
        <f ca="1">CONCATENATE($A$91,"_",#REF!)</f>
        <v>Triethanolamine_0.81</v>
      </c>
      <c r="B360" s="9">
        <f ca="1">#REF!*$B$91+(1-#REF!)*$B$46</f>
        <v>1097.01</v>
      </c>
      <c r="C360" s="9">
        <f ca="1">#REF!*$C$91+(1-#REF!)*$C$46</f>
        <v>5.5527999999999994E-2</v>
      </c>
      <c r="D360" s="9">
        <f ca="1">EXP(#REF!*LN($D$91)+(1-#REF!)*LN($D$46)+#REF!*(1-#REF!)*$P$91)</f>
        <v>0.17616681730934991</v>
      </c>
      <c r="E360" s="16">
        <f t="shared" ca="1" si="6"/>
        <v>1.6058815991590769E-4</v>
      </c>
    </row>
    <row r="361" spans="1:5" x14ac:dyDescent="0.2">
      <c r="A361" s="9" t="str">
        <f ca="1">CONCATENATE($A$91,"_",#REF!)</f>
        <v>Triethanolamine_0.82</v>
      </c>
      <c r="B361" s="9">
        <f ca="1">#REF!*$B$91+(1-#REF!)*$B$46</f>
        <v>1098.22</v>
      </c>
      <c r="C361" s="9">
        <f ca="1">#REF!*$C$91+(1-#REF!)*$C$46</f>
        <v>5.5316000000000004E-2</v>
      </c>
      <c r="D361" s="9">
        <f ca="1">EXP(#REF!*LN($D$91)+(1-#REF!)*LN($D$46)+#REF!*(1-#REF!)*$P$91)</f>
        <v>0.18805131779878465</v>
      </c>
      <c r="E361" s="16">
        <f t="shared" ca="1" si="6"/>
        <v>1.7123282930449696E-4</v>
      </c>
    </row>
    <row r="362" spans="1:5" x14ac:dyDescent="0.2">
      <c r="A362" s="9" t="str">
        <f ca="1">CONCATENATE($A$91,"_",#REF!)</f>
        <v>Triethanolamine_0.83</v>
      </c>
      <c r="B362" s="9">
        <f ca="1">#REF!*$B$91+(1-#REF!)*$B$46</f>
        <v>1099.4299999999998</v>
      </c>
      <c r="C362" s="9">
        <f ca="1">#REF!*$C$91+(1-#REF!)*$C$46</f>
        <v>5.5104E-2</v>
      </c>
      <c r="D362" s="9">
        <f ca="1">EXP(#REF!*LN($D$91)+(1-#REF!)*LN($D$46)+#REF!*(1-#REF!)*$P$91)</f>
        <v>0.20073756605230242</v>
      </c>
      <c r="E362" s="16">
        <f t="shared" ca="1" si="6"/>
        <v>1.8258330776156959E-4</v>
      </c>
    </row>
    <row r="363" spans="1:5" x14ac:dyDescent="0.2">
      <c r="A363" s="9" t="str">
        <f ca="1">CONCATENATE($A$91,"_",#REF!)</f>
        <v>Triethanolamine_0.84</v>
      </c>
      <c r="B363" s="9">
        <f ca="1">#REF!*$B$91+(1-#REF!)*$B$46</f>
        <v>1100.6399999999999</v>
      </c>
      <c r="C363" s="9">
        <f ca="1">#REF!*$C$91+(1-#REF!)*$C$46</f>
        <v>5.4891999999999996E-2</v>
      </c>
      <c r="D363" s="9">
        <f ca="1">EXP(#REF!*LN($D$91)+(1-#REF!)*LN($D$46)+#REF!*(1-#REF!)*$P$91)</f>
        <v>0.21427964928019727</v>
      </c>
      <c r="E363" s="16">
        <f t="shared" ca="1" si="6"/>
        <v>1.9468640907126516E-4</v>
      </c>
    </row>
    <row r="364" spans="1:5" x14ac:dyDescent="0.2">
      <c r="A364" s="9" t="str">
        <f ca="1">CONCATENATE($A$91,"_",#REF!)</f>
        <v>Triethanolamine_0.85</v>
      </c>
      <c r="B364" s="9">
        <f ca="1">#REF!*$B$91+(1-#REF!)*$B$46</f>
        <v>1101.8499999999999</v>
      </c>
      <c r="C364" s="9">
        <f ca="1">#REF!*$C$91+(1-#REF!)*$C$46</f>
        <v>5.4679999999999992E-2</v>
      </c>
      <c r="D364" s="9">
        <f ca="1">EXP(#REF!*LN($D$91)+(1-#REF!)*LN($D$46)+#REF!*(1-#REF!)*$P$91)</f>
        <v>0.22873530350408314</v>
      </c>
      <c r="E364" s="16">
        <f t="shared" ca="1" si="6"/>
        <v>2.0759205291471903E-4</v>
      </c>
    </row>
    <row r="365" spans="1:5" x14ac:dyDescent="0.2">
      <c r="A365" s="9" t="str">
        <f ca="1">CONCATENATE($A$91,"_",#REF!)</f>
        <v>Triethanolamine_0.86</v>
      </c>
      <c r="B365" s="9">
        <f ca="1">#REF!*$B$91+(1-#REF!)*$B$46</f>
        <v>1103.06</v>
      </c>
      <c r="C365" s="9">
        <f ca="1">#REF!*$C$91+(1-#REF!)*$C$46</f>
        <v>5.4467999999999996E-2</v>
      </c>
      <c r="D365" s="9">
        <f ca="1">EXP(#REF!*LN($D$91)+(1-#REF!)*LN($D$46)+#REF!*(1-#REF!)*$P$91)</f>
        <v>0.24416615971165018</v>
      </c>
      <c r="E365" s="16">
        <f t="shared" ca="1" si="6"/>
        <v>2.2135347099128805E-4</v>
      </c>
    </row>
    <row r="366" spans="1:5" x14ac:dyDescent="0.2">
      <c r="A366" s="9" t="str">
        <f ca="1">CONCATENATE($A$91,"_",#REF!)</f>
        <v>Triethanolamine_0.87</v>
      </c>
      <c r="B366" s="9">
        <f ca="1">#REF!*$B$91+(1-#REF!)*$B$46</f>
        <v>1104.27</v>
      </c>
      <c r="C366" s="9">
        <f ca="1">#REF!*$C$91+(1-#REF!)*$C$46</f>
        <v>5.4255999999999999E-2</v>
      </c>
      <c r="D366" s="9">
        <f ca="1">EXP(#REF!*LN($D$91)+(1-#REF!)*LN($D$46)+#REF!*(1-#REF!)*$P$91)</f>
        <v>0.26063800661742115</v>
      </c>
      <c r="E366" s="16">
        <f t="shared" ca="1" si="6"/>
        <v>2.3602742682262594E-4</v>
      </c>
    </row>
    <row r="367" spans="1:5" x14ac:dyDescent="0.2">
      <c r="A367" s="9" t="str">
        <f ca="1">CONCATENATE($A$91,"_",#REF!)</f>
        <v>Triethanolamine_0.88</v>
      </c>
      <c r="B367" s="9">
        <f ca="1">#REF!*$B$91+(1-#REF!)*$B$46</f>
        <v>1105.48</v>
      </c>
      <c r="C367" s="9">
        <f ca="1">#REF!*$C$91+(1-#REF!)*$C$46</f>
        <v>5.4043999999999995E-2</v>
      </c>
      <c r="D367" s="9">
        <f ca="1">EXP(#REF!*LN($D$91)+(1-#REF!)*LN($D$46)+#REF!*(1-#REF!)*$P$91)</f>
        <v>0.27822107114977712</v>
      </c>
      <c r="E367" s="16">
        <f t="shared" ca="1" si="6"/>
        <v>2.5167445014815022E-4</v>
      </c>
    </row>
    <row r="368" spans="1:5" x14ac:dyDescent="0.2">
      <c r="A368" s="9" t="str">
        <f ca="1">CONCATENATE($A$91,"_",#REF!)</f>
        <v>Triethanolamine_0.89</v>
      </c>
      <c r="B368" s="9">
        <f ca="1">#REF!*$B$91+(1-#REF!)*$B$46</f>
        <v>1106.69</v>
      </c>
      <c r="C368" s="9">
        <f ca="1">#REF!*$C$91+(1-#REF!)*$C$46</f>
        <v>5.3831999999999998E-2</v>
      </c>
      <c r="D368" s="9">
        <f ca="1">EXP(#REF!*LN($D$91)+(1-#REF!)*LN($D$46)+#REF!*(1-#REF!)*$P$91)</f>
        <v>0.29699031786009472</v>
      </c>
      <c r="E368" s="16">
        <f t="shared" ca="1" si="6"/>
        <v>2.683590868807839E-4</v>
      </c>
    </row>
    <row r="369" spans="1:5" x14ac:dyDescent="0.2">
      <c r="A369" s="9" t="str">
        <f ca="1">CONCATENATE($A$91,"_",#REF!)</f>
        <v>Triethanolamine_0.9</v>
      </c>
      <c r="B369" s="9">
        <f ca="1">#REF!*$B$91+(1-#REF!)*$B$46</f>
        <v>1107.9000000000001</v>
      </c>
      <c r="C369" s="9">
        <f ca="1">#REF!*$C$91+(1-#REF!)*$C$46</f>
        <v>5.3619999999999994E-2</v>
      </c>
      <c r="D369" s="9">
        <f ca="1">EXP(#REF!*LN($D$91)+(1-#REF!)*LN($D$46)+#REF!*(1-#REF!)*$P$91)</f>
        <v>0.31702576853051095</v>
      </c>
      <c r="E369" s="16">
        <f t="shared" ca="1" si="6"/>
        <v>2.861501656562063E-4</v>
      </c>
    </row>
    <row r="370" spans="1:5" x14ac:dyDescent="0.2">
      <c r="A370" s="9" t="str">
        <f ca="1">CONCATENATE($A$91,"_",#REF!)</f>
        <v>Triethanolamine_0.91</v>
      </c>
      <c r="B370" s="9">
        <f ca="1">#REF!*$B$91+(1-#REF!)*$B$46</f>
        <v>1109.1100000000001</v>
      </c>
      <c r="C370" s="9">
        <f ca="1">#REF!*$C$91+(1-#REF!)*$C$46</f>
        <v>5.3407999999999997E-2</v>
      </c>
      <c r="D370" s="9">
        <f ca="1">EXP(#REF!*LN($D$91)+(1-#REF!)*LN($D$46)+#REF!*(1-#REF!)*$P$91)</f>
        <v>0.33841284334294991</v>
      </c>
      <c r="E370" s="16">
        <f t="shared" ca="1" si="6"/>
        <v>3.0512108207747643E-4</v>
      </c>
    </row>
    <row r="371" spans="1:5" x14ac:dyDescent="0.2">
      <c r="A371" s="9" t="str">
        <f ca="1">CONCATENATE($A$91,"_",#REF!)</f>
        <v>Triethanolamine_0.92</v>
      </c>
      <c r="B371" s="9">
        <f ca="1">#REF!*$B$91+(1-#REF!)*$B$46</f>
        <v>1110.3200000000002</v>
      </c>
      <c r="C371" s="9">
        <f ca="1">#REF!*$C$91+(1-#REF!)*$C$46</f>
        <v>5.3195999999999993E-2</v>
      </c>
      <c r="D371" s="9">
        <f ca="1">EXP(#REF!*LN($D$91)+(1-#REF!)*LN($D$46)+#REF!*(1-#REF!)*$P$91)</f>
        <v>0.36124272506396615</v>
      </c>
      <c r="E371" s="16">
        <f t="shared" ca="1" si="6"/>
        <v>3.253501018300725E-4</v>
      </c>
    </row>
    <row r="372" spans="1:5" x14ac:dyDescent="0.2">
      <c r="A372" s="9" t="str">
        <f ca="1">CONCATENATE($A$91,"_",#REF!)</f>
        <v>Triethanolamine_0.93</v>
      </c>
      <c r="B372" s="9">
        <f ca="1">#REF!*$B$91+(1-#REF!)*$B$46</f>
        <v>1111.5300000000002</v>
      </c>
      <c r="C372" s="9">
        <f ca="1">#REF!*$C$91+(1-#REF!)*$C$46</f>
        <v>5.2983999999999996E-2</v>
      </c>
      <c r="D372" s="9">
        <f ca="1">EXP(#REF!*LN($D$91)+(1-#REF!)*LN($D$46)+#REF!*(1-#REF!)*$P$91)</f>
        <v>0.38561274779809224</v>
      </c>
      <c r="E372" s="16">
        <f t="shared" ca="1" si="6"/>
        <v>3.4692068392044493E-4</v>
      </c>
    </row>
    <row r="373" spans="1:5" x14ac:dyDescent="0.2">
      <c r="A373" s="9" t="str">
        <f ca="1">CONCATENATE($A$91,"_",#REF!)</f>
        <v>Triethanolamine_0.94</v>
      </c>
      <c r="B373" s="9">
        <f ca="1">#REF!*$B$91+(1-#REF!)*$B$46</f>
        <v>1112.74</v>
      </c>
      <c r="C373" s="9">
        <f ca="1">#REF!*$C$91+(1-#REF!)*$C$46</f>
        <v>5.2771999999999999E-2</v>
      </c>
      <c r="D373" s="9">
        <f ca="1">EXP(#REF!*LN($D$91)+(1-#REF!)*LN($D$46)+#REF!*(1-#REF!)*$P$91)</f>
        <v>0.41162681196711931</v>
      </c>
      <c r="E373" s="16">
        <f t="shared" ca="1" si="6"/>
        <v>3.6992182537440852E-4</v>
      </c>
    </row>
    <row r="374" spans="1:5" x14ac:dyDescent="0.2">
      <c r="A374" s="9" t="str">
        <f ca="1">CONCATENATE($A$91,"_",#REF!)</f>
        <v>Triethanolamine_0.95</v>
      </c>
      <c r="B374" s="9">
        <f ca="1">#REF!*$B$91+(1-#REF!)*$B$46</f>
        <v>1113.95</v>
      </c>
      <c r="C374" s="9">
        <f ca="1">#REF!*$C$91+(1-#REF!)*$C$46</f>
        <v>5.2560000000000003E-2</v>
      </c>
      <c r="D374" s="9">
        <f ca="1">EXP(#REF!*LN($D$91)+(1-#REF!)*LN($D$46)+#REF!*(1-#REF!)*$P$91)</f>
        <v>0.43939582728455789</v>
      </c>
      <c r="E374" s="16">
        <f t="shared" ca="1" si="6"/>
        <v>3.9444842882046578E-4</v>
      </c>
    </row>
    <row r="375" spans="1:5" x14ac:dyDescent="0.2">
      <c r="A375" s="9" t="str">
        <f ca="1">CONCATENATE($A$91,"_",#REF!)</f>
        <v>Triethanolamine_0.96</v>
      </c>
      <c r="B375" s="9">
        <f ca="1">#REF!*$B$91+(1-#REF!)*$B$46</f>
        <v>1115.1600000000001</v>
      </c>
      <c r="C375" s="9">
        <f ca="1">#REF!*$C$91+(1-#REF!)*$C$46</f>
        <v>5.2347999999999999E-2</v>
      </c>
      <c r="D375" s="9">
        <f ca="1">EXP(#REF!*LN($D$91)+(1-#REF!)*LN($D$46)+#REF!*(1-#REF!)*$P$91)</f>
        <v>0.46903818561387428</v>
      </c>
      <c r="E375" s="16">
        <f t="shared" ca="1" si="6"/>
        <v>4.2060169447780967E-4</v>
      </c>
    </row>
    <row r="376" spans="1:5" x14ac:dyDescent="0.2">
      <c r="A376" s="9" t="str">
        <f ca="1">CONCATENATE($A$91,"_",#REF!)</f>
        <v>Triethanolamine_0.97</v>
      </c>
      <c r="B376" s="9">
        <f ca="1">#REF!*$B$91+(1-#REF!)*$B$46</f>
        <v>1116.3699999999999</v>
      </c>
      <c r="C376" s="9">
        <f ca="1">#REF!*$C$91+(1-#REF!)*$C$46</f>
        <v>5.2135999999999995E-2</v>
      </c>
      <c r="D376" s="9">
        <f ca="1">EXP(#REF!*LN($D$91)+(1-#REF!)*LN($D$46)+#REF!*(1-#REF!)*$P$91)</f>
        <v>0.50068026572651692</v>
      </c>
      <c r="E376" s="16">
        <f t="shared" ca="1" si="6"/>
        <v>4.4848953816970807E-4</v>
      </c>
    </row>
    <row r="377" spans="1:5" x14ac:dyDescent="0.2">
      <c r="A377" s="9" t="str">
        <f ca="1">CONCATENATE($A$91,"_",#REF!)</f>
        <v>Triethanolamine_0.98</v>
      </c>
      <c r="B377" s="9">
        <f ca="1">#REF!*$B$91+(1-#REF!)*$B$46</f>
        <v>1117.58</v>
      </c>
      <c r="C377" s="9">
        <f ca="1">#REF!*$C$91+(1-#REF!)*$C$46</f>
        <v>5.1923999999999998E-2</v>
      </c>
      <c r="D377" s="9">
        <f ca="1">EXP(#REF!*LN($D$91)+(1-#REF!)*LN($D$46)+#REF!*(1-#REF!)*$P$91)</f>
        <v>0.53445697211174026</v>
      </c>
      <c r="E377" s="16">
        <f t="shared" ca="1" si="6"/>
        <v>4.7822703709062464E-4</v>
      </c>
    </row>
    <row r="378" spans="1:5" x14ac:dyDescent="0.2">
      <c r="A378" s="9" t="str">
        <f ca="1">CONCATENATE($A$91,"_",#REF!)</f>
        <v>Triethanolamine_0.99</v>
      </c>
      <c r="B378" s="9">
        <f ca="1">#REF!*$B$91+(1-#REF!)*$B$46</f>
        <v>1118.79</v>
      </c>
      <c r="C378" s="9">
        <f ca="1">#REF!*$C$91+(1-#REF!)*$C$46</f>
        <v>5.1711999999999994E-2</v>
      </c>
      <c r="D378" s="9">
        <f ca="1">EXP(#REF!*LN($D$91)+(1-#REF!)*LN($D$46)+#REF!*(1-#REF!)*$P$91)</f>
        <v>0.57051231013541659</v>
      </c>
      <c r="E378" s="16">
        <f t="shared" ca="1" si="6"/>
        <v>5.0993690517024334E-4</v>
      </c>
    </row>
    <row r="379" spans="1:5" x14ac:dyDescent="0.2">
      <c r="A379" s="9" t="str">
        <f ca="1">CONCATENATE($A$92,"_",#REF!)</f>
        <v>Glycerol_0.01</v>
      </c>
      <c r="B379" s="9">
        <f ca="1">#REF!*$B$92+(1-#REF!)*$B$46</f>
        <v>1001.58</v>
      </c>
      <c r="C379" s="9">
        <f ca="1">#REF!*$C$92+(1-#REF!)*$C$46</f>
        <v>7.2734999999999994E-2</v>
      </c>
      <c r="D379" s="9">
        <f ca="1">EXP(#REF!*LN($D$92)+(1-#REF!)*LN($D$46)+#REF!*(1-#REF!)*$P$92)</f>
        <v>9.5411247733696099E-4</v>
      </c>
      <c r="E379" s="16">
        <f t="shared" ca="1" si="6"/>
        <v>9.526073577117764E-7</v>
      </c>
    </row>
    <row r="380" spans="1:5" x14ac:dyDescent="0.2">
      <c r="A380" s="9" t="str">
        <f ca="1">CONCATENATE($A$92,"_",#REF!)</f>
        <v>Glycerol_0.02</v>
      </c>
      <c r="B380" s="9">
        <f ca="1">#REF!*$B$92+(1-#REF!)*$B$46</f>
        <v>1004.16</v>
      </c>
      <c r="C380" s="9">
        <f ca="1">#REF!*$C$92+(1-#REF!)*$C$46</f>
        <v>7.2770000000000001E-2</v>
      </c>
      <c r="D380" s="9">
        <f ca="1">EXP(#REF!*LN($D$92)+(1-#REF!)*LN($D$46)+#REF!*(1-#REF!)*$P$92)</f>
        <v>1.0228433925955898E-3</v>
      </c>
      <c r="E380" s="16">
        <f t="shared" ca="1" si="6"/>
        <v>1.0186059916702416E-6</v>
      </c>
    </row>
    <row r="381" spans="1:5" x14ac:dyDescent="0.2">
      <c r="A381" s="9" t="str">
        <f ca="1">CONCATENATE($A$92,"_",#REF!)</f>
        <v>Glycerol_0.03</v>
      </c>
      <c r="B381" s="9">
        <f ca="1">#REF!*$B$92+(1-#REF!)*$B$46</f>
        <v>1006.74</v>
      </c>
      <c r="C381" s="9">
        <f ca="1">#REF!*$C$92+(1-#REF!)*$C$46</f>
        <v>7.2804999999999995E-2</v>
      </c>
      <c r="D381" s="9">
        <f ca="1">EXP(#REF!*LN($D$92)+(1-#REF!)*LN($D$46)+#REF!*(1-#REF!)*$P$92)</f>
        <v>1.096525441839461E-3</v>
      </c>
      <c r="E381" s="16">
        <f t="shared" ca="1" si="6"/>
        <v>1.0891843393919591E-6</v>
      </c>
    </row>
    <row r="382" spans="1:5" x14ac:dyDescent="0.2">
      <c r="A382" s="9" t="str">
        <f ca="1">CONCATENATE($A$92,"_",#REF!)</f>
        <v>Glycerol_0.04</v>
      </c>
      <c r="B382" s="9">
        <f ca="1">#REF!*$B$92+(1-#REF!)*$B$46</f>
        <v>1009.3199999999999</v>
      </c>
      <c r="C382" s="9">
        <f ca="1">#REF!*$C$92+(1-#REF!)*$C$46</f>
        <v>7.2839999999999988E-2</v>
      </c>
      <c r="D382" s="9">
        <f ca="1">EXP(#REF!*LN($D$92)+(1-#REF!)*LN($D$46)+#REF!*(1-#REF!)*$P$92)</f>
        <v>1.1755152873892754E-3</v>
      </c>
      <c r="E382" s="16">
        <f t="shared" ca="1" si="6"/>
        <v>1.1646606501300632E-6</v>
      </c>
    </row>
    <row r="383" spans="1:5" x14ac:dyDescent="0.2">
      <c r="A383" s="9" t="str">
        <f ca="1">CONCATENATE($A$92,"_",#REF!)</f>
        <v>Glycerol_0.05</v>
      </c>
      <c r="B383" s="9">
        <f ca="1">#REF!*$B$92+(1-#REF!)*$B$46</f>
        <v>1011.9</v>
      </c>
      <c r="C383" s="9">
        <f ca="1">#REF!*$C$92+(1-#REF!)*$C$46</f>
        <v>7.2874999999999995E-2</v>
      </c>
      <c r="D383" s="9">
        <f ca="1">EXP(#REF!*LN($D$92)+(1-#REF!)*LN($D$46)+#REF!*(1-#REF!)*$P$92)</f>
        <v>1.2601952842679243E-3</v>
      </c>
      <c r="E383" s="16">
        <f t="shared" ca="1" si="6"/>
        <v>1.2453753179839157E-6</v>
      </c>
    </row>
    <row r="384" spans="1:5" x14ac:dyDescent="0.2">
      <c r="A384" s="9" t="str">
        <f ca="1">CONCATENATE($A$92,"_",#REF!)</f>
        <v>Glycerol_0.06</v>
      </c>
      <c r="B384" s="9">
        <f ca="1">#REF!*$B$92+(1-#REF!)*$B$46</f>
        <v>1014.4799999999999</v>
      </c>
      <c r="C384" s="9">
        <f ca="1">#REF!*$C$92+(1-#REF!)*$C$46</f>
        <v>7.2910000000000003E-2</v>
      </c>
      <c r="D384" s="9">
        <f ca="1">EXP(#REF!*LN($D$92)+(1-#REF!)*LN($D$46)+#REF!*(1-#REF!)*$P$92)</f>
        <v>1.3509753310126142E-3</v>
      </c>
      <c r="E384" s="16">
        <f t="shared" ca="1" si="6"/>
        <v>1.3316924247029162E-6</v>
      </c>
    </row>
    <row r="385" spans="1:5" x14ac:dyDescent="0.2">
      <c r="A385" s="9" t="str">
        <f ca="1">CONCATENATE($A$92,"_",#REF!)</f>
        <v>Glycerol_0.07</v>
      </c>
      <c r="B385" s="9">
        <f ca="1">#REF!*$B$92+(1-#REF!)*$B$46</f>
        <v>1017.06</v>
      </c>
      <c r="C385" s="9">
        <f ca="1">#REF!*$C$92+(1-#REF!)*$C$46</f>
        <v>7.2944999999999996E-2</v>
      </c>
      <c r="D385" s="9">
        <f ca="1">EXP(#REF!*LN($D$92)+(1-#REF!)*LN($D$46)+#REF!*(1-#REF!)*$P$92)</f>
        <v>1.4482948538129964E-3</v>
      </c>
      <c r="E385" s="16">
        <f t="shared" ca="1" si="6"/>
        <v>1.4240013900979259E-6</v>
      </c>
    </row>
    <row r="386" spans="1:5" x14ac:dyDescent="0.2">
      <c r="A386" s="9" t="str">
        <f ca="1">CONCATENATE($A$92,"_",#REF!)</f>
        <v>Glycerol_0.08</v>
      </c>
      <c r="B386" s="9">
        <f ca="1">#REF!*$B$92+(1-#REF!)*$B$46</f>
        <v>1019.6400000000001</v>
      </c>
      <c r="C386" s="9">
        <f ca="1">#REF!*$C$92+(1-#REF!)*$C$46</f>
        <v>7.2980000000000003E-2</v>
      </c>
      <c r="D386" s="9">
        <f ca="1">EXP(#REF!*LN($D$92)+(1-#REF!)*LN($D$46)+#REF!*(1-#REF!)*$P$92)</f>
        <v>1.5526249335796518E-3</v>
      </c>
      <c r="E386" s="16">
        <f t="shared" ca="1" si="6"/>
        <v>1.522718737573704E-6</v>
      </c>
    </row>
    <row r="387" spans="1:5" x14ac:dyDescent="0.2">
      <c r="A387" s="9" t="str">
        <f ca="1">CONCATENATE($A$92,"_",#REF!)</f>
        <v>Glycerol_0.09</v>
      </c>
      <c r="B387" s="9">
        <f ca="1">#REF!*$B$92+(1-#REF!)*$B$46</f>
        <v>1022.22</v>
      </c>
      <c r="C387" s="9">
        <f ca="1">#REF!*$C$92+(1-#REF!)*$C$46</f>
        <v>7.301500000000001E-2</v>
      </c>
      <c r="D387" s="9">
        <f ca="1">EXP(#REF!*LN($D$92)+(1-#REF!)*LN($D$46)+#REF!*(1-#REF!)*$P$92)</f>
        <v>1.6644705862391214E-3</v>
      </c>
      <c r="E387" s="16">
        <f t="shared" ca="1" si="6"/>
        <v>1.6282899828208423E-6</v>
      </c>
    </row>
    <row r="388" spans="1:5" x14ac:dyDescent="0.2">
      <c r="A388" s="9" t="str">
        <f ca="1">CONCATENATE($A$92,"_",#REF!)</f>
        <v>Glycerol_0.1</v>
      </c>
      <c r="B388" s="9">
        <f ca="1">#REF!*$B$92+(1-#REF!)*$B$46</f>
        <v>1024.8</v>
      </c>
      <c r="C388" s="9">
        <f ca="1">#REF!*$C$92+(1-#REF!)*$C$46</f>
        <v>7.3050000000000004E-2</v>
      </c>
      <c r="D388" s="9">
        <f ca="1">EXP(#REF!*LN($D$92)+(1-#REF!)*LN($D$46)+#REF!*(1-#REF!)*$P$92)</f>
        <v>1.7843732072933848E-3</v>
      </c>
      <c r="E388" s="16">
        <f t="shared" ca="1" si="6"/>
        <v>1.7411916542675497E-6</v>
      </c>
    </row>
    <row r="389" spans="1:5" x14ac:dyDescent="0.2">
      <c r="A389" s="9" t="str">
        <f ca="1">CONCATENATE($A$92,"_",#REF!)</f>
        <v>Glycerol_0.11</v>
      </c>
      <c r="B389" s="9">
        <f ca="1">#REF!*$B$92+(1-#REF!)*$B$46</f>
        <v>1027.3800000000001</v>
      </c>
      <c r="C389" s="9">
        <f ca="1">#REF!*$C$92+(1-#REF!)*$C$46</f>
        <v>7.3084999999999997E-2</v>
      </c>
      <c r="D389" s="9">
        <f ca="1">EXP(#REF!*LN($D$92)+(1-#REF!)*LN($D$46)+#REF!*(1-#REF!)*$P$92)</f>
        <v>1.9129131924768468E-3</v>
      </c>
      <c r="E389" s="16">
        <f t="shared" ca="1" si="6"/>
        <v>1.8619334544928327E-6</v>
      </c>
    </row>
    <row r="390" spans="1:5" x14ac:dyDescent="0.2">
      <c r="A390" s="9" t="str">
        <f ca="1">CONCATENATE($A$92,"_",#REF!)</f>
        <v>Glycerol_0.12</v>
      </c>
      <c r="B390" s="9">
        <f ca="1">#REF!*$B$92+(1-#REF!)*$B$46</f>
        <v>1029.96</v>
      </c>
      <c r="C390" s="9">
        <f ca="1">#REF!*$C$92+(1-#REF!)*$C$46</f>
        <v>7.3120000000000004E-2</v>
      </c>
      <c r="D390" s="9">
        <f ca="1">EXP(#REF!*LN($D$92)+(1-#REF!)*LN($D$46)+#REF!*(1-#REF!)*$P$92)</f>
        <v>2.0507127471962247E-3</v>
      </c>
      <c r="E390" s="16">
        <f t="shared" ca="1" si="6"/>
        <v>1.9910605724457498E-6</v>
      </c>
    </row>
    <row r="391" spans="1:5" x14ac:dyDescent="0.2">
      <c r="A391" s="9" t="str">
        <f ca="1">CONCATENATE($A$92,"_",#REF!)</f>
        <v>Glycerol_0.13</v>
      </c>
      <c r="B391" s="9">
        <f ca="1">#REF!*$B$92+(1-#REF!)*$B$46</f>
        <v>1032.54</v>
      </c>
      <c r="C391" s="9">
        <f ca="1">#REF!*$C$92+(1-#REF!)*$C$46</f>
        <v>7.3154999999999998E-2</v>
      </c>
      <c r="D391" s="9">
        <f ca="1">EXP(#REF!*LN($D$92)+(1-#REF!)*LN($D$46)+#REF!*(1-#REF!)*$P$92)</f>
        <v>2.1984388983526709E-3</v>
      </c>
      <c r="E391" s="16">
        <f t="shared" ca="1" si="6"/>
        <v>2.1291561570037684E-6</v>
      </c>
    </row>
    <row r="392" spans="1:5" x14ac:dyDescent="0.2">
      <c r="A392" s="9" t="str">
        <f ca="1">CONCATENATE($A$92,"_",#REF!)</f>
        <v>Glycerol_0.14</v>
      </c>
      <c r="B392" s="9">
        <f ca="1">#REF!*$B$92+(1-#REF!)*$B$46</f>
        <v>1035.1199999999999</v>
      </c>
      <c r="C392" s="9">
        <f ca="1">#REF!*$C$92+(1-#REF!)*$C$46</f>
        <v>7.3189999999999991E-2</v>
      </c>
      <c r="D392" s="9">
        <f ca="1">EXP(#REF!*LN($D$92)+(1-#REF!)*LN($D$46)+#REF!*(1-#REF!)*$P$92)</f>
        <v>2.3568067231249518E-3</v>
      </c>
      <c r="E392" s="16">
        <f t="shared" ca="1" si="6"/>
        <v>2.2768439631394931E-6</v>
      </c>
    </row>
    <row r="393" spans="1:5" x14ac:dyDescent="0.2">
      <c r="A393" s="9" t="str">
        <f ca="1">CONCATENATE($A$92,"_",#REF!)</f>
        <v>Glycerol_0.15</v>
      </c>
      <c r="B393" s="9">
        <f ca="1">#REF!*$B$92+(1-#REF!)*$B$46</f>
        <v>1037.7</v>
      </c>
      <c r="C393" s="9">
        <f ca="1">#REF!*$C$92+(1-#REF!)*$C$46</f>
        <v>7.3224999999999998E-2</v>
      </c>
      <c r="D393" s="9">
        <f ca="1">EXP(#REF!*LN($D$92)+(1-#REF!)*LN($D$46)+#REF!*(1-#REF!)*$P$92)</f>
        <v>2.5265828103428738E-3</v>
      </c>
      <c r="E393" s="16">
        <f t="shared" ca="1" si="6"/>
        <v>2.4347911827530825E-6</v>
      </c>
    </row>
    <row r="394" spans="1:5" x14ac:dyDescent="0.2">
      <c r="A394" s="9" t="str">
        <f ca="1">CONCATENATE($A$92,"_",#REF!)</f>
        <v>Glycerol_0.16</v>
      </c>
      <c r="B394" s="9">
        <f ca="1">#REF!*$B$92+(1-#REF!)*$B$46</f>
        <v>1040.28</v>
      </c>
      <c r="C394" s="9">
        <f ca="1">#REF!*$C$92+(1-#REF!)*$C$46</f>
        <v>7.3259999999999992E-2</v>
      </c>
      <c r="D394" s="9">
        <f ca="1">EXP(#REF!*LN($D$92)+(1-#REF!)*LN($D$46)+#REF!*(1-#REF!)*$P$92)</f>
        <v>2.7085889712058667E-3</v>
      </c>
      <c r="E394" s="16">
        <f t="shared" ca="1" si="6"/>
        <v>2.6037114730705834E-6</v>
      </c>
    </row>
    <row r="395" spans="1:5" x14ac:dyDescent="0.2">
      <c r="A395" s="9" t="str">
        <f ca="1">CONCATENATE($A$92,"_",#REF!)</f>
        <v>Glycerol_0.17</v>
      </c>
      <c r="B395" s="9">
        <f ca="1">#REF!*$B$92+(1-#REF!)*$B$46</f>
        <v>1042.8599999999999</v>
      </c>
      <c r="C395" s="9">
        <f ca="1">#REF!*$C$92+(1-#REF!)*$C$46</f>
        <v>7.3294999999999999E-2</v>
      </c>
      <c r="D395" s="9">
        <f ca="1">EXP(#REF!*LN($D$92)+(1-#REF!)*LN($D$46)+#REF!*(1-#REF!)*$P$92)</f>
        <v>2.903706217308765E-3</v>
      </c>
      <c r="E395" s="16">
        <f t="shared" ca="1" si="6"/>
        <v>2.7843681964106066E-6</v>
      </c>
    </row>
    <row r="396" spans="1:5" x14ac:dyDescent="0.2">
      <c r="A396" s="9" t="str">
        <f ca="1">CONCATENATE($A$92,"_",#REF!)</f>
        <v>Glycerol_0.18</v>
      </c>
      <c r="B396" s="9">
        <f ca="1">#REF!*$B$92+(1-#REF!)*$B$46</f>
        <v>1045.44</v>
      </c>
      <c r="C396" s="9">
        <f ca="1">#REF!*$C$92+(1-#REF!)*$C$46</f>
        <v>7.3330000000000006E-2</v>
      </c>
      <c r="D396" s="9">
        <f ca="1">EXP(#REF!*LN($D$92)+(1-#REF!)*LN($D$46)+#REF!*(1-#REF!)*$P$92)</f>
        <v>3.1128790252305679E-3</v>
      </c>
      <c r="E396" s="16">
        <f t="shared" ca="1" si="6"/>
        <v>2.9775778860867842E-6</v>
      </c>
    </row>
    <row r="397" spans="1:5" x14ac:dyDescent="0.2">
      <c r="A397" s="9" t="str">
        <f ca="1">CONCATENATE($A$92,"_",#REF!)</f>
        <v>Glycerol_0.19</v>
      </c>
      <c r="B397" s="9">
        <f ca="1">#REF!*$B$92+(1-#REF!)*$B$46</f>
        <v>1048.02</v>
      </c>
      <c r="C397" s="9">
        <f ca="1">#REF!*$C$92+(1-#REF!)*$C$46</f>
        <v>7.3365E-2</v>
      </c>
      <c r="D397" s="9">
        <f ca="1">EXP(#REF!*LN($D$92)+(1-#REF!)*LN($D$46)+#REF!*(1-#REF!)*$P$92)</f>
        <v>3.3371199083292165E-3</v>
      </c>
      <c r="E397" s="16">
        <f t="shared" ca="1" si="6"/>
        <v>3.1842139542463087E-6</v>
      </c>
    </row>
    <row r="398" spans="1:5" x14ac:dyDescent="0.2">
      <c r="A398" s="9" t="str">
        <f ca="1">CONCATENATE($A$92,"_",#REF!)</f>
        <v>Glycerol_0.2</v>
      </c>
      <c r="B398" s="9">
        <f ca="1">#REF!*$B$92+(1-#REF!)*$B$46</f>
        <v>1050.6000000000001</v>
      </c>
      <c r="C398" s="9">
        <f ca="1">#REF!*$C$92+(1-#REF!)*$C$46</f>
        <v>7.3400000000000007E-2</v>
      </c>
      <c r="D398" s="9">
        <f ca="1">EXP(#REF!*LN($D$92)+(1-#REF!)*LN($D$46)+#REF!*(1-#REF!)*$P$92)</f>
        <v>3.5775143178724549E-3</v>
      </c>
      <c r="E398" s="16">
        <f t="shared" ca="1" si="6"/>
        <v>3.4052106585498327E-6</v>
      </c>
    </row>
    <row r="399" spans="1:5" x14ac:dyDescent="0.2">
      <c r="A399" s="9" t="str">
        <f ca="1">CONCATENATE($A$92,"_",#REF!)</f>
        <v>Glycerol_0.21</v>
      </c>
      <c r="B399" s="9">
        <f ca="1">#REF!*$B$92+(1-#REF!)*$B$46</f>
        <v>1053.18</v>
      </c>
      <c r="C399" s="9">
        <f ca="1">#REF!*$C$92+(1-#REF!)*$C$46</f>
        <v>7.3435E-2</v>
      </c>
      <c r="D399" s="9">
        <f ca="1">EXP(#REF!*LN($D$92)+(1-#REF!)*LN($D$46)+#REF!*(1-#REF!)*$P$92)</f>
        <v>3.8352258972289216E-3</v>
      </c>
      <c r="E399" s="16">
        <f t="shared" ca="1" si="6"/>
        <v>3.6415673457803236E-6</v>
      </c>
    </row>
    <row r="400" spans="1:5" x14ac:dyDescent="0.2">
      <c r="A400" s="9" t="str">
        <f ca="1">CONCATENATE($A$92,"_",#REF!)</f>
        <v>Glycerol_0.22</v>
      </c>
      <c r="B400" s="9">
        <f ca="1">#REF!*$B$92+(1-#REF!)*$B$46</f>
        <v>1055.76</v>
      </c>
      <c r="C400" s="9">
        <f ca="1">#REF!*$C$92+(1-#REF!)*$C$46</f>
        <v>7.3470000000000008E-2</v>
      </c>
      <c r="D400" s="9">
        <f ca="1">EXP(#REF!*LN($D$92)+(1-#REF!)*LN($D$46)+#REF!*(1-#REF!)*$P$92)</f>
        <v>4.1115021145527644E-3</v>
      </c>
      <c r="E400" s="16">
        <f t="shared" ca="1" si="6"/>
        <v>3.8943529917336938E-6</v>
      </c>
    </row>
    <row r="401" spans="1:5" x14ac:dyDescent="0.2">
      <c r="A401" s="9" t="str">
        <f ca="1">CONCATENATE($A$92,"_",#REF!)</f>
        <v>Glycerol_0.23</v>
      </c>
      <c r="B401" s="9">
        <f ca="1">#REF!*$B$92+(1-#REF!)*$B$46</f>
        <v>1058.3400000000001</v>
      </c>
      <c r="C401" s="9">
        <f ca="1">#REF!*$C$92+(1-#REF!)*$C$46</f>
        <v>7.3505000000000001E-2</v>
      </c>
      <c r="D401" s="9">
        <f ca="1">EXP(#REF!*LN($D$92)+(1-#REF!)*LN($D$46)+#REF!*(1-#REF!)*$P$92)</f>
        <v>4.4076803012270708E-3</v>
      </c>
      <c r="E401" s="16">
        <f t="shared" ca="1" si="6"/>
        <v>4.1647110580976529E-6</v>
      </c>
    </row>
    <row r="402" spans="1:5" x14ac:dyDescent="0.2">
      <c r="A402" s="9" t="str">
        <f ca="1">CONCATENATE($A$92,"_",#REF!)</f>
        <v>Glycerol_0.24</v>
      </c>
      <c r="B402" s="9">
        <f ca="1">#REF!*$B$92+(1-#REF!)*$B$46</f>
        <v>1060.92</v>
      </c>
      <c r="C402" s="9">
        <f ca="1">#REF!*$C$92+(1-#REF!)*$C$46</f>
        <v>7.3539999999999994E-2</v>
      </c>
      <c r="D402" s="9">
        <f ca="1">EXP(#REF!*LN($D$92)+(1-#REF!)*LN($D$46)+#REF!*(1-#REF!)*$P$92)</f>
        <v>4.7251941252956049E-3</v>
      </c>
      <c r="E402" s="16">
        <f t="shared" ca="1" si="6"/>
        <v>4.4538646884737816E-6</v>
      </c>
    </row>
    <row r="403" spans="1:5" x14ac:dyDescent="0.2">
      <c r="A403" s="9" t="str">
        <f ca="1">CONCATENATE($A$92,"_",#REF!)</f>
        <v>Glycerol_0.25</v>
      </c>
      <c r="B403" s="9">
        <f ca="1">#REF!*$B$92+(1-#REF!)*$B$46</f>
        <v>1063.5</v>
      </c>
      <c r="C403" s="9">
        <f ca="1">#REF!*$C$92+(1-#REF!)*$C$46</f>
        <v>7.3575000000000002E-2</v>
      </c>
      <c r="D403" s="9">
        <f ca="1">EXP(#REF!*LN($D$92)+(1-#REF!)*LN($D$46)+#REF!*(1-#REF!)*$P$92)</f>
        <v>5.0655805312178085E-3</v>
      </c>
      <c r="E403" s="16">
        <f t="shared" ref="E403:E466" ca="1" si="7">D403/B403</f>
        <v>4.7631222672475866E-6</v>
      </c>
    </row>
    <row r="404" spans="1:5" x14ac:dyDescent="0.2">
      <c r="A404" s="9" t="str">
        <f ca="1">CONCATENATE($A$92,"_",#REF!)</f>
        <v>Glycerol_0.26</v>
      </c>
      <c r="B404" s="9">
        <f ca="1">#REF!*$B$92+(1-#REF!)*$B$46</f>
        <v>1066.08</v>
      </c>
      <c r="C404" s="9">
        <f ca="1">#REF!*$C$92+(1-#REF!)*$C$46</f>
        <v>7.3610000000000009E-2</v>
      </c>
      <c r="D404" s="9">
        <f ca="1">EXP(#REF!*LN($D$92)+(1-#REF!)*LN($D$46)+#REF!*(1-#REF!)*$P$92)</f>
        <v>5.4304871795394427E-3</v>
      </c>
      <c r="E404" s="16">
        <f t="shared" ca="1" si="7"/>
        <v>5.093883366669896E-6</v>
      </c>
    </row>
    <row r="405" spans="1:5" x14ac:dyDescent="0.2">
      <c r="A405" s="9" t="str">
        <f ca="1">CONCATENATE($A$92,"_",#REF!)</f>
        <v>Glycerol_0.27</v>
      </c>
      <c r="B405" s="9">
        <f ca="1">#REF!*$B$92+(1-#REF!)*$B$46</f>
        <v>1068.6600000000001</v>
      </c>
      <c r="C405" s="9">
        <f ca="1">#REF!*$C$92+(1-#REF!)*$C$46</f>
        <v>7.3645000000000002E-2</v>
      </c>
      <c r="D405" s="9">
        <f ca="1">EXP(#REF!*LN($D$92)+(1-#REF!)*LN($D$46)+#REF!*(1-#REF!)*$P$92)</f>
        <v>5.8216804224910049E-3</v>
      </c>
      <c r="E405" s="16">
        <f t="shared" ca="1" si="7"/>
        <v>5.4476451092873358E-6</v>
      </c>
    </row>
    <row r="406" spans="1:5" x14ac:dyDescent="0.2">
      <c r="A406" s="9" t="str">
        <f ca="1">CONCATENATE($A$92,"_",#REF!)</f>
        <v>Glycerol_0.28</v>
      </c>
      <c r="B406" s="9">
        <f ca="1">#REF!*$B$92+(1-#REF!)*$B$46</f>
        <v>1071.24</v>
      </c>
      <c r="C406" s="9">
        <f ca="1">#REF!*$C$92+(1-#REF!)*$C$46</f>
        <v>7.3680000000000009E-2</v>
      </c>
      <c r="D406" s="9">
        <f ca="1">EXP(#REF!*LN($D$92)+(1-#REF!)*LN($D$46)+#REF!*(1-#REF!)*$P$92)</f>
        <v>6.2410538541202033E-3</v>
      </c>
      <c r="E406" s="16">
        <f t="shared" ca="1" si="7"/>
        <v>5.8260089747584142E-6</v>
      </c>
    </row>
    <row r="407" spans="1:5" x14ac:dyDescent="0.2">
      <c r="A407" s="9" t="str">
        <f ca="1">CONCATENATE($A$92,"_",#REF!)</f>
        <v>Glycerol_0.29</v>
      </c>
      <c r="B407" s="9">
        <f ca="1">#REF!*$B$92+(1-#REF!)*$B$46</f>
        <v>1073.82</v>
      </c>
      <c r="C407" s="9">
        <f ca="1">#REF!*$C$92+(1-#REF!)*$C$46</f>
        <v>7.3715000000000003E-2</v>
      </c>
      <c r="D407" s="9">
        <f ca="1">EXP(#REF!*LN($D$92)+(1-#REF!)*LN($D$46)+#REF!*(1-#REF!)*$P$92)</f>
        <v>6.6906374763460929E-3</v>
      </c>
      <c r="E407" s="16">
        <f t="shared" ca="1" si="7"/>
        <v>6.2306880821237203E-6</v>
      </c>
    </row>
    <row r="408" spans="1:5" x14ac:dyDescent="0.2">
      <c r="A408" s="9" t="str">
        <f ca="1">CONCATENATE($A$92,"_",#REF!)</f>
        <v>Glycerol_0.3</v>
      </c>
      <c r="B408" s="9">
        <f ca="1">#REF!*$B$92+(1-#REF!)*$B$46</f>
        <v>1076.3999999999999</v>
      </c>
      <c r="C408" s="9">
        <f ca="1">#REF!*$C$92+(1-#REF!)*$C$46</f>
        <v>7.3749999999999996E-2</v>
      </c>
      <c r="D408" s="9">
        <f ca="1">EXP(#REF!*LN($D$92)+(1-#REF!)*LN($D$46)+#REF!*(1-#REF!)*$P$92)</f>
        <v>7.1726075253034736E-3</v>
      </c>
      <c r="E408" s="16">
        <f t="shared" ca="1" si="7"/>
        <v>6.6635149807724588E-6</v>
      </c>
    </row>
    <row r="409" spans="1:5" x14ac:dyDescent="0.2">
      <c r="A409" s="9" t="str">
        <f ca="1">CONCATENATE($A$92,"_",#REF!)</f>
        <v>Glycerol_0.31</v>
      </c>
      <c r="B409" s="9">
        <f ca="1">#REF!*$B$92+(1-#REF!)*$B$46</f>
        <v>1078.98</v>
      </c>
      <c r="C409" s="9">
        <f ca="1">#REF!*$C$92+(1-#REF!)*$C$46</f>
        <v>7.3785000000000003E-2</v>
      </c>
      <c r="D409" s="9">
        <f ca="1">EXP(#REF!*LN($D$92)+(1-#REF!)*LN($D$46)+#REF!*(1-#REF!)*$P$92)</f>
        <v>7.6892970055427289E-3</v>
      </c>
      <c r="E409" s="16">
        <f t="shared" ca="1" si="7"/>
        <v>7.1264499856741819E-6</v>
      </c>
    </row>
    <row r="410" spans="1:5" x14ac:dyDescent="0.2">
      <c r="A410" s="9" t="str">
        <f ca="1">CONCATENATE($A$92,"_",#REF!)</f>
        <v>Glycerol_0.32</v>
      </c>
      <c r="B410" s="9">
        <f ca="1">#REF!*$B$92+(1-#REF!)*$B$46</f>
        <v>1081.56</v>
      </c>
      <c r="C410" s="9">
        <f ca="1">#REF!*$C$92+(1-#REF!)*$C$46</f>
        <v>7.3819999999999997E-2</v>
      </c>
      <c r="D410" s="9">
        <f ca="1">EXP(#REF!*LN($D$92)+(1-#REF!)*LN($D$46)+#REF!*(1-#REF!)*$P$92)</f>
        <v>8.2432069830764704E-3</v>
      </c>
      <c r="E410" s="16">
        <f t="shared" ca="1" si="7"/>
        <v>7.62159009493368E-6</v>
      </c>
    </row>
    <row r="411" spans="1:5" x14ac:dyDescent="0.2">
      <c r="A411" s="9" t="str">
        <f ca="1">CONCATENATE($A$92,"_",#REF!)</f>
        <v>Glycerol_0.33</v>
      </c>
      <c r="B411" s="9">
        <f ca="1">#REF!*$B$92+(1-#REF!)*$B$46</f>
        <v>1084.1399999999999</v>
      </c>
      <c r="C411" s="9">
        <f ca="1">#REF!*$C$92+(1-#REF!)*$C$46</f>
        <v>7.3855000000000004E-2</v>
      </c>
      <c r="D411" s="9">
        <f ca="1">EXP(#REF!*LN($D$92)+(1-#REF!)*LN($D$46)+#REF!*(1-#REF!)*$P$92)</f>
        <v>8.8370186919375614E-3</v>
      </c>
      <c r="E411" s="16">
        <f t="shared" ca="1" si="7"/>
        <v>8.1511785303905057E-6</v>
      </c>
    </row>
    <row r="412" spans="1:5" x14ac:dyDescent="0.2">
      <c r="A412" s="9" t="str">
        <f ca="1">CONCATENATE($A$92,"_",#REF!)</f>
        <v>Glycerol_0.34</v>
      </c>
      <c r="B412" s="9">
        <f ca="1">#REF!*$B$92+(1-#REF!)*$B$46</f>
        <v>1086.72</v>
      </c>
      <c r="C412" s="9">
        <f ca="1">#REF!*$C$92+(1-#REF!)*$C$46</f>
        <v>7.3889999999999997E-2</v>
      </c>
      <c r="D412" s="9">
        <f ca="1">EXP(#REF!*LN($D$92)+(1-#REF!)*LN($D$46)+#REF!*(1-#REF!)*$P$92)</f>
        <v>9.473606512851231E-3</v>
      </c>
      <c r="E412" s="16">
        <f t="shared" ca="1" si="7"/>
        <v>8.7176149448351281E-6</v>
      </c>
    </row>
    <row r="413" spans="1:5" x14ac:dyDescent="0.2">
      <c r="A413" s="9" t="str">
        <f ca="1">CONCATENATE($A$92,"_",#REF!)</f>
        <v>Glycerol_0.35</v>
      </c>
      <c r="B413" s="9">
        <f ca="1">#REF!*$B$92+(1-#REF!)*$B$46</f>
        <v>1089.3</v>
      </c>
      <c r="C413" s="9">
        <f ca="1">#REF!*$C$92+(1-#REF!)*$C$46</f>
        <v>7.3925000000000005E-2</v>
      </c>
      <c r="D413" s="9">
        <f ca="1">EXP(#REF!*LN($D$92)+(1-#REF!)*LN($D$46)+#REF!*(1-#REF!)*$P$92)</f>
        <v>1.0156051886845003E-2</v>
      </c>
      <c r="E413" s="16">
        <f t="shared" ca="1" si="7"/>
        <v>9.3234663424630524E-6</v>
      </c>
    </row>
    <row r="414" spans="1:5" x14ac:dyDescent="0.2">
      <c r="A414" s="9" t="str">
        <f ca="1">CONCATENATE($A$92,"_",#REF!)</f>
        <v>Glycerol_0.36</v>
      </c>
      <c r="B414" s="9">
        <f ca="1">#REF!*$B$92+(1-#REF!)*$B$46</f>
        <v>1091.8800000000001</v>
      </c>
      <c r="C414" s="9">
        <f ca="1">#REF!*$C$92+(1-#REF!)*$C$46</f>
        <v>7.3959999999999998E-2</v>
      </c>
      <c r="D414" s="9">
        <f ca="1">EXP(#REF!*LN($D$92)+(1-#REF!)*LN($D$46)+#REF!*(1-#REF!)*$P$92)</f>
        <v>1.0887658231146543E-2</v>
      </c>
      <c r="E414" s="16">
        <f t="shared" ca="1" si="7"/>
        <v>9.9714787624524138E-6</v>
      </c>
    </row>
    <row r="415" spans="1:5" x14ac:dyDescent="0.2">
      <c r="A415" s="9" t="str">
        <f ca="1">CONCATENATE($A$92,"_",#REF!)</f>
        <v>Glycerol_0.37</v>
      </c>
      <c r="B415" s="9">
        <f ca="1">#REF!*$B$92+(1-#REF!)*$B$46</f>
        <v>1094.46</v>
      </c>
      <c r="C415" s="9">
        <f ca="1">#REF!*$C$92+(1-#REF!)*$C$46</f>
        <v>7.3995000000000005E-2</v>
      </c>
      <c r="D415" s="9">
        <f ca="1">EXP(#REF!*LN($D$92)+(1-#REF!)*LN($D$46)+#REF!*(1-#REF!)*$P$92)</f>
        <v>1.1671966929570097E-2</v>
      </c>
      <c r="E415" s="16">
        <f t="shared" ca="1" si="7"/>
        <v>1.0664589779041807E-5</v>
      </c>
    </row>
    <row r="416" spans="1:5" x14ac:dyDescent="0.2">
      <c r="A416" s="9" t="str">
        <f ca="1">CONCATENATE($A$92,"_",#REF!)</f>
        <v>Glycerol_0.38</v>
      </c>
      <c r="B416" s="9">
        <f ca="1">#REF!*$B$92+(1-#REF!)*$B$46</f>
        <v>1097.04</v>
      </c>
      <c r="C416" s="9">
        <f ca="1">#REF!*$C$92+(1-#REF!)*$C$46</f>
        <v>7.4030000000000012E-2</v>
      </c>
      <c r="D416" s="9">
        <f ca="1">EXP(#REF!*LN($D$92)+(1-#REF!)*LN($D$46)+#REF!*(1-#REF!)*$P$92)</f>
        <v>1.2512774474794632E-2</v>
      </c>
      <c r="E416" s="16">
        <f t="shared" ca="1" si="7"/>
        <v>1.1405941875222992E-5</v>
      </c>
    </row>
    <row r="417" spans="1:5" x14ac:dyDescent="0.2">
      <c r="A417" s="9" t="str">
        <f ca="1">CONCATENATE($A$92,"_",#REF!)</f>
        <v>Glycerol_0.39</v>
      </c>
      <c r="B417" s="9">
        <f ca="1">#REF!*$B$92+(1-#REF!)*$B$46</f>
        <v>1099.6199999999999</v>
      </c>
      <c r="C417" s="9">
        <f ca="1">#REF!*$C$92+(1-#REF!)*$C$46</f>
        <v>7.4064999999999992E-2</v>
      </c>
      <c r="D417" s="9">
        <f ca="1">EXP(#REF!*LN($D$92)+(1-#REF!)*LN($D$46)+#REF!*(1-#REF!)*$P$92)</f>
        <v>1.3414150845511237E-2</v>
      </c>
      <c r="E417" s="16">
        <f t="shared" ca="1" si="7"/>
        <v>1.2198896751160617E-5</v>
      </c>
    </row>
    <row r="418" spans="1:5" x14ac:dyDescent="0.2">
      <c r="A418" s="9" t="str">
        <f ca="1">CONCATENATE($A$92,"_",#REF!)</f>
        <v>Glycerol_0.4</v>
      </c>
      <c r="B418" s="9">
        <f ca="1">#REF!*$B$92+(1-#REF!)*$B$46</f>
        <v>1102.2</v>
      </c>
      <c r="C418" s="9">
        <f ca="1">#REF!*$C$92+(1-#REF!)*$C$46</f>
        <v>7.4099999999999999E-2</v>
      </c>
      <c r="D418" s="9">
        <f ca="1">EXP(#REF!*LN($D$92)+(1-#REF!)*LN($D$46)+#REF!*(1-#REF!)*$P$92)</f>
        <v>1.4380459207395991E-2</v>
      </c>
      <c r="E418" s="16">
        <f t="shared" ca="1" si="7"/>
        <v>1.3047050632730893E-5</v>
      </c>
    </row>
    <row r="419" spans="1:5" x14ac:dyDescent="0.2">
      <c r="A419" s="9" t="str">
        <f ca="1">CONCATENATE($A$92,"_",#REF!)</f>
        <v>Glycerol_0.41</v>
      </c>
      <c r="B419" s="9">
        <f ca="1">#REF!*$B$92+(1-#REF!)*$B$46</f>
        <v>1104.7800000000002</v>
      </c>
      <c r="C419" s="9">
        <f ca="1">#REF!*$C$92+(1-#REF!)*$C$46</f>
        <v>7.4135000000000006E-2</v>
      </c>
      <c r="D419" s="9">
        <f ca="1">EXP(#REF!*LN($D$92)+(1-#REF!)*LN($D$46)+#REF!*(1-#REF!)*$P$92)</f>
        <v>1.5416377033271578E-2</v>
      </c>
      <c r="E419" s="16">
        <f t="shared" ca="1" si="7"/>
        <v>1.3954250650148968E-5</v>
      </c>
    </row>
    <row r="420" spans="1:5" x14ac:dyDescent="0.2">
      <c r="A420" s="9" t="str">
        <f ca="1">CONCATENATE($A$92,"_",#REF!)</f>
        <v>Glycerol_0.42</v>
      </c>
      <c r="B420" s="9">
        <f ca="1">#REF!*$B$92+(1-#REF!)*$B$46</f>
        <v>1107.3600000000001</v>
      </c>
      <c r="C420" s="9">
        <f ca="1">#REF!*$C$92+(1-#REF!)*$C$46</f>
        <v>7.4170000000000014E-2</v>
      </c>
      <c r="D420" s="9">
        <f ca="1">EXP(#REF!*LN($D$92)+(1-#REF!)*LN($D$46)+#REF!*(1-#REF!)*$P$92)</f>
        <v>1.6526918744691452E-2</v>
      </c>
      <c r="E420" s="16">
        <f t="shared" ca="1" si="7"/>
        <v>1.4924612361554915E-5</v>
      </c>
    </row>
    <row r="421" spans="1:5" x14ac:dyDescent="0.2">
      <c r="A421" s="9" t="str">
        <f ca="1">CONCATENATE($A$92,"_",#REF!)</f>
        <v>Glycerol_0.43</v>
      </c>
      <c r="B421" s="9">
        <f ca="1">#REF!*$B$92+(1-#REF!)*$B$46</f>
        <v>1109.94</v>
      </c>
      <c r="C421" s="9">
        <f ca="1">#REF!*$C$92+(1-#REF!)*$C$46</f>
        <v>7.4205000000000007E-2</v>
      </c>
      <c r="D421" s="9">
        <f ca="1">EXP(#REF!*LN($D$92)+(1-#REF!)*LN($D$46)+#REF!*(1-#REF!)*$P$92)</f>
        <v>1.771745998454409E-2</v>
      </c>
      <c r="E421" s="16">
        <f t="shared" ca="1" si="7"/>
        <v>1.5962538501670441E-5</v>
      </c>
    </row>
    <row r="422" spans="1:5" x14ac:dyDescent="0.2">
      <c r="A422" s="9" t="str">
        <f ca="1">CONCATENATE($A$92,"_",#REF!)</f>
        <v>Glycerol_0.44</v>
      </c>
      <c r="B422" s="9">
        <f ca="1">#REF!*$B$92+(1-#REF!)*$B$46</f>
        <v>1112.52</v>
      </c>
      <c r="C422" s="9">
        <f ca="1">#REF!*$C$92+(1-#REF!)*$C$46</f>
        <v>7.424E-2</v>
      </c>
      <c r="D422" s="9">
        <f ca="1">EXP(#REF!*LN($D$92)+(1-#REF!)*LN($D$46)+#REF!*(1-#REF!)*$P$92)</f>
        <v>1.899376363817061E-2</v>
      </c>
      <c r="E422" s="16">
        <f t="shared" ca="1" si="7"/>
        <v>1.7072739041249244E-5</v>
      </c>
    </row>
    <row r="423" spans="1:5" x14ac:dyDescent="0.2">
      <c r="A423" s="9" t="str">
        <f ca="1">CONCATENATE($A$92,"_",#REF!)</f>
        <v>Glycerol_0.45</v>
      </c>
      <c r="B423" s="9">
        <f ca="1">#REF!*$B$92+(1-#REF!)*$B$46</f>
        <v>1115.0999999999999</v>
      </c>
      <c r="C423" s="9">
        <f ca="1">#REF!*$C$92+(1-#REF!)*$C$46</f>
        <v>7.4275000000000008E-2</v>
      </c>
      <c r="D423" s="9">
        <f ca="1">EXP(#REF!*LN($D$92)+(1-#REF!)*LN($D$46)+#REF!*(1-#REF!)*$P$92)</f>
        <v>2.0362007728952441E-2</v>
      </c>
      <c r="E423" s="16">
        <f t="shared" ca="1" si="7"/>
        <v>1.8260252649047121E-5</v>
      </c>
    </row>
    <row r="424" spans="1:5" x14ac:dyDescent="0.2">
      <c r="A424" s="9" t="str">
        <f ca="1">CONCATENATE($A$92,"_",#REF!)</f>
        <v>Glycerol_0.46</v>
      </c>
      <c r="B424" s="9">
        <f ca="1">#REF!*$B$92+(1-#REF!)*$B$46</f>
        <v>1117.68</v>
      </c>
      <c r="C424" s="9">
        <f ca="1">#REF!*$C$92+(1-#REF!)*$C$46</f>
        <v>7.4310000000000001E-2</v>
      </c>
      <c r="D424" s="9">
        <f ca="1">EXP(#REF!*LN($D$92)+(1-#REF!)*LN($D$46)+#REF!*(1-#REF!)*$P$92)</f>
        <v>2.1828815323399083E-2</v>
      </c>
      <c r="E424" s="16">
        <f t="shared" ca="1" si="7"/>
        <v>1.9530469654461993E-5</v>
      </c>
    </row>
    <row r="425" spans="1:5" x14ac:dyDescent="0.2">
      <c r="A425" s="9" t="str">
        <f ca="1">CONCATENATE($A$92,"_",#REF!)</f>
        <v>Glycerol_0.47</v>
      </c>
      <c r="B425" s="9">
        <f ca="1">#REF!*$B$92+(1-#REF!)*$B$46</f>
        <v>1120.26</v>
      </c>
      <c r="C425" s="9">
        <f ca="1">#REF!*$C$92+(1-#REF!)*$C$46</f>
        <v>7.4344999999999994E-2</v>
      </c>
      <c r="D425" s="9">
        <f ca="1">EXP(#REF!*LN($D$92)+(1-#REF!)*LN($D$46)+#REF!*(1-#REF!)*$P$92)</f>
        <v>2.340128659049363E-2</v>
      </c>
      <c r="E425" s="16">
        <f t="shared" ca="1" si="7"/>
        <v>2.0889156615869199E-5</v>
      </c>
    </row>
    <row r="426" spans="1:5" x14ac:dyDescent="0.2">
      <c r="A426" s="9" t="str">
        <f ca="1">CONCATENATE($A$92,"_",#REF!)</f>
        <v>Glycerol_0.48</v>
      </c>
      <c r="B426" s="9">
        <f ca="1">#REF!*$B$92+(1-#REF!)*$B$46</f>
        <v>1122.8400000000001</v>
      </c>
      <c r="C426" s="9">
        <f ca="1">#REF!*$C$92+(1-#REF!)*$C$46</f>
        <v>7.4380000000000002E-2</v>
      </c>
      <c r="D426" s="9">
        <f ca="1">EXP(#REF!*LN($D$92)+(1-#REF!)*LN($D$46)+#REF!*(1-#REF!)*$P$92)</f>
        <v>2.5087033170481023E-2</v>
      </c>
      <c r="E426" s="16">
        <f t="shared" ca="1" si="7"/>
        <v>2.2342482607033076E-5</v>
      </c>
    </row>
    <row r="427" spans="1:5" x14ac:dyDescent="0.2">
      <c r="A427" s="9" t="str">
        <f ca="1">CONCATENATE($A$92,"_",#REF!)</f>
        <v>Glycerol_0.49</v>
      </c>
      <c r="B427" s="9">
        <f ca="1">#REF!*$B$92+(1-#REF!)*$B$46</f>
        <v>1125.42</v>
      </c>
      <c r="C427" s="9">
        <f ca="1">#REF!*$C$92+(1-#REF!)*$C$46</f>
        <v>7.4415000000000009E-2</v>
      </c>
      <c r="D427" s="9">
        <f ca="1">EXP(#REF!*LN($D$92)+(1-#REF!)*LN($D$46)+#REF!*(1-#REF!)*$P$92)</f>
        <v>2.6894215019463128E-2</v>
      </c>
      <c r="E427" s="16">
        <f t="shared" ca="1" si="7"/>
        <v>2.3897047341848488E-5</v>
      </c>
    </row>
    <row r="428" spans="1:5" x14ac:dyDescent="0.2">
      <c r="A428" s="9" t="str">
        <f ca="1">CONCATENATE($A$92,"_",#REF!)</f>
        <v>Glycerol_0.5</v>
      </c>
      <c r="B428" s="9">
        <f ca="1">#REF!*$B$92+(1-#REF!)*$B$46</f>
        <v>1128</v>
      </c>
      <c r="C428" s="9">
        <f ca="1">#REF!*$C$92+(1-#REF!)*$C$46</f>
        <v>7.4450000000000002E-2</v>
      </c>
      <c r="D428" s="9">
        <f ca="1">EXP(#REF!*LN($D$92)+(1-#REF!)*LN($D$46)+#REF!*(1-#REF!)*$P$92)</f>
        <v>2.883157990814933E-2</v>
      </c>
      <c r="E428" s="16">
        <f t="shared" ca="1" si="7"/>
        <v>2.5559911266089833E-5</v>
      </c>
    </row>
    <row r="429" spans="1:5" x14ac:dyDescent="0.2">
      <c r="A429" s="9" t="str">
        <f ca="1">CONCATENATE($A$92,"_",#REF!)</f>
        <v>Glycerol_0.51</v>
      </c>
      <c r="B429" s="9">
        <f ca="1">#REF!*$B$92+(1-#REF!)*$B$46</f>
        <v>1130.58</v>
      </c>
      <c r="C429" s="9">
        <f ca="1">#REF!*$C$92+(1-#REF!)*$C$46</f>
        <v>7.4484999999999996E-2</v>
      </c>
      <c r="D429" s="9">
        <f ca="1">EXP(#REF!*LN($D$92)+(1-#REF!)*LN($D$46)+#REF!*(1-#REF!)*$P$92)</f>
        <v>3.0908505765958348E-2</v>
      </c>
      <c r="E429" s="16">
        <f t="shared" ca="1" si="7"/>
        <v>2.7338627753859391E-5</v>
      </c>
    </row>
    <row r="430" spans="1:5" x14ac:dyDescent="0.2">
      <c r="A430" s="9" t="str">
        <f ca="1">CONCATENATE($A$92,"_",#REF!)</f>
        <v>Glycerol_0.52</v>
      </c>
      <c r="B430" s="9">
        <f ca="1">#REF!*$B$92+(1-#REF!)*$B$46</f>
        <v>1133.1599999999999</v>
      </c>
      <c r="C430" s="9">
        <f ca="1">#REF!*$C$92+(1-#REF!)*$C$46</f>
        <v>7.4520000000000003E-2</v>
      </c>
      <c r="D430" s="9">
        <f ca="1">EXP(#REF!*LN($D$92)+(1-#REF!)*LN($D$46)+#REF!*(1-#REF!)*$P$92)</f>
        <v>3.3135046075440773E-2</v>
      </c>
      <c r="E430" s="16">
        <f t="shared" ca="1" si="7"/>
        <v>2.9241277556073967E-5</v>
      </c>
    </row>
    <row r="431" spans="1:5" x14ac:dyDescent="0.2">
      <c r="A431" s="9" t="str">
        <f ca="1">CONCATENATE($A$92,"_",#REF!)</f>
        <v>Glycerol_0.53</v>
      </c>
      <c r="B431" s="9">
        <f ca="1">#REF!*$B$92+(1-#REF!)*$B$46</f>
        <v>1135.74</v>
      </c>
      <c r="C431" s="9">
        <f ca="1">#REF!*$C$92+(1-#REF!)*$C$46</f>
        <v>7.455500000000001E-2</v>
      </c>
      <c r="D431" s="9">
        <f ca="1">EXP(#REF!*LN($D$92)+(1-#REF!)*LN($D$46)+#REF!*(1-#REF!)*$P$92)</f>
        <v>3.5521978536756385E-2</v>
      </c>
      <c r="E431" s="16">
        <f t="shared" ca="1" si="7"/>
        <v>3.1276505658651083E-5</v>
      </c>
    </row>
    <row r="432" spans="1:5" x14ac:dyDescent="0.2">
      <c r="A432" s="9" t="str">
        <f ca="1">CONCATENATE($A$92,"_",#REF!)</f>
        <v>Glycerol_0.54</v>
      </c>
      <c r="B432" s="9">
        <f ca="1">#REF!*$B$92+(1-#REF!)*$B$46</f>
        <v>1138.3200000000002</v>
      </c>
      <c r="C432" s="9">
        <f ca="1">#REF!*$C$92+(1-#REF!)*$C$46</f>
        <v>7.4590000000000004E-2</v>
      </c>
      <c r="D432" s="9">
        <f ca="1">EXP(#REF!*LN($D$92)+(1-#REF!)*LN($D$46)+#REF!*(1-#REF!)*$P$92)</f>
        <v>3.8080857237769682E-2</v>
      </c>
      <c r="E432" s="16">
        <f t="shared" ca="1" si="7"/>
        <v>3.345356071910331E-5</v>
      </c>
    </row>
    <row r="433" spans="1:5" x14ac:dyDescent="0.2">
      <c r="A433" s="9" t="str">
        <f ca="1">CONCATENATE($A$92,"_",#REF!)</f>
        <v>Glycerol_0.55</v>
      </c>
      <c r="B433" s="9">
        <f ca="1">#REF!*$B$92+(1-#REF!)*$B$46</f>
        <v>1140.9000000000001</v>
      </c>
      <c r="C433" s="9">
        <f ca="1">#REF!*$C$92+(1-#REF!)*$C$46</f>
        <v>7.4624999999999997E-2</v>
      </c>
      <c r="D433" s="9">
        <f ca="1">EXP(#REF!*LN($D$92)+(1-#REF!)*LN($D$46)+#REF!*(1-#REF!)*$P$92)</f>
        <v>4.0824068582296202E-2</v>
      </c>
      <c r="E433" s="16">
        <f t="shared" ca="1" si="7"/>
        <v>3.5782337262070468E-5</v>
      </c>
    </row>
    <row r="434" spans="1:5" x14ac:dyDescent="0.2">
      <c r="A434" s="9" t="str">
        <f ca="1">CONCATENATE($A$92,"_",#REF!)</f>
        <v>Glycerol_0.56</v>
      </c>
      <c r="B434" s="9">
        <f ca="1">#REF!*$B$92+(1-#REF!)*$B$46</f>
        <v>1143.48</v>
      </c>
      <c r="C434" s="9">
        <f ca="1">#REF!*$C$92+(1-#REF!)*$C$46</f>
        <v>7.4660000000000004E-2</v>
      </c>
      <c r="D434" s="9">
        <f ca="1">EXP(#REF!*LN($D$92)+(1-#REF!)*LN($D$46)+#REF!*(1-#REF!)*$P$92)</f>
        <v>4.3764891247223228E-2</v>
      </c>
      <c r="E434" s="16">
        <f t="shared" ca="1" si="7"/>
        <v>3.8273420826969623E-5</v>
      </c>
    </row>
    <row r="435" spans="1:5" x14ac:dyDescent="0.2">
      <c r="A435" s="9" t="str">
        <f ca="1">CONCATENATE($A$92,"_",#REF!)</f>
        <v>Glycerol_0.57</v>
      </c>
      <c r="B435" s="9">
        <f ca="1">#REF!*$B$92+(1-#REF!)*$B$46</f>
        <v>1146.06</v>
      </c>
      <c r="C435" s="9">
        <f ca="1">#REF!*$C$92+(1-#REF!)*$C$46</f>
        <v>7.4695000000000011E-2</v>
      </c>
      <c r="D435" s="9">
        <f ca="1">EXP(#REF!*LN($D$92)+(1-#REF!)*LN($D$46)+#REF!*(1-#REF!)*$P$92)</f>
        <v>4.6917560458731293E-2</v>
      </c>
      <c r="E435" s="16">
        <f t="shared" ca="1" si="7"/>
        <v>4.0938136274480653E-5</v>
      </c>
    </row>
    <row r="436" spans="1:5" x14ac:dyDescent="0.2">
      <c r="A436" s="9" t="str">
        <f ca="1">CONCATENATE($A$92,"_",#REF!)</f>
        <v>Glycerol_0.58</v>
      </c>
      <c r="B436" s="9">
        <f ca="1">#REF!*$B$92+(1-#REF!)*$B$46</f>
        <v>1148.6399999999999</v>
      </c>
      <c r="C436" s="9">
        <f ca="1">#REF!*$C$92+(1-#REF!)*$C$46</f>
        <v>7.4730000000000005E-2</v>
      </c>
      <c r="D436" s="9">
        <f ca="1">EXP(#REF!*LN($D$92)+(1-#REF!)*LN($D$46)+#REF!*(1-#REF!)*$P$92)</f>
        <v>5.0297336898749184E-2</v>
      </c>
      <c r="E436" s="16">
        <f t="shared" ca="1" si="7"/>
        <v>4.3788599473071797E-5</v>
      </c>
    </row>
    <row r="437" spans="1:5" x14ac:dyDescent="0.2">
      <c r="A437" s="9" t="str">
        <f ca="1">CONCATENATE($A$92,"_",#REF!)</f>
        <v>Glycerol_0.59</v>
      </c>
      <c r="B437" s="9">
        <f ca="1">#REF!*$B$92+(1-#REF!)*$B$46</f>
        <v>1151.22</v>
      </c>
      <c r="C437" s="9">
        <f ca="1">#REF!*$C$92+(1-#REF!)*$C$46</f>
        <v>7.4764999999999998E-2</v>
      </c>
      <c r="D437" s="9">
        <f ca="1">EXP(#REF!*LN($D$92)+(1-#REF!)*LN($D$46)+#REF!*(1-#REF!)*$P$92)</f>
        <v>5.3920580575188073E-2</v>
      </c>
      <c r="E437" s="16">
        <f t="shared" ca="1" si="7"/>
        <v>4.6837772602272434E-5</v>
      </c>
    </row>
    <row r="438" spans="1:5" x14ac:dyDescent="0.2">
      <c r="A438" s="9" t="str">
        <f ca="1">CONCATENATE($A$92,"_",#REF!)</f>
        <v>Glycerol_0.6</v>
      </c>
      <c r="B438" s="9">
        <f ca="1">#REF!*$B$92+(1-#REF!)*$B$46</f>
        <v>1153.8</v>
      </c>
      <c r="C438" s="9">
        <f ca="1">#REF!*$C$92+(1-#REF!)*$C$46</f>
        <v>7.4800000000000005E-2</v>
      </c>
      <c r="D438" s="9">
        <f ca="1">EXP(#REF!*LN($D$92)+(1-#REF!)*LN($D$46)+#REF!*(1-#REF!)*$P$92)</f>
        <v>5.7804830013528034E-2</v>
      </c>
      <c r="E438" s="16">
        <f t="shared" ca="1" si="7"/>
        <v>5.0099523325990672E-5</v>
      </c>
    </row>
    <row r="439" spans="1:5" x14ac:dyDescent="0.2">
      <c r="A439" s="9" t="str">
        <f ca="1">CONCATENATE($A$92,"_",#REF!)</f>
        <v>Glycerol_0.61</v>
      </c>
      <c r="B439" s="9">
        <f ca="1">#REF!*$B$92+(1-#REF!)*$B$46</f>
        <v>1156.3800000000001</v>
      </c>
      <c r="C439" s="9">
        <f ca="1">#REF!*$C$92+(1-#REF!)*$C$46</f>
        <v>7.4834999999999999E-2</v>
      </c>
      <c r="D439" s="9">
        <f ca="1">EXP(#REF!*LN($D$92)+(1-#REF!)*LN($D$46)+#REF!*(1-#REF!)*$P$92)</f>
        <v>6.1968887153089007E-2</v>
      </c>
      <c r="E439" s="16">
        <f t="shared" ca="1" si="7"/>
        <v>5.3588688106927655E-5</v>
      </c>
    </row>
    <row r="440" spans="1:5" x14ac:dyDescent="0.2">
      <c r="A440" s="9" t="str">
        <f ca="1">CONCATENATE($A$92,"_",#REF!)</f>
        <v>Glycerol_0.62</v>
      </c>
      <c r="B440" s="9">
        <f ca="1">#REF!*$B$92+(1-#REF!)*$B$46</f>
        <v>1158.96</v>
      </c>
      <c r="C440" s="9">
        <f ca="1">#REF!*$C$92+(1-#REF!)*$C$46</f>
        <v>7.4870000000000006E-2</v>
      </c>
      <c r="D440" s="9">
        <f ca="1">EXP(#REF!*LN($D$92)+(1-#REF!)*LN($D$46)+#REF!*(1-#REF!)*$P$92)</f>
        <v>6.6432908358930787E-2</v>
      </c>
      <c r="E440" s="16">
        <f t="shared" ca="1" si="7"/>
        <v>5.7321139952138802E-5</v>
      </c>
    </row>
    <row r="441" spans="1:5" x14ac:dyDescent="0.2">
      <c r="A441" s="9" t="str">
        <f ca="1">CONCATENATE($A$92,"_",#REF!)</f>
        <v>Glycerol_0.63</v>
      </c>
      <c r="B441" s="9">
        <f ca="1">#REF!*$B$92+(1-#REF!)*$B$46</f>
        <v>1161.54</v>
      </c>
      <c r="C441" s="9">
        <f ca="1">#REF!*$C$92+(1-#REF!)*$C$46</f>
        <v>7.4904999999999999E-2</v>
      </c>
      <c r="D441" s="9">
        <f ca="1">EXP(#REF!*LN($D$92)+(1-#REF!)*LN($D$46)+#REF!*(1-#REF!)*$P$92)</f>
        <v>7.1218501989931252E-2</v>
      </c>
      <c r="E441" s="16">
        <f t="shared" ca="1" si="7"/>
        <v>6.1313860900125047E-5</v>
      </c>
    </row>
    <row r="442" spans="1:5" x14ac:dyDescent="0.2">
      <c r="A442" s="9" t="str">
        <f ca="1">CONCATENATE($A$92,"_",#REF!)</f>
        <v>Glycerol_0.64</v>
      </c>
      <c r="B442" s="9">
        <f ca="1">#REF!*$B$92+(1-#REF!)*$B$46</f>
        <v>1164.1199999999999</v>
      </c>
      <c r="C442" s="9">
        <f ca="1">#REF!*$C$92+(1-#REF!)*$C$46</f>
        <v>7.4940000000000007E-2</v>
      </c>
      <c r="D442" s="9">
        <f ca="1">EXP(#REF!*LN($D$92)+(1-#REF!)*LN($D$46)+#REF!*(1-#REF!)*$P$92)</f>
        <v>7.6348832995326604E-2</v>
      </c>
      <c r="E442" s="16">
        <f t="shared" ca="1" si="7"/>
        <v>6.5585019581595205E-5</v>
      </c>
    </row>
    <row r="443" spans="1:5" x14ac:dyDescent="0.2">
      <c r="A443" s="9" t="str">
        <f ca="1">CONCATENATE($A$92,"_",#REF!)</f>
        <v>Glycerol_0.65</v>
      </c>
      <c r="B443" s="9">
        <f ca="1">#REF!*$B$92+(1-#REF!)*$B$46</f>
        <v>1166.7</v>
      </c>
      <c r="C443" s="9">
        <f ca="1">#REF!*$C$92+(1-#REF!)*$C$46</f>
        <v>7.4975E-2</v>
      </c>
      <c r="D443" s="9">
        <f ca="1">EXP(#REF!*LN($D$92)+(1-#REF!)*LN($D$46)+#REF!*(1-#REF!)*$P$92)</f>
        <v>8.184873504601918E-2</v>
      </c>
      <c r="E443" s="16">
        <f t="shared" ca="1" si="7"/>
        <v>7.0154054209324739E-5</v>
      </c>
    </row>
    <row r="444" spans="1:5" x14ac:dyDescent="0.2">
      <c r="A444" s="9" t="str">
        <f ca="1">CONCATENATE($A$92,"_",#REF!)</f>
        <v>Glycerol_0.66</v>
      </c>
      <c r="B444" s="9">
        <f ca="1">#REF!*$B$92+(1-#REF!)*$B$46</f>
        <v>1169.28</v>
      </c>
      <c r="C444" s="9">
        <f ca="1">#REF!*$C$92+(1-#REF!)*$C$46</f>
        <v>7.5009999999999993E-2</v>
      </c>
      <c r="D444" s="9">
        <f ca="1">EXP(#REF!*LN($D$92)+(1-#REF!)*LN($D$46)+#REF!*(1-#REF!)*$P$92)</f>
        <v>8.7744830743431382E-2</v>
      </c>
      <c r="E444" s="16">
        <f t="shared" ca="1" si="7"/>
        <v>7.5041761377455686E-5</v>
      </c>
    </row>
    <row r="445" spans="1:5" x14ac:dyDescent="0.2">
      <c r="A445" s="9" t="str">
        <f ca="1">CONCATENATE($A$92,"_",#REF!)</f>
        <v>Glycerol_0.67</v>
      </c>
      <c r="B445" s="9">
        <f ca="1">#REF!*$B$92+(1-#REF!)*$B$46</f>
        <v>1171.8600000000001</v>
      </c>
      <c r="C445" s="9">
        <f ca="1">#REF!*$C$92+(1-#REF!)*$C$46</f>
        <v>7.5045000000000001E-2</v>
      </c>
      <c r="D445" s="9">
        <f ca="1">EXP(#REF!*LN($D$92)+(1-#REF!)*LN($D$46)+#REF!*(1-#REF!)*$P$92)</f>
        <v>9.4065660487783989E-2</v>
      </c>
      <c r="E445" s="16">
        <f t="shared" ca="1" si="7"/>
        <v>8.0270391077248116E-5</v>
      </c>
    </row>
    <row r="446" spans="1:5" x14ac:dyDescent="0.2">
      <c r="A446" s="9" t="str">
        <f ca="1">CONCATENATE($A$92,"_",#REF!)</f>
        <v>Glycerol_0.68</v>
      </c>
      <c r="B446" s="9">
        <f ca="1">#REF!*$B$92+(1-#REF!)*$B$46</f>
        <v>1174.44</v>
      </c>
      <c r="C446" s="9">
        <f ca="1">#REF!*$C$92+(1-#REF!)*$C$46</f>
        <v>7.5080000000000008E-2</v>
      </c>
      <c r="D446" s="9">
        <f ca="1">EXP(#REF!*LN($D$92)+(1-#REF!)*LN($D$46)+#REF!*(1-#REF!)*$P$92)</f>
        <v>0.10084182062959229</v>
      </c>
      <c r="E446" s="16">
        <f t="shared" ca="1" si="7"/>
        <v>8.5863748364831138E-5</v>
      </c>
    </row>
    <row r="447" spans="1:5" x14ac:dyDescent="0.2">
      <c r="A447" s="9" t="str">
        <f ca="1">CONCATENATE($A$92,"_",#REF!)</f>
        <v>Glycerol_0.69</v>
      </c>
      <c r="B447" s="9">
        <f ca="1">#REF!*$B$92+(1-#REF!)*$B$46</f>
        <v>1177.02</v>
      </c>
      <c r="C447" s="9">
        <f ca="1">#REF!*$C$92+(1-#REF!)*$C$46</f>
        <v>7.5115000000000001E-2</v>
      </c>
      <c r="D447" s="9">
        <f ca="1">EXP(#REF!*LN($D$92)+(1-#REF!)*LN($D$46)+#REF!*(1-#REF!)*$P$92)</f>
        <v>0.10810611157311213</v>
      </c>
      <c r="E447" s="16">
        <f t="shared" ca="1" si="7"/>
        <v>9.1847302147042646E-5</v>
      </c>
    </row>
    <row r="448" spans="1:5" x14ac:dyDescent="0.2">
      <c r="A448" s="9" t="str">
        <f ca="1">CONCATENATE($A$92,"_",#REF!)</f>
        <v>Glycerol_0.7</v>
      </c>
      <c r="B448" s="9">
        <f ca="1">#REF!*$B$92+(1-#REF!)*$B$46</f>
        <v>1179.5999999999999</v>
      </c>
      <c r="C448" s="9">
        <f ca="1">#REF!*$C$92+(1-#REF!)*$C$46</f>
        <v>7.5149999999999995E-2</v>
      </c>
      <c r="D448" s="9">
        <f ca="1">EXP(#REF!*LN($D$92)+(1-#REF!)*LN($D$46)+#REF!*(1-#REF!)*$P$92)</f>
        <v>0.11589369654863826</v>
      </c>
      <c r="E448" s="16">
        <f t="shared" ca="1" si="7"/>
        <v>9.8248301584128749E-5</v>
      </c>
    </row>
    <row r="449" spans="1:5" x14ac:dyDescent="0.2">
      <c r="A449" s="9" t="str">
        <f ca="1">CONCATENATE($A$92,"_",#REF!)</f>
        <v>Glycerol_0.71</v>
      </c>
      <c r="B449" s="9">
        <f ca="1">#REF!*$B$92+(1-#REF!)*$B$46</f>
        <v>1182.1799999999998</v>
      </c>
      <c r="C449" s="9">
        <f ca="1">#REF!*$C$92+(1-#REF!)*$C$46</f>
        <v>7.5185000000000002E-2</v>
      </c>
      <c r="D449" s="9">
        <f ca="1">EXP(#REF!*LN($D$92)+(1-#REF!)*LN($D$46)+#REF!*(1-#REF!)*$P$92)</f>
        <v>0.12424227182220159</v>
      </c>
      <c r="E449" s="16">
        <f t="shared" ca="1" si="7"/>
        <v>1.0509590064305064E-4</v>
      </c>
    </row>
    <row r="450" spans="1:5" x14ac:dyDescent="0.2">
      <c r="A450" s="9" t="str">
        <f ca="1">CONCATENATE($A$92,"_",#REF!)</f>
        <v>Glycerol_0.72</v>
      </c>
      <c r="B450" s="9">
        <f ca="1">#REF!*$B$92+(1-#REF!)*$B$46</f>
        <v>1184.76</v>
      </c>
      <c r="C450" s="9">
        <f ca="1">#REF!*$C$92+(1-#REF!)*$C$46</f>
        <v>7.5220000000000009E-2</v>
      </c>
      <c r="D450" s="9">
        <f ca="1">EXP(#REF!*LN($D$92)+(1-#REF!)*LN($D$46)+#REF!*(1-#REF!)*$P$92)</f>
        <v>0.13319224916657635</v>
      </c>
      <c r="E450" s="16">
        <f t="shared" ca="1" si="7"/>
        <v>1.1242129137257871E-4</v>
      </c>
    </row>
    <row r="451" spans="1:5" x14ac:dyDescent="0.2">
      <c r="A451" s="9" t="str">
        <f ca="1">CONCATENATE($A$92,"_",#REF!)</f>
        <v>Glycerol_0.73</v>
      </c>
      <c r="B451" s="9">
        <f ca="1">#REF!*$B$92+(1-#REF!)*$B$46</f>
        <v>1187.3400000000001</v>
      </c>
      <c r="C451" s="9">
        <f ca="1">#REF!*$C$92+(1-#REF!)*$C$46</f>
        <v>7.5255000000000002E-2</v>
      </c>
      <c r="D451" s="9">
        <f ca="1">EXP(#REF!*LN($D$92)+(1-#REF!)*LN($D$46)+#REF!*(1-#REF!)*$P$92)</f>
        <v>0.14278695147685849</v>
      </c>
      <c r="E451" s="16">
        <f t="shared" ca="1" si="7"/>
        <v>1.2025784651141078E-4</v>
      </c>
    </row>
    <row r="452" spans="1:5" x14ac:dyDescent="0.2">
      <c r="A452" s="9" t="str">
        <f ca="1">CONCATENATE($A$92,"_",#REF!)</f>
        <v>Glycerol_0.74</v>
      </c>
      <c r="B452" s="9">
        <f ca="1">#REF!*$B$92+(1-#REF!)*$B$46</f>
        <v>1189.92</v>
      </c>
      <c r="C452" s="9">
        <f ca="1">#REF!*$C$92+(1-#REF!)*$C$46</f>
        <v>7.5289999999999996E-2</v>
      </c>
      <c r="D452" s="9">
        <f ca="1">EXP(#REF!*LN($D$92)+(1-#REF!)*LN($D$46)+#REF!*(1-#REF!)*$P$92)</f>
        <v>0.15307282247750342</v>
      </c>
      <c r="E452" s="16">
        <f t="shared" ca="1" si="7"/>
        <v>1.2864127208342025E-4</v>
      </c>
    </row>
    <row r="453" spans="1:5" x14ac:dyDescent="0.2">
      <c r="A453" s="9" t="str">
        <f ca="1">CONCATENATE($A$92,"_",#REF!)</f>
        <v>Glycerol_0.75</v>
      </c>
      <c r="B453" s="9">
        <f ca="1">#REF!*$B$92+(1-#REF!)*$B$46</f>
        <v>1192.5</v>
      </c>
      <c r="C453" s="9">
        <f ca="1">#REF!*$C$92+(1-#REF!)*$C$46</f>
        <v>7.5325000000000003E-2</v>
      </c>
      <c r="D453" s="9">
        <f ca="1">EXP(#REF!*LN($D$92)+(1-#REF!)*LN($D$46)+#REF!*(1-#REF!)*$P$92)</f>
        <v>0.16409965153592332</v>
      </c>
      <c r="E453" s="16">
        <f t="shared" ca="1" si="7"/>
        <v>1.3760977068001955E-4</v>
      </c>
    </row>
    <row r="454" spans="1:5" x14ac:dyDescent="0.2">
      <c r="A454" s="9" t="str">
        <f ca="1">CONCATENATE($A$92,"_",#REF!)</f>
        <v>Glycerol_0.76</v>
      </c>
      <c r="B454" s="9">
        <f ca="1">#REF!*$B$92+(1-#REF!)*$B$46</f>
        <v>1195.08</v>
      </c>
      <c r="C454" s="9">
        <f ca="1">#REF!*$C$92+(1-#REF!)*$C$46</f>
        <v>7.536000000000001E-2</v>
      </c>
      <c r="D454" s="9">
        <f ca="1">EXP(#REF!*LN($D$92)+(1-#REF!)*LN($D$46)+#REF!*(1-#REF!)*$P$92)</f>
        <v>0.17592081467086743</v>
      </c>
      <c r="E454" s="16">
        <f t="shared" ca="1" si="7"/>
        <v>1.4720421617872228E-4</v>
      </c>
    </row>
    <row r="455" spans="1:5" x14ac:dyDescent="0.2">
      <c r="A455" s="9" t="str">
        <f ca="1">CONCATENATE($A$92,"_",#REF!)</f>
        <v>Glycerol_0.77</v>
      </c>
      <c r="B455" s="9">
        <f ca="1">#REF!*$B$92+(1-#REF!)*$B$46</f>
        <v>1197.6599999999999</v>
      </c>
      <c r="C455" s="9">
        <f ca="1">#REF!*$C$92+(1-#REF!)*$C$46</f>
        <v>7.5395000000000004E-2</v>
      </c>
      <c r="D455" s="9">
        <f ca="1">EXP(#REF!*LN($D$92)+(1-#REF!)*LN($D$46)+#REF!*(1-#REF!)*$P$92)</f>
        <v>0.18859353292219985</v>
      </c>
      <c r="E455" s="16">
        <f t="shared" ca="1" si="7"/>
        <v>1.5746834069953064E-4</v>
      </c>
    </row>
    <row r="456" spans="1:5" x14ac:dyDescent="0.2">
      <c r="A456" s="9" t="str">
        <f ca="1">CONCATENATE($A$92,"_",#REF!)</f>
        <v>Glycerol_0.78</v>
      </c>
      <c r="B456" s="9">
        <f ca="1">#REF!*$B$92+(1-#REF!)*$B$46</f>
        <v>1200.24</v>
      </c>
      <c r="C456" s="9">
        <f ca="1">#REF!*$C$92+(1-#REF!)*$C$46</f>
        <v>7.5429999999999997E-2</v>
      </c>
      <c r="D456" s="9">
        <f ca="1">EXP(#REF!*LN($D$92)+(1-#REF!)*LN($D$46)+#REF!*(1-#REF!)*$P$92)</f>
        <v>0.2021791493327304</v>
      </c>
      <c r="E456" s="16">
        <f t="shared" ca="1" si="7"/>
        <v>1.6844893465701058E-4</v>
      </c>
    </row>
    <row r="457" spans="1:5" x14ac:dyDescent="0.2">
      <c r="A457" s="9" t="str">
        <f ca="1">CONCATENATE($A$92,"_",#REF!)</f>
        <v>Glycerol_0.79</v>
      </c>
      <c r="B457" s="9">
        <f ca="1">#REF!*$B$92+(1-#REF!)*$B$46</f>
        <v>1202.8200000000002</v>
      </c>
      <c r="C457" s="9">
        <f ca="1">#REF!*$C$92+(1-#REF!)*$C$46</f>
        <v>7.5465000000000004E-2</v>
      </c>
      <c r="D457" s="9">
        <f ca="1">EXP(#REF!*LN($D$92)+(1-#REF!)*LN($D$46)+#REF!*(1-#REF!)*$P$92)</f>
        <v>0.21674342588284376</v>
      </c>
      <c r="E457" s="16">
        <f t="shared" ca="1" si="7"/>
        <v>1.8019606082609512E-4</v>
      </c>
    </row>
    <row r="458" spans="1:5" x14ac:dyDescent="0.2">
      <c r="A458" s="9" t="str">
        <f ca="1">CONCATENATE($A$92,"_",#REF!)</f>
        <v>Glycerol_0.8</v>
      </c>
      <c r="B458" s="9">
        <f ca="1">#REF!*$B$92+(1-#REF!)*$B$46</f>
        <v>1205.4000000000001</v>
      </c>
      <c r="C458" s="9">
        <f ca="1">#REF!*$C$92+(1-#REF!)*$C$46</f>
        <v>7.5500000000000012E-2</v>
      </c>
      <c r="D458" s="9">
        <f ca="1">EXP(#REF!*LN($D$92)+(1-#REF!)*LN($D$46)+#REF!*(1-#REF!)*$P$92)</f>
        <v>0.23235686181525872</v>
      </c>
      <c r="E458" s="16">
        <f t="shared" ca="1" si="7"/>
        <v>1.9276328340406395E-4</v>
      </c>
    </row>
    <row r="459" spans="1:5" x14ac:dyDescent="0.2">
      <c r="A459" s="9" t="str">
        <f ca="1">CONCATENATE($A$92,"_",#REF!)</f>
        <v>Glycerol_0.81</v>
      </c>
      <c r="B459" s="9">
        <f ca="1">#REF!*$B$92+(1-#REF!)*$B$46</f>
        <v>1207.98</v>
      </c>
      <c r="C459" s="9">
        <f ca="1">#REF!*$C$92+(1-#REF!)*$C$46</f>
        <v>7.5535000000000005E-2</v>
      </c>
      <c r="D459" s="9">
        <f ca="1">EXP(#REF!*LN($D$92)+(1-#REF!)*LN($D$46)+#REF!*(1-#REF!)*$P$92)</f>
        <v>0.24909503489078499</v>
      </c>
      <c r="E459" s="16">
        <f t="shared" ca="1" si="7"/>
        <v>2.0620791312007234E-4</v>
      </c>
    </row>
    <row r="460" spans="1:5" x14ac:dyDescent="0.2">
      <c r="A460" s="9" t="str">
        <f ca="1">CONCATENATE($A$92,"_",#REF!)</f>
        <v>Glycerol_0.82</v>
      </c>
      <c r="B460" s="9">
        <f ca="1">#REF!*$B$92+(1-#REF!)*$B$46</f>
        <v>1210.56</v>
      </c>
      <c r="C460" s="9">
        <f ca="1">#REF!*$C$92+(1-#REF!)*$C$46</f>
        <v>7.5569999999999998E-2</v>
      </c>
      <c r="D460" s="9">
        <f ca="1">EXP(#REF!*LN($D$92)+(1-#REF!)*LN($D$46)+#REF!*(1-#REF!)*$P$92)</f>
        <v>0.26703896722694798</v>
      </c>
      <c r="E460" s="16">
        <f t="shared" ca="1" si="7"/>
        <v>2.2059126951737046E-4</v>
      </c>
    </row>
    <row r="461" spans="1:5" x14ac:dyDescent="0.2">
      <c r="A461" s="9" t="str">
        <f ca="1">CONCATENATE($A$92,"_",#REF!)</f>
        <v>Glycerol_0.83</v>
      </c>
      <c r="B461" s="9">
        <f ca="1">#REF!*$B$92+(1-#REF!)*$B$46</f>
        <v>1213.1399999999999</v>
      </c>
      <c r="C461" s="9">
        <f ca="1">#REF!*$C$92+(1-#REF!)*$C$46</f>
        <v>7.5605000000000006E-2</v>
      </c>
      <c r="D461" s="9">
        <f ca="1">EXP(#REF!*LN($D$92)+(1-#REF!)*LN($D$46)+#REF!*(1-#REF!)*$P$92)</f>
        <v>0.28627551749034502</v>
      </c>
      <c r="E461" s="16">
        <f t="shared" ca="1" si="7"/>
        <v>2.3597896161229952E-4</v>
      </c>
    </row>
    <row r="462" spans="1:5" x14ac:dyDescent="0.2">
      <c r="A462" s="9" t="str">
        <f ca="1">CONCATENATE($A$92,"_",#REF!)</f>
        <v>Glycerol_0.84</v>
      </c>
      <c r="B462" s="9">
        <f ca="1">#REF!*$B$92+(1-#REF!)*$B$46</f>
        <v>1215.7199999999998</v>
      </c>
      <c r="C462" s="9">
        <f ca="1">#REF!*$C$92+(1-#REF!)*$C$46</f>
        <v>7.5639999999999999E-2</v>
      </c>
      <c r="D462" s="9">
        <f ca="1">EXP(#REF!*LN($D$92)+(1-#REF!)*LN($D$46)+#REF!*(1-#REF!)*$P$92)</f>
        <v>0.30689780134116174</v>
      </c>
      <c r="E462" s="16">
        <f t="shared" ca="1" si="7"/>
        <v>2.5244118821863735E-4</v>
      </c>
    </row>
    <row r="463" spans="1:5" x14ac:dyDescent="0.2">
      <c r="A463" s="9" t="str">
        <f ca="1">CONCATENATE($A$92,"_",#REF!)</f>
        <v>Glycerol_0.85</v>
      </c>
      <c r="B463" s="9">
        <f ca="1">#REF!*$B$92+(1-#REF!)*$B$46</f>
        <v>1218.3000000000002</v>
      </c>
      <c r="C463" s="9">
        <f ca="1">#REF!*$C$92+(1-#REF!)*$C$46</f>
        <v>7.5675000000000006E-2</v>
      </c>
      <c r="D463" s="9">
        <f ca="1">EXP(#REF!*LN($D$92)+(1-#REF!)*LN($D$46)+#REF!*(1-#REF!)*$P$92)</f>
        <v>0.32900564216503664</v>
      </c>
      <c r="E463" s="16">
        <f t="shared" ca="1" si="7"/>
        <v>2.700530593162904E-4</v>
      </c>
    </row>
    <row r="464" spans="1:5" x14ac:dyDescent="0.2">
      <c r="A464" s="9" t="str">
        <f ca="1">CONCATENATE($A$92,"_",#REF!)</f>
        <v>Glycerol_0.86</v>
      </c>
      <c r="B464" s="9">
        <f ca="1">#REF!*$B$92+(1-#REF!)*$B$46</f>
        <v>1220.8800000000001</v>
      </c>
      <c r="C464" s="9">
        <f ca="1">#REF!*$C$92+(1-#REF!)*$C$46</f>
        <v>7.5710000000000013E-2</v>
      </c>
      <c r="D464" s="9">
        <f ca="1">EXP(#REF!*LN($D$92)+(1-#REF!)*LN($D$46)+#REF!*(1-#REF!)*$P$92)</f>
        <v>0.3527060542740687</v>
      </c>
      <c r="E464" s="16">
        <f t="shared" ca="1" si="7"/>
        <v>2.8889493994009948E-4</v>
      </c>
    </row>
    <row r="465" spans="1:5" x14ac:dyDescent="0.2">
      <c r="A465" s="9" t="str">
        <f ca="1">CONCATENATE($A$92,"_",#REF!)</f>
        <v>Glycerol_0.87</v>
      </c>
      <c r="B465" s="9">
        <f ca="1">#REF!*$B$92+(1-#REF!)*$B$46</f>
        <v>1223.46</v>
      </c>
      <c r="C465" s="9">
        <f ca="1">#REF!*$C$92+(1-#REF!)*$C$46</f>
        <v>7.5745000000000007E-2</v>
      </c>
      <c r="D465" s="9">
        <f ca="1">EXP(#REF!*LN($D$92)+(1-#REF!)*LN($D$46)+#REF!*(1-#REF!)*$P$92)</f>
        <v>0.37811376091592885</v>
      </c>
      <c r="E465" s="16">
        <f t="shared" ca="1" si="7"/>
        <v>3.0905281816808789E-4</v>
      </c>
    </row>
    <row r="466" spans="1:5" x14ac:dyDescent="0.2">
      <c r="A466" s="9" t="str">
        <f ca="1">CONCATENATE($A$92,"_",#REF!)</f>
        <v>Glycerol_0.88</v>
      </c>
      <c r="B466" s="9">
        <f ca="1">#REF!*$B$92+(1-#REF!)*$B$46</f>
        <v>1226.04</v>
      </c>
      <c r="C466" s="9">
        <f ca="1">#REF!*$C$92+(1-#REF!)*$C$46</f>
        <v>7.578E-2</v>
      </c>
      <c r="D466" s="9">
        <f ca="1">EXP(#REF!*LN($D$92)+(1-#REF!)*LN($D$46)+#REF!*(1-#REF!)*$P$92)</f>
        <v>0.40535174959853099</v>
      </c>
      <c r="E466" s="16">
        <f t="shared" ca="1" si="7"/>
        <v>3.3061869889932711E-4</v>
      </c>
    </row>
    <row r="467" spans="1:5" x14ac:dyDescent="0.2">
      <c r="A467" s="9" t="str">
        <f ca="1">CONCATENATE($A$92,"_",#REF!)</f>
        <v>Glycerol_0.89</v>
      </c>
      <c r="B467" s="9">
        <f ca="1">#REF!*$B$92+(1-#REF!)*$B$46</f>
        <v>1228.6199999999999</v>
      </c>
      <c r="C467" s="9">
        <f ca="1">#REF!*$C$92+(1-#REF!)*$C$46</f>
        <v>7.5815000000000007E-2</v>
      </c>
      <c r="D467" s="9">
        <f ca="1">EXP(#REF!*LN($D$92)+(1-#REF!)*LN($D$46)+#REF!*(1-#REF!)*$P$92)</f>
        <v>0.43455186741834423</v>
      </c>
      <c r="E467" s="16">
        <f t="shared" ref="E467:E477" ca="1" si="8">D467/B467</f>
        <v>3.5369102523021299E-4</v>
      </c>
    </row>
    <row r="468" spans="1:5" x14ac:dyDescent="0.2">
      <c r="A468" s="9" t="str">
        <f ca="1">CONCATENATE($A$92,"_",#REF!)</f>
        <v>Glycerol_0.9</v>
      </c>
      <c r="B468" s="9">
        <f ca="1">#REF!*$B$92+(1-#REF!)*$B$46</f>
        <v>1231.1999999999998</v>
      </c>
      <c r="C468" s="9">
        <f ca="1">#REF!*$C$92+(1-#REF!)*$C$46</f>
        <v>7.5850000000000001E-2</v>
      </c>
      <c r="D468" s="9">
        <f ca="1">EXP(#REF!*LN($D$92)+(1-#REF!)*LN($D$46)+#REF!*(1-#REF!)*$P$92)</f>
        <v>0.46585545927406674</v>
      </c>
      <c r="E468" s="16">
        <f t="shared" ca="1" si="8"/>
        <v>3.7837512936490157E-4</v>
      </c>
    </row>
    <row r="469" spans="1:5" x14ac:dyDescent="0.2">
      <c r="A469" s="9" t="str">
        <f ca="1">CONCATENATE($A$92,"_",#REF!)</f>
        <v>Glycerol_0.91</v>
      </c>
      <c r="B469" s="9">
        <f ca="1">#REF!*$B$92+(1-#REF!)*$B$46</f>
        <v>1233.7800000000002</v>
      </c>
      <c r="C469" s="9">
        <f ca="1">#REF!*$C$92+(1-#REF!)*$C$46</f>
        <v>7.5884999999999994E-2</v>
      </c>
      <c r="D469" s="9">
        <f ca="1">EXP(#REF!*LN($D$92)+(1-#REF!)*LN($D$46)+#REF!*(1-#REF!)*$P$92)</f>
        <v>0.49941405205497535</v>
      </c>
      <c r="E469" s="16">
        <f t="shared" ca="1" si="8"/>
        <v>4.0478371513152689E-4</v>
      </c>
    </row>
    <row r="470" spans="1:5" x14ac:dyDescent="0.2">
      <c r="A470" s="9" t="str">
        <f ca="1">CONCATENATE($A$92,"_",#REF!)</f>
        <v>Glycerol_0.92</v>
      </c>
      <c r="B470" s="9">
        <f ca="1">#REF!*$B$92+(1-#REF!)*$B$46</f>
        <v>1236.3600000000001</v>
      </c>
      <c r="C470" s="9">
        <f ca="1">#REF!*$C$92+(1-#REF!)*$C$46</f>
        <v>7.5920000000000001E-2</v>
      </c>
      <c r="D470" s="9">
        <f ca="1">EXP(#REF!*LN($D$92)+(1-#REF!)*LN($D$46)+#REF!*(1-#REF!)*$P$92)</f>
        <v>0.53539008811580113</v>
      </c>
      <c r="E470" s="16">
        <f t="shared" ca="1" si="8"/>
        <v>4.3303737432123416E-4</v>
      </c>
    </row>
    <row r="471" spans="1:5" x14ac:dyDescent="0.2">
      <c r="A471" s="9" t="str">
        <f ca="1">CONCATENATE($A$92,"_",#REF!)</f>
        <v>Glycerol_0.93</v>
      </c>
      <c r="B471" s="9">
        <f ca="1">#REF!*$B$92+(1-#REF!)*$B$46</f>
        <v>1238.94</v>
      </c>
      <c r="C471" s="9">
        <f ca="1">#REF!*$C$92+(1-#REF!)*$C$46</f>
        <v>7.5955000000000009E-2</v>
      </c>
      <c r="D471" s="9">
        <f ca="1">EXP(#REF!*LN($D$92)+(1-#REF!)*LN($D$46)+#REF!*(1-#REF!)*$P$92)</f>
        <v>0.57395771158856335</v>
      </c>
      <c r="E471" s="16">
        <f t="shared" ca="1" si="8"/>
        <v>4.6326513922269303E-4</v>
      </c>
    </row>
    <row r="472" spans="1:5" x14ac:dyDescent="0.2">
      <c r="A472" s="9" t="str">
        <f ca="1">CONCATENATE($A$92,"_",#REF!)</f>
        <v>Glycerol_0.94</v>
      </c>
      <c r="B472" s="9">
        <f ca="1">#REF!*$B$92+(1-#REF!)*$B$46</f>
        <v>1241.52</v>
      </c>
      <c r="C472" s="9">
        <f ca="1">#REF!*$C$92+(1-#REF!)*$C$46</f>
        <v>7.5990000000000002E-2</v>
      </c>
      <c r="D472" s="9">
        <f ca="1">EXP(#REF!*LN($D$92)+(1-#REF!)*LN($D$46)+#REF!*(1-#REF!)*$P$92)</f>
        <v>0.61530361133754752</v>
      </c>
      <c r="E472" s="16">
        <f t="shared" ca="1" si="8"/>
        <v>4.9560507389131677E-4</v>
      </c>
    </row>
    <row r="473" spans="1:5" x14ac:dyDescent="0.2">
      <c r="A473" s="9" t="str">
        <f ca="1">CONCATENATE($A$92,"_",#REF!)</f>
        <v>Glycerol_0.95</v>
      </c>
      <c r="B473" s="9">
        <f ca="1">#REF!*$B$92+(1-#REF!)*$B$46</f>
        <v>1244.0999999999999</v>
      </c>
      <c r="C473" s="9">
        <f ca="1">#REF!*$C$92+(1-#REF!)*$C$46</f>
        <v>7.6024999999999995E-2</v>
      </c>
      <c r="D473" s="9">
        <f ca="1">EXP(#REF!*LN($D$92)+(1-#REF!)*LN($D$46)+#REF!*(1-#REF!)*$P$92)</f>
        <v>0.65962792463780517</v>
      </c>
      <c r="E473" s="16">
        <f t="shared" ca="1" si="8"/>
        <v>5.3020490687067376E-4</v>
      </c>
    </row>
    <row r="474" spans="1:5" x14ac:dyDescent="0.2">
      <c r="A474" s="9" t="str">
        <f ca="1">CONCATENATE($A$92,"_",#REF!)</f>
        <v>Glycerol_0.96</v>
      </c>
      <c r="B474" s="9">
        <f ca="1">#REF!*$B$92+(1-#REF!)*$B$46</f>
        <v>1246.68</v>
      </c>
      <c r="C474" s="9">
        <f ca="1">#REF!*$C$92+(1-#REF!)*$C$46</f>
        <v>7.6060000000000003E-2</v>
      </c>
      <c r="D474" s="9">
        <f ca="1">EXP(#REF!*LN($D$92)+(1-#REF!)*LN($D$46)+#REF!*(1-#REF!)*$P$92)</f>
        <v>0.70714520595147778</v>
      </c>
      <c r="E474" s="16">
        <f t="shared" ca="1" si="8"/>
        <v>5.6722270827435891E-4</v>
      </c>
    </row>
    <row r="475" spans="1:5" x14ac:dyDescent="0.2">
      <c r="A475" s="9" t="str">
        <f ca="1">CONCATENATE($A$92,"_",#REF!)</f>
        <v>Glycerol_0.97</v>
      </c>
      <c r="B475" s="9">
        <f ca="1">#REF!*$B$92+(1-#REF!)*$B$46</f>
        <v>1249.26</v>
      </c>
      <c r="C475" s="9">
        <f ca="1">#REF!*$C$92+(1-#REF!)*$C$46</f>
        <v>7.609500000000001E-2</v>
      </c>
      <c r="D475" s="9">
        <f ca="1">EXP(#REF!*LN($D$92)+(1-#REF!)*LN($D$46)+#REF!*(1-#REF!)*$P$92)</f>
        <v>0.75808546549137146</v>
      </c>
      <c r="E475" s="16">
        <f t="shared" ca="1" si="8"/>
        <v>6.068276143407869E-4</v>
      </c>
    </row>
    <row r="476" spans="1:5" x14ac:dyDescent="0.2">
      <c r="A476" s="9" t="str">
        <f ca="1">CONCATENATE($A$92,"_",#REF!)</f>
        <v>Glycerol_0.98</v>
      </c>
      <c r="B476" s="9">
        <f ca="1">#REF!*$B$92+(1-#REF!)*$B$46</f>
        <v>1251.8399999999999</v>
      </c>
      <c r="C476" s="9">
        <f ca="1">#REF!*$C$92+(1-#REF!)*$C$46</f>
        <v>7.6130000000000003E-2</v>
      </c>
      <c r="D476" s="9">
        <f ca="1">EXP(#REF!*LN($D$92)+(1-#REF!)*LN($D$46)+#REF!*(1-#REF!)*$P$92)</f>
        <v>0.81269528259900725</v>
      </c>
      <c r="E476" s="16">
        <f t="shared" ca="1" si="8"/>
        <v>6.4920060279189621E-4</v>
      </c>
    </row>
    <row r="477" spans="1:5" x14ac:dyDescent="0.2">
      <c r="A477" s="9" t="str">
        <f ca="1">CONCATENATE($A$92,"_",#REF!)</f>
        <v>Glycerol_0.99</v>
      </c>
      <c r="B477" s="9">
        <f ca="1">#REF!*$B$92+(1-#REF!)*$B$46</f>
        <v>1254.42</v>
      </c>
      <c r="C477" s="9">
        <f ca="1">#REF!*$C$92+(1-#REF!)*$C$46</f>
        <v>7.616500000000001E-2</v>
      </c>
      <c r="D477" s="9">
        <f ca="1">EXP(#REF!*LN($D$92)+(1-#REF!)*LN($D$46)+#REF!*(1-#REF!)*$P$92)</f>
        <v>0.87123899932651816</v>
      </c>
      <c r="E477" s="16">
        <f t="shared" ca="1" si="8"/>
        <v>6.9453532256064001E-4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45F8-CD0B-6D43-8215-891119D18849}">
  <dimension ref="A1:E100"/>
  <sheetViews>
    <sheetView topLeftCell="A46" workbookViewId="0">
      <selection activeCell="A21" sqref="A21"/>
    </sheetView>
  </sheetViews>
  <sheetFormatPr baseColWidth="10" defaultRowHeight="16" x14ac:dyDescent="0.2"/>
  <cols>
    <col min="1" max="1" width="31.5" customWidth="1"/>
  </cols>
  <sheetData>
    <row r="1" spans="1:5" x14ac:dyDescent="0.2">
      <c r="A1" s="5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  <row r="2" spans="1:5" x14ac:dyDescent="0.2">
      <c r="A2" t="s">
        <v>127</v>
      </c>
      <c r="B2">
        <v>0.01</v>
      </c>
      <c r="C2">
        <v>1000.21</v>
      </c>
      <c r="D2">
        <v>7.2487999999999997E-2</v>
      </c>
      <c r="E2">
        <v>9.5004084990093986E-4</v>
      </c>
    </row>
    <row r="3" spans="1:5" x14ac:dyDescent="0.2">
      <c r="A3" t="s">
        <v>128</v>
      </c>
      <c r="B3">
        <v>0.02</v>
      </c>
      <c r="C3">
        <v>1001.42</v>
      </c>
      <c r="D3">
        <v>7.2276000000000007E-2</v>
      </c>
      <c r="E3">
        <v>1.0141321533488777E-3</v>
      </c>
    </row>
    <row r="4" spans="1:5" x14ac:dyDescent="0.2">
      <c r="A4" t="s">
        <v>129</v>
      </c>
      <c r="B4">
        <v>0.03</v>
      </c>
      <c r="C4">
        <v>1002.63</v>
      </c>
      <c r="D4">
        <v>7.2064000000000003E-2</v>
      </c>
      <c r="E4">
        <v>1.082547160538694E-3</v>
      </c>
    </row>
    <row r="5" spans="1:5" x14ac:dyDescent="0.2">
      <c r="A5" t="s">
        <v>130</v>
      </c>
      <c r="B5">
        <v>0.04</v>
      </c>
      <c r="C5">
        <v>1003.8399999999999</v>
      </c>
      <c r="D5">
        <v>7.1851999999999999E-2</v>
      </c>
      <c r="E5">
        <v>1.1555775555685734E-3</v>
      </c>
    </row>
    <row r="6" spans="1:5" x14ac:dyDescent="0.2">
      <c r="A6" t="s">
        <v>131</v>
      </c>
      <c r="B6">
        <v>0.05</v>
      </c>
      <c r="C6">
        <v>1005.05</v>
      </c>
      <c r="D6">
        <v>7.1639999999999995E-2</v>
      </c>
      <c r="E6">
        <v>1.2335347000211453E-3</v>
      </c>
    </row>
    <row r="7" spans="1:5" x14ac:dyDescent="0.2">
      <c r="A7" t="s">
        <v>132</v>
      </c>
      <c r="B7">
        <v>0.06</v>
      </c>
      <c r="C7">
        <v>1006.26</v>
      </c>
      <c r="D7">
        <v>7.1427999999999991E-2</v>
      </c>
      <c r="E7">
        <v>1.3167509604386407E-3</v>
      </c>
    </row>
    <row r="8" spans="1:5" x14ac:dyDescent="0.2">
      <c r="A8" t="s">
        <v>133</v>
      </c>
      <c r="B8">
        <v>7.0000000000000007E-2</v>
      </c>
      <c r="C8">
        <v>1007.4699999999999</v>
      </c>
      <c r="D8">
        <v>7.1215999999999988E-2</v>
      </c>
      <c r="E8">
        <v>1.4055811253516903E-3</v>
      </c>
    </row>
    <row r="9" spans="1:5" x14ac:dyDescent="0.2">
      <c r="A9" t="s">
        <v>134</v>
      </c>
      <c r="B9">
        <v>0.08</v>
      </c>
      <c r="C9">
        <v>1008.6800000000001</v>
      </c>
      <c r="D9">
        <v>7.1003999999999998E-2</v>
      </c>
      <c r="E9">
        <v>1.5004039179031907E-3</v>
      </c>
    </row>
    <row r="10" spans="1:5" x14ac:dyDescent="0.2">
      <c r="A10" t="s">
        <v>135</v>
      </c>
      <c r="B10">
        <v>0.09</v>
      </c>
      <c r="C10">
        <v>1009.89</v>
      </c>
      <c r="D10">
        <v>7.0792000000000008E-2</v>
      </c>
      <c r="E10">
        <v>1.6016236105162336E-3</v>
      </c>
    </row>
    <row r="11" spans="1:5" x14ac:dyDescent="0.2">
      <c r="A11" t="s">
        <v>136</v>
      </c>
      <c r="B11">
        <v>0.1</v>
      </c>
      <c r="C11">
        <v>1011.1</v>
      </c>
      <c r="D11">
        <v>7.0580000000000004E-2</v>
      </c>
      <c r="E11">
        <v>1.709671748490174E-3</v>
      </c>
    </row>
    <row r="12" spans="1:5" x14ac:dyDescent="0.2">
      <c r="A12" t="s">
        <v>137</v>
      </c>
      <c r="B12">
        <v>0.11</v>
      </c>
      <c r="C12">
        <v>1012.3100000000001</v>
      </c>
      <c r="D12">
        <v>7.0368E-2</v>
      </c>
      <c r="E12">
        <v>1.8250089898732937E-3</v>
      </c>
    </row>
    <row r="13" spans="1:5" x14ac:dyDescent="0.2">
      <c r="A13" t="s">
        <v>138</v>
      </c>
      <c r="B13">
        <v>0.12</v>
      </c>
      <c r="C13">
        <v>1013.52</v>
      </c>
      <c r="D13">
        <v>7.015600000000001E-2</v>
      </c>
      <c r="E13">
        <v>1.94812706945627E-3</v>
      </c>
    </row>
    <row r="14" spans="1:5" x14ac:dyDescent="0.2">
      <c r="A14" t="s">
        <v>139</v>
      </c>
      <c r="B14">
        <v>0.13</v>
      </c>
      <c r="C14">
        <v>1014.73</v>
      </c>
      <c r="D14">
        <v>6.9944000000000006E-2</v>
      </c>
      <c r="E14">
        <v>2.0795508952598457E-3</v>
      </c>
    </row>
    <row r="15" spans="1:5" x14ac:dyDescent="0.2">
      <c r="A15" t="s">
        <v>140</v>
      </c>
      <c r="B15">
        <v>0.14000000000000001</v>
      </c>
      <c r="C15">
        <v>1015.94</v>
      </c>
      <c r="D15">
        <v>6.9731999999999988E-2</v>
      </c>
      <c r="E15">
        <v>2.2198407864549717E-3</v>
      </c>
    </row>
    <row r="16" spans="1:5" x14ac:dyDescent="0.2">
      <c r="A16" t="s">
        <v>141</v>
      </c>
      <c r="B16">
        <v>0.15</v>
      </c>
      <c r="C16">
        <v>1017.15</v>
      </c>
      <c r="D16">
        <v>6.9519999999999998E-2</v>
      </c>
      <c r="E16">
        <v>2.3695948622566884E-3</v>
      </c>
    </row>
    <row r="17" spans="1:5" x14ac:dyDescent="0.2">
      <c r="A17" t="s">
        <v>142</v>
      </c>
      <c r="B17">
        <v>0.16</v>
      </c>
      <c r="C17">
        <v>1018.36</v>
      </c>
      <c r="D17">
        <v>6.9307999999999995E-2</v>
      </c>
      <c r="E17">
        <v>2.5294515919766806E-3</v>
      </c>
    </row>
    <row r="18" spans="1:5" x14ac:dyDescent="0.2">
      <c r="A18" t="s">
        <v>143</v>
      </c>
      <c r="B18">
        <v>0.17</v>
      </c>
      <c r="C18">
        <v>1019.5699999999999</v>
      </c>
      <c r="D18">
        <v>6.9096000000000005E-2</v>
      </c>
      <c r="E18">
        <v>2.7000925171065302E-3</v>
      </c>
    </row>
    <row r="19" spans="1:5" x14ac:dyDescent="0.2">
      <c r="A19" t="s">
        <v>144</v>
      </c>
      <c r="B19">
        <v>0.18</v>
      </c>
      <c r="C19">
        <v>1020.7800000000001</v>
      </c>
      <c r="D19">
        <v>6.8884000000000001E-2</v>
      </c>
      <c r="E19">
        <v>2.8822451570371423E-3</v>
      </c>
    </row>
    <row r="20" spans="1:5" x14ac:dyDescent="0.2">
      <c r="A20" t="s">
        <v>145</v>
      </c>
      <c r="B20">
        <v>0.19</v>
      </c>
      <c r="C20">
        <v>1021.99</v>
      </c>
      <c r="D20">
        <v>6.8671999999999997E-2</v>
      </c>
      <c r="E20">
        <v>3.0766861108027341E-3</v>
      </c>
    </row>
    <row r="21" spans="1:5" x14ac:dyDescent="0.2">
      <c r="A21" t="s">
        <v>146</v>
      </c>
      <c r="B21">
        <v>0.2</v>
      </c>
      <c r="C21">
        <v>1023.2</v>
      </c>
      <c r="D21">
        <v>6.8460000000000007E-2</v>
      </c>
      <c r="E21">
        <v>3.2842443680735365E-3</v>
      </c>
    </row>
    <row r="22" spans="1:5" x14ac:dyDescent="0.2">
      <c r="A22" t="s">
        <v>147</v>
      </c>
      <c r="B22">
        <v>0.21</v>
      </c>
      <c r="C22">
        <v>1024.4100000000001</v>
      </c>
      <c r="D22">
        <v>6.8248000000000003E-2</v>
      </c>
      <c r="E22">
        <v>3.50580484351344E-3</v>
      </c>
    </row>
    <row r="23" spans="1:5" x14ac:dyDescent="0.2">
      <c r="A23" t="s">
        <v>148</v>
      </c>
      <c r="B23">
        <v>0.22</v>
      </c>
      <c r="C23">
        <v>1025.6200000000001</v>
      </c>
      <c r="D23">
        <v>6.8035999999999999E-2</v>
      </c>
      <c r="E23">
        <v>3.7423121495711699E-3</v>
      </c>
    </row>
    <row r="24" spans="1:5" x14ac:dyDescent="0.2">
      <c r="A24" t="s">
        <v>149</v>
      </c>
      <c r="B24">
        <v>0.23</v>
      </c>
      <c r="C24">
        <v>1026.83</v>
      </c>
      <c r="D24">
        <v>6.7823999999999995E-2</v>
      </c>
      <c r="E24">
        <v>3.9947746237901189E-3</v>
      </c>
    </row>
    <row r="25" spans="1:5" x14ac:dyDescent="0.2">
      <c r="A25" t="s">
        <v>150</v>
      </c>
      <c r="B25">
        <v>0.24</v>
      </c>
      <c r="C25">
        <v>1028.04</v>
      </c>
      <c r="D25">
        <v>6.7612000000000005E-2</v>
      </c>
      <c r="E25">
        <v>4.2642686278070519E-3</v>
      </c>
    </row>
    <row r="26" spans="1:5" x14ac:dyDescent="0.2">
      <c r="A26" t="s">
        <v>151</v>
      </c>
      <c r="B26">
        <v>0.25</v>
      </c>
      <c r="C26">
        <v>1029.25</v>
      </c>
      <c r="D26">
        <v>6.7400000000000002E-2</v>
      </c>
      <c r="E26">
        <v>4.5519431363682328E-3</v>
      </c>
    </row>
    <row r="27" spans="1:5" x14ac:dyDescent="0.2">
      <c r="A27" t="s">
        <v>152</v>
      </c>
      <c r="B27">
        <v>0.26</v>
      </c>
      <c r="C27">
        <v>1030.46</v>
      </c>
      <c r="D27">
        <v>6.7187999999999998E-2</v>
      </c>
      <c r="E27">
        <v>4.8590246359281209E-3</v>
      </c>
    </row>
    <row r="28" spans="1:5" x14ac:dyDescent="0.2">
      <c r="A28" t="s">
        <v>153</v>
      </c>
      <c r="B28">
        <v>0.27</v>
      </c>
      <c r="C28">
        <v>1031.67</v>
      </c>
      <c r="D28">
        <v>6.6976000000000008E-2</v>
      </c>
      <c r="E28">
        <v>5.1868223537154586E-3</v>
      </c>
    </row>
    <row r="29" spans="1:5" x14ac:dyDescent="0.2">
      <c r="A29" t="s">
        <v>154</v>
      </c>
      <c r="B29">
        <v>0.28000000000000003</v>
      </c>
      <c r="C29">
        <v>1032.8800000000001</v>
      </c>
      <c r="D29">
        <v>6.6764000000000004E-2</v>
      </c>
      <c r="E29">
        <v>5.5367338395607077E-3</v>
      </c>
    </row>
    <row r="30" spans="1:5" x14ac:dyDescent="0.2">
      <c r="A30" t="s">
        <v>155</v>
      </c>
      <c r="B30">
        <v>0.28999999999999998</v>
      </c>
      <c r="C30">
        <v>1034.0899999999999</v>
      </c>
      <c r="D30">
        <v>6.6552E-2</v>
      </c>
      <c r="E30">
        <v>5.9102509242826406E-3</v>
      </c>
    </row>
    <row r="31" spans="1:5" x14ac:dyDescent="0.2">
      <c r="A31" t="s">
        <v>156</v>
      </c>
      <c r="B31">
        <v>0.3</v>
      </c>
      <c r="C31">
        <v>1035.3</v>
      </c>
      <c r="D31">
        <v>6.6339999999999996E-2</v>
      </c>
      <c r="E31">
        <v>6.3089660800374186E-3</v>
      </c>
    </row>
    <row r="32" spans="1:5" x14ac:dyDescent="0.2">
      <c r="A32" t="s">
        <v>157</v>
      </c>
      <c r="B32">
        <v>0.31</v>
      </c>
      <c r="C32">
        <v>1036.51</v>
      </c>
      <c r="D32">
        <v>6.6127999999999992E-2</v>
      </c>
      <c r="E32">
        <v>6.7345792097471312E-3</v>
      </c>
    </row>
    <row r="33" spans="1:5" x14ac:dyDescent="0.2">
      <c r="A33" t="s">
        <v>158</v>
      </c>
      <c r="B33">
        <v>0.32</v>
      </c>
      <c r="C33">
        <v>1037.72</v>
      </c>
      <c r="D33">
        <v>6.5915999999999988E-2</v>
      </c>
      <c r="E33">
        <v>7.1889048945543441E-3</v>
      </c>
    </row>
    <row r="34" spans="1:5" x14ac:dyDescent="0.2">
      <c r="A34" t="s">
        <v>159</v>
      </c>
      <c r="B34">
        <v>0.33</v>
      </c>
      <c r="C34">
        <v>1038.9299999999998</v>
      </c>
      <c r="D34">
        <v>6.5703999999999999E-2</v>
      </c>
      <c r="E34">
        <v>7.6738801302016161E-3</v>
      </c>
    </row>
    <row r="35" spans="1:5" x14ac:dyDescent="0.2">
      <c r="A35" t="s">
        <v>160</v>
      </c>
      <c r="B35">
        <v>0.34</v>
      </c>
      <c r="C35">
        <v>1040.1399999999999</v>
      </c>
      <c r="D35">
        <v>6.5491999999999995E-2</v>
      </c>
      <c r="E35">
        <v>8.1915725853198736E-3</v>
      </c>
    </row>
    <row r="36" spans="1:5" x14ac:dyDescent="0.2">
      <c r="A36" t="s">
        <v>161</v>
      </c>
      <c r="B36">
        <v>0.35</v>
      </c>
      <c r="C36">
        <v>1041.3499999999999</v>
      </c>
      <c r="D36">
        <v>6.5280000000000005E-2</v>
      </c>
      <c r="E36">
        <v>8.7441894168342922E-3</v>
      </c>
    </row>
    <row r="37" spans="1:5" x14ac:dyDescent="0.2">
      <c r="A37" t="s">
        <v>162</v>
      </c>
      <c r="B37">
        <v>0.36</v>
      </c>
      <c r="C37">
        <v>1042.56</v>
      </c>
      <c r="D37">
        <v>6.5068000000000001E-2</v>
      </c>
      <c r="E37">
        <v>9.3340866800719832E-3</v>
      </c>
    </row>
    <row r="38" spans="1:5" x14ac:dyDescent="0.2">
      <c r="A38" t="s">
        <v>163</v>
      </c>
      <c r="B38">
        <v>0.37</v>
      </c>
      <c r="C38">
        <v>1043.77</v>
      </c>
      <c r="D38">
        <v>6.4855999999999997E-2</v>
      </c>
      <c r="E38">
        <v>9.9637793736905983E-3</v>
      </c>
    </row>
    <row r="39" spans="1:5" x14ac:dyDescent="0.2">
      <c r="A39" t="s">
        <v>164</v>
      </c>
      <c r="B39">
        <v>0.38</v>
      </c>
      <c r="C39">
        <v>1044.98</v>
      </c>
      <c r="D39">
        <v>6.4644000000000007E-2</v>
      </c>
      <c r="E39">
        <v>1.0635952162254464E-2</v>
      </c>
    </row>
    <row r="40" spans="1:5" x14ac:dyDescent="0.2">
      <c r="A40" t="s">
        <v>165</v>
      </c>
      <c r="B40">
        <v>0.39</v>
      </c>
      <c r="C40">
        <v>1046.19</v>
      </c>
      <c r="D40">
        <v>6.4431999999999989E-2</v>
      </c>
      <c r="E40">
        <v>1.1353470822172994E-2</v>
      </c>
    </row>
    <row r="41" spans="1:5" x14ac:dyDescent="0.2">
      <c r="A41" t="s">
        <v>166</v>
      </c>
      <c r="B41">
        <v>0.4</v>
      </c>
      <c r="C41">
        <v>1047.4000000000001</v>
      </c>
      <c r="D41">
        <v>6.4219999999999999E-2</v>
      </c>
      <c r="E41">
        <v>1.2119394459800863E-2</v>
      </c>
    </row>
    <row r="42" spans="1:5" x14ac:dyDescent="0.2">
      <c r="A42" t="s">
        <v>167</v>
      </c>
      <c r="B42">
        <v>0.41</v>
      </c>
      <c r="C42">
        <v>1048.6100000000001</v>
      </c>
      <c r="D42">
        <v>6.4008000000000009E-2</v>
      </c>
      <c r="E42">
        <v>1.2936988553790951E-2</v>
      </c>
    </row>
    <row r="43" spans="1:5" x14ac:dyDescent="0.2">
      <c r="A43" t="s">
        <v>168</v>
      </c>
      <c r="B43">
        <v>0.42</v>
      </c>
      <c r="C43">
        <v>1049.8200000000002</v>
      </c>
      <c r="D43">
        <v>6.3796000000000005E-2</v>
      </c>
      <c r="E43">
        <v>1.3809738877305956E-2</v>
      </c>
    </row>
    <row r="44" spans="1:5" x14ac:dyDescent="0.2">
      <c r="A44" t="s">
        <v>169</v>
      </c>
      <c r="B44">
        <v>0.43</v>
      </c>
      <c r="C44">
        <v>1051.03</v>
      </c>
      <c r="D44">
        <v>6.3584000000000002E-2</v>
      </c>
      <c r="E44">
        <v>1.4741366359444726E-2</v>
      </c>
    </row>
    <row r="45" spans="1:5" x14ac:dyDescent="0.2">
      <c r="A45" t="s">
        <v>170</v>
      </c>
      <c r="B45">
        <v>0.44</v>
      </c>
      <c r="C45">
        <v>1052.24</v>
      </c>
      <c r="D45">
        <v>6.3372000000000012E-2</v>
      </c>
      <c r="E45">
        <v>1.5735842949244926E-2</v>
      </c>
    </row>
    <row r="46" spans="1:5" x14ac:dyDescent="0.2">
      <c r="A46" t="s">
        <v>171</v>
      </c>
      <c r="B46">
        <v>0.45</v>
      </c>
      <c r="C46">
        <v>1053.45</v>
      </c>
      <c r="D46">
        <v>6.3160000000000008E-2</v>
      </c>
      <c r="E46">
        <v>1.6797408549897055E-2</v>
      </c>
    </row>
    <row r="47" spans="1:5" x14ac:dyDescent="0.2">
      <c r="A47" t="s">
        <v>172</v>
      </c>
      <c r="B47">
        <v>0.46</v>
      </c>
      <c r="C47">
        <v>1054.6600000000001</v>
      </c>
      <c r="D47">
        <v>6.2948000000000004E-2</v>
      </c>
      <c r="E47">
        <v>1.7930589095367998E-2</v>
      </c>
    </row>
    <row r="48" spans="1:5" x14ac:dyDescent="0.2">
      <c r="A48" t="s">
        <v>173</v>
      </c>
      <c r="B48">
        <v>0.47</v>
      </c>
      <c r="C48">
        <v>1055.8699999999999</v>
      </c>
      <c r="D48">
        <v>6.2736E-2</v>
      </c>
      <c r="E48">
        <v>1.9140215846503297E-2</v>
      </c>
    </row>
    <row r="49" spans="1:5" x14ac:dyDescent="0.2">
      <c r="A49" t="s">
        <v>174</v>
      </c>
      <c r="B49">
        <v>0.48</v>
      </c>
      <c r="C49">
        <v>1057.08</v>
      </c>
      <c r="D49">
        <v>6.2523999999999996E-2</v>
      </c>
      <c r="E49">
        <v>2.0431445988875779E-2</v>
      </c>
    </row>
    <row r="50" spans="1:5" x14ac:dyDescent="0.2">
      <c r="A50" t="s">
        <v>175</v>
      </c>
      <c r="B50">
        <v>0.49</v>
      </c>
      <c r="C50">
        <v>1058.29</v>
      </c>
      <c r="D50">
        <v>6.2311999999999992E-2</v>
      </c>
      <c r="E50">
        <v>2.180978462019853E-2</v>
      </c>
    </row>
    <row r="51" spans="1:5" x14ac:dyDescent="0.2">
      <c r="A51" t="s">
        <v>176</v>
      </c>
      <c r="B51">
        <v>0.5</v>
      </c>
      <c r="C51">
        <v>1059.5</v>
      </c>
      <c r="D51">
        <v>6.2100000000000002E-2</v>
      </c>
      <c r="E51">
        <v>2.3281108221044806E-2</v>
      </c>
    </row>
    <row r="52" spans="1:5" x14ac:dyDescent="0.2">
      <c r="A52" t="s">
        <v>177</v>
      </c>
      <c r="B52">
        <v>0.51</v>
      </c>
      <c r="C52">
        <v>1060.71</v>
      </c>
      <c r="D52">
        <v>6.1887999999999999E-2</v>
      </c>
      <c r="E52">
        <v>2.4851689708940642E-2</v>
      </c>
    </row>
    <row r="53" spans="1:5" x14ac:dyDescent="0.2">
      <c r="A53" t="s">
        <v>178</v>
      </c>
      <c r="B53">
        <v>0.52</v>
      </c>
      <c r="C53">
        <v>1061.92</v>
      </c>
      <c r="D53">
        <v>6.1675999999999995E-2</v>
      </c>
      <c r="E53">
        <v>2.652822518264766E-2</v>
      </c>
    </row>
    <row r="54" spans="1:5" x14ac:dyDescent="0.2">
      <c r="A54" t="s">
        <v>179</v>
      </c>
      <c r="B54">
        <v>0.53</v>
      </c>
      <c r="C54">
        <v>1063.1300000000001</v>
      </c>
      <c r="D54">
        <v>6.1463999999999998E-2</v>
      </c>
      <c r="E54">
        <v>2.8317862470658546E-2</v>
      </c>
    </row>
    <row r="55" spans="1:5" x14ac:dyDescent="0.2">
      <c r="A55" t="s">
        <v>180</v>
      </c>
      <c r="B55">
        <v>0.54</v>
      </c>
      <c r="C55">
        <v>1064.3400000000001</v>
      </c>
      <c r="D55">
        <v>6.1252000000000001E-2</v>
      </c>
      <c r="E55">
        <v>3.0228231605620656E-2</v>
      </c>
    </row>
    <row r="56" spans="1:5" x14ac:dyDescent="0.2">
      <c r="A56" t="s">
        <v>181</v>
      </c>
      <c r="B56">
        <v>0.55000000000000004</v>
      </c>
      <c r="C56">
        <v>1065.55</v>
      </c>
      <c r="D56">
        <v>6.1039999999999997E-2</v>
      </c>
      <c r="E56">
        <v>3.2267477354613834E-2</v>
      </c>
    </row>
    <row r="57" spans="1:5" x14ac:dyDescent="0.2">
      <c r="A57" t="s">
        <v>182</v>
      </c>
      <c r="B57">
        <v>0.56000000000000005</v>
      </c>
      <c r="C57">
        <v>1066.76</v>
      </c>
      <c r="D57">
        <v>6.0827999999999993E-2</v>
      </c>
      <c r="E57">
        <v>3.4444293943973796E-2</v>
      </c>
    </row>
    <row r="58" spans="1:5" x14ac:dyDescent="0.2">
      <c r="A58" t="s">
        <v>183</v>
      </c>
      <c r="B58">
        <v>0.56999999999999995</v>
      </c>
      <c r="C58">
        <v>1067.97</v>
      </c>
      <c r="D58">
        <v>6.0616000000000003E-2</v>
      </c>
      <c r="E58">
        <v>3.6767962126708589E-2</v>
      </c>
    </row>
    <row r="59" spans="1:5" x14ac:dyDescent="0.2">
      <c r="A59" t="s">
        <v>184</v>
      </c>
      <c r="B59">
        <v>0.57999999999999996</v>
      </c>
      <c r="C59">
        <v>1069.1799999999998</v>
      </c>
      <c r="D59">
        <v>6.0403999999999999E-2</v>
      </c>
      <c r="E59">
        <v>3.9248388750543602E-2</v>
      </c>
    </row>
    <row r="60" spans="1:5" x14ac:dyDescent="0.2">
      <c r="A60" t="s">
        <v>185</v>
      </c>
      <c r="B60">
        <v>0.59</v>
      </c>
      <c r="C60">
        <v>1070.3899999999999</v>
      </c>
      <c r="D60">
        <v>6.0191999999999996E-2</v>
      </c>
      <c r="E60">
        <v>4.1896148995290948E-2</v>
      </c>
    </row>
    <row r="61" spans="1:5" x14ac:dyDescent="0.2">
      <c r="A61" t="s">
        <v>186</v>
      </c>
      <c r="B61">
        <v>0.6</v>
      </c>
      <c r="C61">
        <v>1071.5999999999999</v>
      </c>
      <c r="D61">
        <v>5.9979999999999999E-2</v>
      </c>
      <c r="E61">
        <v>4.4722531459620941E-2</v>
      </c>
    </row>
    <row r="62" spans="1:5" x14ac:dyDescent="0.2">
      <c r="A62" t="s">
        <v>187</v>
      </c>
      <c r="B62">
        <v>0.61</v>
      </c>
      <c r="C62">
        <v>1072.81</v>
      </c>
      <c r="D62">
        <v>5.9768000000000002E-2</v>
      </c>
      <c r="E62">
        <v>4.7739586289460463E-2</v>
      </c>
    </row>
    <row r="63" spans="1:5" x14ac:dyDescent="0.2">
      <c r="A63" t="s">
        <v>188</v>
      </c>
      <c r="B63">
        <v>0.62</v>
      </c>
      <c r="C63">
        <v>1074.02</v>
      </c>
      <c r="D63">
        <v>5.9555999999999998E-2</v>
      </c>
      <c r="E63">
        <v>5.0960176553211584E-2</v>
      </c>
    </row>
    <row r="64" spans="1:5" x14ac:dyDescent="0.2">
      <c r="A64" t="s">
        <v>189</v>
      </c>
      <c r="B64">
        <v>0.63</v>
      </c>
      <c r="C64">
        <v>1075.23</v>
      </c>
      <c r="D64">
        <v>5.9344000000000001E-2</v>
      </c>
      <c r="E64">
        <v>5.4398033082825925E-2</v>
      </c>
    </row>
    <row r="65" spans="1:5" x14ac:dyDescent="0.2">
      <c r="A65" t="s">
        <v>190</v>
      </c>
      <c r="B65">
        <v>0.64</v>
      </c>
      <c r="C65">
        <v>1076.44</v>
      </c>
      <c r="D65">
        <v>5.9131999999999997E-2</v>
      </c>
      <c r="E65">
        <v>5.8067813014547671E-2</v>
      </c>
    </row>
    <row r="66" spans="1:5" x14ac:dyDescent="0.2">
      <c r="A66" t="s">
        <v>191</v>
      </c>
      <c r="B66">
        <v>0.65</v>
      </c>
      <c r="C66">
        <v>1077.6500000000001</v>
      </c>
      <c r="D66">
        <v>5.892E-2</v>
      </c>
      <c r="E66">
        <v>6.1985162278909829E-2</v>
      </c>
    </row>
    <row r="67" spans="1:5" x14ac:dyDescent="0.2">
      <c r="A67" t="s">
        <v>192</v>
      </c>
      <c r="B67">
        <v>0.66</v>
      </c>
      <c r="C67">
        <v>1078.8600000000001</v>
      </c>
      <c r="D67">
        <v>5.8707999999999996E-2</v>
      </c>
      <c r="E67">
        <v>6.6166782306408073E-2</v>
      </c>
    </row>
    <row r="68" spans="1:5" x14ac:dyDescent="0.2">
      <c r="A68" t="s">
        <v>193</v>
      </c>
      <c r="B68">
        <v>0.67</v>
      </c>
      <c r="C68">
        <v>1080.0700000000002</v>
      </c>
      <c r="D68">
        <v>5.8495999999999999E-2</v>
      </c>
      <c r="E68">
        <v>7.0630501233247669E-2</v>
      </c>
    </row>
    <row r="69" spans="1:5" x14ac:dyDescent="0.2">
      <c r="A69" t="s">
        <v>194</v>
      </c>
      <c r="B69">
        <v>0.68</v>
      </c>
      <c r="C69">
        <v>1081.28</v>
      </c>
      <c r="D69">
        <v>5.8284000000000002E-2</v>
      </c>
      <c r="E69">
        <v>7.539534991074609E-2</v>
      </c>
    </row>
    <row r="70" spans="1:5" x14ac:dyDescent="0.2">
      <c r="A70" t="s">
        <v>195</v>
      </c>
      <c r="B70">
        <v>0.69</v>
      </c>
      <c r="C70">
        <v>1082.49</v>
      </c>
      <c r="D70">
        <v>5.8071999999999999E-2</v>
      </c>
      <c r="E70">
        <v>8.0481643042453851E-2</v>
      </c>
    </row>
    <row r="71" spans="1:5" x14ac:dyDescent="0.2">
      <c r="A71" t="s">
        <v>196</v>
      </c>
      <c r="B71">
        <v>0.7</v>
      </c>
      <c r="C71">
        <v>1083.7</v>
      </c>
      <c r="D71">
        <v>5.7860000000000002E-2</v>
      </c>
      <c r="E71">
        <v>8.5911065794917946E-2</v>
      </c>
    </row>
    <row r="72" spans="1:5" x14ac:dyDescent="0.2">
      <c r="A72" t="s">
        <v>197</v>
      </c>
      <c r="B72">
        <v>0.71</v>
      </c>
      <c r="C72">
        <v>1084.9099999999999</v>
      </c>
      <c r="D72">
        <v>5.7647999999999998E-2</v>
      </c>
      <c r="E72">
        <v>9.1706766251347688E-2</v>
      </c>
    </row>
    <row r="73" spans="1:5" x14ac:dyDescent="0.2">
      <c r="A73" t="s">
        <v>198</v>
      </c>
      <c r="B73">
        <v>0.72</v>
      </c>
      <c r="C73">
        <v>1086.1199999999999</v>
      </c>
      <c r="D73">
        <v>5.7436000000000001E-2</v>
      </c>
      <c r="E73">
        <v>9.789345410235642E-2</v>
      </c>
    </row>
    <row r="74" spans="1:5" x14ac:dyDescent="0.2">
      <c r="A74" t="s">
        <v>199</v>
      </c>
      <c r="B74">
        <v>0.73</v>
      </c>
      <c r="C74">
        <v>1087.33</v>
      </c>
      <c r="D74">
        <v>5.7223999999999997E-2</v>
      </c>
      <c r="E74">
        <v>0.10449750599454087</v>
      </c>
    </row>
    <row r="75" spans="1:5" x14ac:dyDescent="0.2">
      <c r="A75" t="s">
        <v>200</v>
      </c>
      <c r="B75">
        <v>0.74</v>
      </c>
      <c r="C75">
        <v>1088.54</v>
      </c>
      <c r="D75">
        <v>5.7012E-2</v>
      </c>
      <c r="E75">
        <v>0.11154707798604742</v>
      </c>
    </row>
    <row r="76" spans="1:5" x14ac:dyDescent="0.2">
      <c r="A76" t="s">
        <v>201</v>
      </c>
      <c r="B76">
        <v>0.75</v>
      </c>
      <c r="C76">
        <v>1089.75</v>
      </c>
      <c r="D76">
        <v>5.6800000000000003E-2</v>
      </c>
      <c r="E76">
        <v>0.1190722255885741</v>
      </c>
    </row>
    <row r="77" spans="1:5" x14ac:dyDescent="0.2">
      <c r="A77" t="s">
        <v>202</v>
      </c>
      <c r="B77">
        <v>0.76</v>
      </c>
      <c r="C77">
        <v>1090.96</v>
      </c>
      <c r="D77">
        <v>5.6587999999999999E-2</v>
      </c>
      <c r="E77">
        <v>0.12710503190760158</v>
      </c>
    </row>
    <row r="78" spans="1:5" x14ac:dyDescent="0.2">
      <c r="A78" t="s">
        <v>203</v>
      </c>
      <c r="B78">
        <v>0.77</v>
      </c>
      <c r="C78">
        <v>1092.17</v>
      </c>
      <c r="D78">
        <v>5.6375999999999996E-2</v>
      </c>
      <c r="E78">
        <v>0.13567974442717298</v>
      </c>
    </row>
    <row r="79" spans="1:5" x14ac:dyDescent="0.2">
      <c r="A79" t="s">
        <v>204</v>
      </c>
      <c r="B79">
        <v>0.78</v>
      </c>
      <c r="C79">
        <v>1093.3800000000001</v>
      </c>
      <c r="D79">
        <v>5.6163999999999992E-2</v>
      </c>
      <c r="E79">
        <v>0.14483292102239753</v>
      </c>
    </row>
    <row r="80" spans="1:5" x14ac:dyDescent="0.2">
      <c r="A80" t="s">
        <v>205</v>
      </c>
      <c r="B80">
        <v>0.79</v>
      </c>
      <c r="C80">
        <v>1094.5900000000001</v>
      </c>
      <c r="D80">
        <v>5.5951999999999995E-2</v>
      </c>
      <c r="E80">
        <v>0.15460358582219583</v>
      </c>
    </row>
    <row r="81" spans="1:5" x14ac:dyDescent="0.2">
      <c r="A81" t="s">
        <v>206</v>
      </c>
      <c r="B81">
        <v>0.8</v>
      </c>
      <c r="C81">
        <v>1095.8</v>
      </c>
      <c r="D81">
        <v>5.5739999999999998E-2</v>
      </c>
      <c r="E81">
        <v>0.16503339558679986</v>
      </c>
    </row>
    <row r="82" spans="1:5" x14ac:dyDescent="0.2">
      <c r="A82" t="s">
        <v>207</v>
      </c>
      <c r="B82">
        <v>0.81</v>
      </c>
      <c r="C82">
        <v>1097.01</v>
      </c>
      <c r="D82">
        <v>5.5527999999999994E-2</v>
      </c>
      <c r="E82">
        <v>0.17616681730934991</v>
      </c>
    </row>
    <row r="83" spans="1:5" x14ac:dyDescent="0.2">
      <c r="A83" t="s">
        <v>208</v>
      </c>
      <c r="B83">
        <v>0.82</v>
      </c>
      <c r="C83">
        <v>1098.22</v>
      </c>
      <c r="D83">
        <v>5.5316000000000004E-2</v>
      </c>
      <c r="E83">
        <v>0.18805131779878465</v>
      </c>
    </row>
    <row r="84" spans="1:5" x14ac:dyDescent="0.2">
      <c r="A84" t="s">
        <v>209</v>
      </c>
      <c r="B84">
        <v>0.83</v>
      </c>
      <c r="C84">
        <v>1099.4299999999998</v>
      </c>
      <c r="D84">
        <v>5.5104E-2</v>
      </c>
      <c r="E84">
        <v>0.20073756605230242</v>
      </c>
    </row>
    <row r="85" spans="1:5" x14ac:dyDescent="0.2">
      <c r="A85" t="s">
        <v>210</v>
      </c>
      <c r="B85">
        <v>0.84</v>
      </c>
      <c r="C85">
        <v>1100.6399999999999</v>
      </c>
      <c r="D85">
        <v>5.4891999999999996E-2</v>
      </c>
      <c r="E85">
        <v>0.21427964928019727</v>
      </c>
    </row>
    <row r="86" spans="1:5" x14ac:dyDescent="0.2">
      <c r="A86" t="s">
        <v>211</v>
      </c>
      <c r="B86">
        <v>0.85</v>
      </c>
      <c r="C86">
        <v>1101.8499999999999</v>
      </c>
      <c r="D86">
        <v>5.4679999999999992E-2</v>
      </c>
      <c r="E86">
        <v>0.22873530350408314</v>
      </c>
    </row>
    <row r="87" spans="1:5" x14ac:dyDescent="0.2">
      <c r="A87" t="s">
        <v>212</v>
      </c>
      <c r="B87">
        <v>0.86</v>
      </c>
      <c r="C87">
        <v>1103.06</v>
      </c>
      <c r="D87">
        <v>5.4467999999999996E-2</v>
      </c>
      <c r="E87">
        <v>0.24416615971165018</v>
      </c>
    </row>
    <row r="88" spans="1:5" x14ac:dyDescent="0.2">
      <c r="A88" t="s">
        <v>213</v>
      </c>
      <c r="B88">
        <v>0.87</v>
      </c>
      <c r="C88">
        <v>1104.27</v>
      </c>
      <c r="D88">
        <v>5.4255999999999999E-2</v>
      </c>
      <c r="E88">
        <v>0.26063800661742115</v>
      </c>
    </row>
    <row r="89" spans="1:5" x14ac:dyDescent="0.2">
      <c r="A89" t="s">
        <v>214</v>
      </c>
      <c r="B89">
        <v>0.88</v>
      </c>
      <c r="C89">
        <v>1105.48</v>
      </c>
      <c r="D89">
        <v>5.4043999999999995E-2</v>
      </c>
      <c r="E89">
        <v>0.27822107114977712</v>
      </c>
    </row>
    <row r="90" spans="1:5" x14ac:dyDescent="0.2">
      <c r="A90" t="s">
        <v>215</v>
      </c>
      <c r="B90">
        <v>0.89</v>
      </c>
      <c r="C90">
        <v>1106.69</v>
      </c>
      <c r="D90">
        <v>5.3831999999999998E-2</v>
      </c>
      <c r="E90">
        <v>0.29699031786009472</v>
      </c>
    </row>
    <row r="91" spans="1:5" x14ac:dyDescent="0.2">
      <c r="A91" t="s">
        <v>216</v>
      </c>
      <c r="B91">
        <v>0.9</v>
      </c>
      <c r="C91">
        <v>1107.9000000000001</v>
      </c>
      <c r="D91">
        <v>5.3619999999999994E-2</v>
      </c>
      <c r="E91">
        <v>0.31702576853051095</v>
      </c>
    </row>
    <row r="92" spans="1:5" x14ac:dyDescent="0.2">
      <c r="A92" t="s">
        <v>217</v>
      </c>
      <c r="B92">
        <v>0.91</v>
      </c>
      <c r="C92">
        <v>1109.1100000000001</v>
      </c>
      <c r="D92">
        <v>5.3407999999999997E-2</v>
      </c>
      <c r="E92">
        <v>0.33841284334294991</v>
      </c>
    </row>
    <row r="93" spans="1:5" x14ac:dyDescent="0.2">
      <c r="A93" t="s">
        <v>218</v>
      </c>
      <c r="B93">
        <v>0.92</v>
      </c>
      <c r="C93">
        <v>1110.3200000000002</v>
      </c>
      <c r="D93">
        <v>5.3195999999999993E-2</v>
      </c>
      <c r="E93">
        <v>0.36124272506396615</v>
      </c>
    </row>
    <row r="94" spans="1:5" x14ac:dyDescent="0.2">
      <c r="A94" t="s">
        <v>219</v>
      </c>
      <c r="B94">
        <v>0.93</v>
      </c>
      <c r="C94">
        <v>1111.5300000000002</v>
      </c>
      <c r="D94">
        <v>5.2983999999999996E-2</v>
      </c>
      <c r="E94">
        <v>0.38561274779809224</v>
      </c>
    </row>
    <row r="95" spans="1:5" x14ac:dyDescent="0.2">
      <c r="A95" t="s">
        <v>220</v>
      </c>
      <c r="B95">
        <v>0.94</v>
      </c>
      <c r="C95">
        <v>1112.74</v>
      </c>
      <c r="D95">
        <v>5.2771999999999999E-2</v>
      </c>
      <c r="E95">
        <v>0.41162681196711931</v>
      </c>
    </row>
    <row r="96" spans="1:5" x14ac:dyDescent="0.2">
      <c r="A96" t="s">
        <v>221</v>
      </c>
      <c r="B96">
        <v>0.95</v>
      </c>
      <c r="C96">
        <v>1113.95</v>
      </c>
      <c r="D96">
        <v>5.2560000000000003E-2</v>
      </c>
      <c r="E96">
        <v>0.43939582728455789</v>
      </c>
    </row>
    <row r="97" spans="1:5" x14ac:dyDescent="0.2">
      <c r="A97" t="s">
        <v>222</v>
      </c>
      <c r="B97">
        <v>0.96</v>
      </c>
      <c r="C97">
        <v>1115.1600000000001</v>
      </c>
      <c r="D97">
        <v>5.2347999999999999E-2</v>
      </c>
      <c r="E97">
        <v>0.46903818561387428</v>
      </c>
    </row>
    <row r="98" spans="1:5" x14ac:dyDescent="0.2">
      <c r="A98" t="s">
        <v>223</v>
      </c>
      <c r="B98">
        <v>0.97</v>
      </c>
      <c r="C98">
        <v>1116.3699999999999</v>
      </c>
      <c r="D98">
        <v>5.2135999999999995E-2</v>
      </c>
      <c r="E98">
        <v>0.50068026572651692</v>
      </c>
    </row>
    <row r="99" spans="1:5" x14ac:dyDescent="0.2">
      <c r="A99" t="s">
        <v>224</v>
      </c>
      <c r="B99">
        <v>0.98</v>
      </c>
      <c r="C99">
        <v>1117.58</v>
      </c>
      <c r="D99">
        <v>5.1923999999999998E-2</v>
      </c>
      <c r="E99">
        <v>0.53445697211174026</v>
      </c>
    </row>
    <row r="100" spans="1:5" x14ac:dyDescent="0.2">
      <c r="A100" t="s">
        <v>225</v>
      </c>
      <c r="B100">
        <v>0.99</v>
      </c>
      <c r="C100">
        <v>1118.79</v>
      </c>
      <c r="D100">
        <v>5.1711999999999994E-2</v>
      </c>
      <c r="E100">
        <v>0.57051231013541659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</vt:lpstr>
      <vt:lpstr>Sheet2</vt:lpstr>
      <vt:lpstr>csv 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손종원</dc:creator>
  <cp:lastModifiedBy>손종원</cp:lastModifiedBy>
  <dcterms:created xsi:type="dcterms:W3CDTF">2025-03-09T14:24:04Z</dcterms:created>
  <dcterms:modified xsi:type="dcterms:W3CDTF">2025-04-01T05:25:35Z</dcterms:modified>
</cp:coreProperties>
</file>