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nisterio de Desarrollo Productivo\Industria Manufacturera\Plásticos\"/>
    </mc:Choice>
  </mc:AlternateContent>
  <xr:revisionPtr revIDLastSave="0" documentId="13_ncr:1_{422328DC-6D75-43F0-9CBC-208E86E7FC6C}" xr6:coauthVersionLast="36" xr6:coauthVersionMax="45" xr10:uidLastSave="{00000000-0000-0000-0000-000000000000}"/>
  <bookViews>
    <workbookView xWindow="10500" yWindow="0" windowWidth="18270" windowHeight="7520" xr2:uid="{CE3F0CED-C26E-DA47-AAF7-1654E67585D5}"/>
  </bookViews>
  <sheets>
    <sheet name="IPIM" sheetId="1" r:id="rId1"/>
    <sheet name="IPI" sheetId="2" r:id="rId2"/>
    <sheet name="PI" sheetId="6" r:id="rId3"/>
    <sheet name="EPI 48" sheetId="8" r:id="rId4"/>
    <sheet name="EPI 50" sheetId="7" r:id="rId5"/>
    <sheet name="IPCAIP" sheetId="3" r:id="rId6"/>
    <sheet name="Nota metodológica" sheetId="4" r:id="rId7"/>
  </sheets>
  <definedNames>
    <definedName name="_xlnm.Print_Area" localSheetId="3">'EPI 48'!$A$1:$D$25</definedName>
    <definedName name="_xlnm.Print_Area" localSheetId="4">'EPI 50'!$A$4:$G$27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" l="1"/>
  <c r="J82" i="1" l="1"/>
  <c r="J83" i="1"/>
  <c r="J84" i="1"/>
  <c r="I82" i="1"/>
  <c r="I83" i="1"/>
  <c r="I84" i="1"/>
  <c r="B92" i="1"/>
  <c r="F84" i="1"/>
  <c r="G83" i="1"/>
  <c r="G84" i="1"/>
  <c r="F83" i="1"/>
  <c r="F82" i="1"/>
  <c r="C84" i="2"/>
  <c r="C88" i="2"/>
  <c r="B88" i="2"/>
  <c r="C86" i="2"/>
  <c r="D565" i="6"/>
  <c r="D564" i="6"/>
  <c r="D563" i="6"/>
  <c r="D562" i="6"/>
  <c r="C565" i="6"/>
  <c r="C564" i="6"/>
  <c r="B572" i="6"/>
  <c r="B571" i="6"/>
  <c r="B570" i="6"/>
  <c r="B86" i="2"/>
  <c r="C85" i="2"/>
  <c r="B85" i="2"/>
  <c r="B84" i="2"/>
  <c r="D100" i="1"/>
  <c r="E100" i="1"/>
  <c r="F100" i="1"/>
  <c r="G100" i="1"/>
  <c r="H100" i="1"/>
  <c r="H101" i="1"/>
  <c r="G101" i="1"/>
  <c r="F101" i="1"/>
  <c r="E101" i="1"/>
  <c r="D101" i="1"/>
  <c r="H99" i="1"/>
  <c r="G99" i="1"/>
  <c r="F99" i="1"/>
  <c r="D99" i="1"/>
  <c r="D93" i="1"/>
  <c r="D92" i="1"/>
  <c r="D91" i="1"/>
  <c r="C93" i="1"/>
  <c r="C92" i="1"/>
  <c r="C91" i="1"/>
  <c r="C89" i="1"/>
  <c r="B93" i="1"/>
  <c r="B91" i="1"/>
  <c r="B89" i="1"/>
  <c r="F82" i="2" l="1"/>
  <c r="G82" i="2"/>
  <c r="B569" i="6"/>
  <c r="D12" i="2" l="1"/>
  <c r="C562" i="6"/>
  <c r="D90" i="1" l="1"/>
  <c r="C90" i="1"/>
  <c r="B90" i="1"/>
  <c r="C563" i="6"/>
  <c r="C559" i="6" l="1"/>
  <c r="C560" i="6"/>
  <c r="C561" i="6"/>
  <c r="D89" i="1" l="1"/>
  <c r="F60" i="3" l="1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I67" i="3" l="1"/>
  <c r="G66" i="3"/>
  <c r="H66" i="3"/>
  <c r="I66" i="3"/>
  <c r="G67" i="3"/>
  <c r="H67" i="3"/>
  <c r="G68" i="3"/>
  <c r="H68" i="3"/>
  <c r="I68" i="3"/>
  <c r="G69" i="3"/>
  <c r="H69" i="3"/>
  <c r="I69" i="3"/>
  <c r="F69" i="3"/>
  <c r="F68" i="3"/>
  <c r="F67" i="3"/>
  <c r="L63" i="3"/>
  <c r="L62" i="3" l="1"/>
  <c r="L60" i="3" l="1"/>
  <c r="L61" i="3"/>
  <c r="F55" i="3" l="1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L59" i="3" l="1"/>
  <c r="L58" i="3" l="1"/>
  <c r="L57" i="3" l="1"/>
  <c r="L56" i="3"/>
  <c r="L55" i="3"/>
  <c r="G42" i="3" l="1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I41" i="3"/>
  <c r="H41" i="3"/>
  <c r="G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41" i="3"/>
  <c r="F66" i="3" l="1"/>
</calcChain>
</file>

<file path=xl/sharedStrings.xml><?xml version="1.0" encoding="utf-8"?>
<sst xmlns="http://schemas.openxmlformats.org/spreadsheetml/2006/main" count="104" uniqueCount="72">
  <si>
    <t xml:space="preserve"> Sustancias plásticas y elastómeros</t>
  </si>
  <si>
    <t xml:space="preserve"> Productos de plástico</t>
  </si>
  <si>
    <t>Materias primas plásticas y caucho sintético</t>
  </si>
  <si>
    <t>Productos de caucho y plástico</t>
  </si>
  <si>
    <t>PEAD</t>
  </si>
  <si>
    <t>PEBD</t>
  </si>
  <si>
    <t>PET</t>
  </si>
  <si>
    <t>PP</t>
  </si>
  <si>
    <t>acum 2021</t>
  </si>
  <si>
    <t>ia</t>
  </si>
  <si>
    <t>im</t>
  </si>
  <si>
    <t>IPIM</t>
  </si>
  <si>
    <t>Índice de Precios Internos al por Mayor (IPIM), base año 1993, periodo de referencia diciembre 2015=100</t>
  </si>
  <si>
    <t>Materias primas plásticas</t>
  </si>
  <si>
    <t>Indice de precios CAIP</t>
  </si>
  <si>
    <t>Producción local. Evolución en pesos. Diciembre 2001 = 100</t>
  </si>
  <si>
    <t xml:space="preserve"> Productos de caucho</t>
  </si>
  <si>
    <t>acum 2022</t>
  </si>
  <si>
    <t>Nota metodológica</t>
  </si>
  <si>
    <t>Indice de Precios</t>
  </si>
  <si>
    <t>Producción</t>
  </si>
  <si>
    <t>Volumen</t>
  </si>
  <si>
    <t>El acumulado se toma ultimo mes contra ultimo diciembre</t>
  </si>
  <si>
    <t>El acumulado es el promedio de los meses que transcurrieron en el año contra promedio del acumulados de los meses del año anterior</t>
  </si>
  <si>
    <t>El acumulado es la sumatoria de los meses que transcurrieron en el año contra sumatoria del acumulados de los meses del año anterior</t>
  </si>
  <si>
    <t>PCU325211325211</t>
  </si>
  <si>
    <t>observation_date</t>
  </si>
  <si>
    <t>Frequency: Monthly</t>
  </si>
  <si>
    <t>Producer Price Index by Industry: Plastics Material and Resins Manufacturing, Index Dec 1980=100, Monthly,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</si>
  <si>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</si>
  <si>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</si>
  <si>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</si>
  <si>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</si>
  <si>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</si>
  <si>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</si>
  <si>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Var. Acum.</t>
  </si>
  <si>
    <t>Var. i.a.</t>
  </si>
  <si>
    <t>Var. i.m.</t>
  </si>
  <si>
    <t>Productos de plástico</t>
  </si>
  <si>
    <t>Sustancias plásticas</t>
  </si>
  <si>
    <t>Productos de caucho</t>
  </si>
  <si>
    <t>Precio Internacional</t>
  </si>
  <si>
    <t>Var.Acum</t>
  </si>
  <si>
    <t>Var.i.a.</t>
  </si>
  <si>
    <t>Var.i.m.</t>
  </si>
  <si>
    <t>IPI manufacturero nivel general, divisiones y subclases. Serie original, base 2004=100, en números índice. Años 2016-2021 - Cuadro 2</t>
  </si>
  <si>
    <r>
      <t>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 Uso envase.</t>
    </r>
  </si>
  <si>
    <r>
      <t>Fuente</t>
    </r>
    <r>
      <rPr>
        <sz val="8"/>
        <rFont val="Arial"/>
        <family val="2"/>
      </rPr>
      <t>: Instituto Petroquímico Argentino (IPA)</t>
    </r>
  </si>
  <si>
    <t>Var. % 20/19</t>
  </si>
  <si>
    <t>Var. % 19/18</t>
  </si>
  <si>
    <t>Var. % 18/17</t>
  </si>
  <si>
    <t>Var. % 17/16</t>
  </si>
  <si>
    <t>Var. % 16/15</t>
  </si>
  <si>
    <t>Var. % 15/14</t>
  </si>
  <si>
    <t>Var. % 14/13</t>
  </si>
  <si>
    <t>2020 *</t>
  </si>
  <si>
    <t>2019 *</t>
  </si>
  <si>
    <t>Datos anuales</t>
  </si>
  <si>
    <t>Toneladas</t>
  </si>
  <si>
    <t>Policloruro de Vinilo (PVC)</t>
  </si>
  <si>
    <t>Polietileno</t>
  </si>
  <si>
    <t>Polipropileno</t>
  </si>
  <si>
    <r>
      <t>Politereftalato de polietileno-PET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</t>
    </r>
  </si>
  <si>
    <t>Periodo</t>
  </si>
  <si>
    <t>Producción de sec - butanol, Isopropanol, Estireno y Policloruro de Vinilo (PVC)</t>
  </si>
  <si>
    <t>Productos químicos, básicos e intermedios</t>
  </si>
  <si>
    <t>Amoníaco</t>
  </si>
  <si>
    <t>Etileno</t>
  </si>
  <si>
    <t>Benceno</t>
  </si>
  <si>
    <t>Producción de benceno, etileno y amoníaco</t>
  </si>
  <si>
    <t>acum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</si>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</sst>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_);_(* \(#,##0.0\);_(* &quot;-&quot;?_);_(@_)"/>
    <numFmt numFmtId="168" formatCode="0.0%"/>
    <numFmt numFmtId="169" formatCode="_-* #,##0_-;\-* #,##0_-;_-* &quot;-&quot;??_-;_-@_-"/>
    <numFmt numFmtId="170" formatCode="0.000"/>
    <numFmt numFmtId="171" formatCode="yyyy\-mm\-dd"/>
    <numFmt numFmtId="172" formatCode="_ * #,##0.00_ ;_ * \-#,##0.00_ ;_ * &quot;-&quot;??_ ;_ @_ "/>
    <numFmt numFmtId="173" formatCode="#,##0_ ;\-#,##0\ "/>
    <numFmt numFmtId="174" formatCode="#,##0.0_ ;\-#,##0.0\ "/>
    <numFmt numFmtId="175" formatCode="_ [$€-2]\ * #,##0.00_ ;_ [$€-2]\ * \-#,##0.00_ ;_ [$€-2]\ * &quot;-&quot;??_ "/>
    <numFmt numFmtId="176" formatCode="_-* #,##0.00\ _€_-;\-* #,##0.00\ _€_-;_-* &quot;-&quot;??\ _€_-;_-@_-"/>
  </numFmts>
  <fonts count="4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name val="Arial"/>
    </font>
    <font>
      <b/>
      <sz val="7"/>
      <color rgb="FF374756"/>
      <name val="Arial"/>
    </font>
    <font>
      <b/>
      <sz val="8"/>
      <color rgb="FF9BBB59"/>
      <name val="Arial"/>
    </font>
    <font>
      <b/>
      <sz val="8"/>
      <color rgb="FF3F3F3F"/>
      <name val="Arial"/>
    </font>
    <font>
      <b/>
      <sz val="8"/>
      <color rgb="FF4BACC6"/>
      <name val="Arial"/>
    </font>
    <font>
      <b/>
      <sz val="8"/>
      <color rgb="FFA6A6A6"/>
      <name val="Arial"/>
    </font>
    <font>
      <b/>
      <sz val="8"/>
      <color indexed="8"/>
      <name val="Arial"/>
      <family val="2"/>
    </font>
    <font>
      <b/>
      <sz val="8"/>
      <color rgb="FF4BACC6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dotted">
        <color rgb="FFFFFFFF"/>
      </right>
      <top style="thin">
        <color rgb="FFFFFFFF"/>
      </top>
      <bottom style="medium">
        <color rgb="FF00BCF1"/>
      </bottom>
      <diagonal/>
    </border>
    <border>
      <left style="dotted">
        <color rgb="FFFFFFFF"/>
      </left>
      <right style="dotted">
        <color rgb="FFFFFFFF"/>
      </right>
      <top style="thin">
        <color rgb="FFFFFFFF"/>
      </top>
      <bottom style="medium">
        <color rgb="FF00BCF1"/>
      </bottom>
      <diagonal/>
    </border>
    <border>
      <left style="thin">
        <color rgb="FFFFFFFF"/>
      </left>
      <right style="dotted">
        <color rgb="FFFFFFFF"/>
      </right>
      <top style="medium">
        <color rgb="FF00BCF1"/>
      </top>
      <bottom style="medium">
        <color rgb="FF00BCF1"/>
      </bottom>
      <diagonal/>
    </border>
    <border>
      <left style="dotted">
        <color rgb="FFFFFFFF"/>
      </left>
      <right style="dotted">
        <color rgb="FFFFFFFF"/>
      </right>
      <top style="medium">
        <color rgb="FF00BCF1"/>
      </top>
      <bottom style="medium">
        <color rgb="FF00BCF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</borders>
  <cellStyleXfs count="6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" fillId="0" borderId="0"/>
    <xf numFmtId="0" fontId="14" fillId="0" borderId="0"/>
    <xf numFmtId="0" fontId="2" fillId="0" borderId="0"/>
    <xf numFmtId="172" fontId="8" fillId="0" borderId="0" applyFont="0" applyFill="0" applyBorder="0" applyAlignment="0" applyProtection="0"/>
    <xf numFmtId="0" fontId="8" fillId="0" borderId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6" borderId="10" applyNumberFormat="0" applyAlignment="0" applyProtection="0"/>
    <xf numFmtId="0" fontId="30" fillId="7" borderId="11" applyNumberFormat="0" applyAlignment="0" applyProtection="0"/>
    <xf numFmtId="0" fontId="31" fillId="7" borderId="10" applyNumberFormat="0" applyAlignment="0" applyProtection="0"/>
    <xf numFmtId="0" fontId="32" fillId="0" borderId="12" applyNumberFormat="0" applyFill="0" applyAlignment="0" applyProtection="0"/>
    <xf numFmtId="0" fontId="33" fillId="8" borderId="13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7" fillId="13" borderId="0" applyNumberFormat="0" applyBorder="0" applyAlignment="0" applyProtection="0"/>
    <xf numFmtId="0" fontId="37" fillId="17" borderId="0" applyNumberFormat="0" applyBorder="0" applyAlignment="0" applyProtection="0"/>
    <xf numFmtId="0" fontId="37" fillId="21" borderId="0" applyNumberFormat="0" applyBorder="0" applyAlignment="0" applyProtection="0"/>
    <xf numFmtId="0" fontId="37" fillId="25" borderId="0" applyNumberFormat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0" fontId="39" fillId="0" borderId="16" applyNumberFormat="0" applyFill="0" applyAlignment="0" applyProtection="0"/>
    <xf numFmtId="175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72" fontId="3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41" fillId="5" borderId="0" applyNumberFormat="0" applyBorder="0" applyAlignment="0" applyProtection="0"/>
    <xf numFmtId="0" fontId="42" fillId="0" borderId="0"/>
    <xf numFmtId="0" fontId="8" fillId="0" borderId="0"/>
    <xf numFmtId="3" fontId="8" fillId="0" borderId="0">
      <alignment vertical="center"/>
    </xf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9" borderId="14" applyNumberFormat="0" applyFont="0" applyAlignment="0" applyProtection="0"/>
    <xf numFmtId="0" fontId="43" fillId="0" borderId="0" applyNumberFormat="0" applyFill="0" applyBorder="0" applyAlignment="0" applyProtection="0"/>
  </cellStyleXfs>
  <cellXfs count="94">
    <xf numFmtId="0" fontId="0" fillId="0" borderId="0" xfId="0"/>
    <xf numFmtId="0" fontId="11" fillId="2" borderId="0" xfId="0" applyFont="1" applyFill="1" applyAlignment="1">
      <alignment readingOrder="1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164" fontId="0" fillId="2" borderId="0" xfId="1" applyFont="1" applyFill="1"/>
    <xf numFmtId="168" fontId="0" fillId="2" borderId="0" xfId="2" applyNumberFormat="1" applyFont="1" applyFill="1"/>
    <xf numFmtId="0" fontId="7" fillId="2" borderId="0" xfId="0" applyFont="1" applyFill="1"/>
    <xf numFmtId="168" fontId="7" fillId="2" borderId="0" xfId="2" applyNumberFormat="1" applyFont="1" applyFill="1"/>
    <xf numFmtId="0" fontId="3" fillId="2" borderId="0" xfId="3" applyFill="1"/>
    <xf numFmtId="0" fontId="3" fillId="2" borderId="0" xfId="3" applyFill="1" applyAlignment="1">
      <alignment horizontal="center"/>
    </xf>
    <xf numFmtId="17" fontId="3" fillId="2" borderId="0" xfId="3" applyNumberFormat="1" applyFill="1"/>
    <xf numFmtId="166" fontId="0" fillId="2" borderId="0" xfId="4" applyNumberFormat="1" applyFont="1" applyFill="1"/>
    <xf numFmtId="166" fontId="0" fillId="2" borderId="0" xfId="0" applyNumberFormat="1" applyFill="1"/>
    <xf numFmtId="169" fontId="0" fillId="2" borderId="0" xfId="1" applyNumberFormat="1" applyFont="1" applyFill="1"/>
    <xf numFmtId="0" fontId="6" fillId="2" borderId="0" xfId="0" applyFont="1" applyFill="1"/>
    <xf numFmtId="166" fontId="0" fillId="2" borderId="0" xfId="1" applyNumberFormat="1" applyFont="1" applyFill="1"/>
    <xf numFmtId="9" fontId="6" fillId="2" borderId="0" xfId="2" applyFont="1" applyFill="1"/>
    <xf numFmtId="0" fontId="3" fillId="2" borderId="0" xfId="3" applyNumberFormat="1" applyFill="1"/>
    <xf numFmtId="0" fontId="12" fillId="2" borderId="0" xfId="0" applyFont="1" applyFill="1"/>
    <xf numFmtId="0" fontId="5" fillId="2" borderId="0" xfId="0" applyFont="1" applyFill="1" applyAlignment="1">
      <alignment horizontal="left"/>
    </xf>
    <xf numFmtId="167" fontId="0" fillId="2" borderId="0" xfId="0" applyNumberFormat="1" applyFill="1"/>
    <xf numFmtId="165" fontId="0" fillId="2" borderId="0" xfId="0" applyNumberFormat="1" applyFill="1"/>
    <xf numFmtId="0" fontId="7" fillId="2" borderId="0" xfId="1" applyNumberFormat="1" applyFont="1" applyFill="1" applyAlignment="1">
      <alignment horizontal="left"/>
    </xf>
    <xf numFmtId="9" fontId="0" fillId="2" borderId="0" xfId="2" applyFont="1" applyFill="1"/>
    <xf numFmtId="0" fontId="7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top"/>
    </xf>
    <xf numFmtId="17" fontId="3" fillId="2" borderId="0" xfId="3" applyNumberFormat="1" applyFont="1" applyFill="1"/>
    <xf numFmtId="9" fontId="0" fillId="2" borderId="0" xfId="0" applyNumberFormat="1" applyFill="1"/>
    <xf numFmtId="37" fontId="0" fillId="2" borderId="0" xfId="1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horizontal="center" vertical="center"/>
    </xf>
    <xf numFmtId="167" fontId="0" fillId="2" borderId="0" xfId="0" applyNumberFormat="1" applyFill="1" applyAlignment="1">
      <alignment horizontal="center"/>
    </xf>
    <xf numFmtId="168" fontId="7" fillId="2" borderId="0" xfId="2" applyNumberFormat="1" applyFont="1" applyFill="1" applyAlignment="1">
      <alignment horizontal="center"/>
    </xf>
    <xf numFmtId="9" fontId="0" fillId="2" borderId="0" xfId="2" applyFont="1" applyFill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6"/>
    <xf numFmtId="170" fontId="14" fillId="0" borderId="0" xfId="6" applyNumberFormat="1"/>
    <xf numFmtId="171" fontId="14" fillId="0" borderId="0" xfId="6" applyNumberFormat="1"/>
    <xf numFmtId="17" fontId="15" fillId="0" borderId="2" xfId="0" applyNumberFormat="1" applyFont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center" vertical="center" wrapText="1" readingOrder="1"/>
    </xf>
    <xf numFmtId="0" fontId="16" fillId="0" borderId="4" xfId="0" applyFont="1" applyBorder="1" applyAlignment="1">
      <alignment horizontal="center" vertical="center" wrapText="1" readingOrder="1"/>
    </xf>
    <xf numFmtId="10" fontId="17" fillId="0" borderId="5" xfId="0" applyNumberFormat="1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9" fillId="0" borderId="4" xfId="0" applyFont="1" applyBorder="1" applyAlignment="1">
      <alignment horizontal="center" vertical="center" wrapText="1" readingOrder="1"/>
    </xf>
    <xf numFmtId="0" fontId="14" fillId="0" borderId="0" xfId="6" applyAlignment="1">
      <alignment horizontal="left" vertical="top"/>
    </xf>
    <xf numFmtId="168" fontId="14" fillId="0" borderId="0" xfId="2" applyNumberFormat="1" applyFont="1"/>
    <xf numFmtId="0" fontId="4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9" fontId="14" fillId="0" borderId="0" xfId="2" applyFont="1"/>
    <xf numFmtId="168" fontId="0" fillId="2" borderId="0" xfId="2" applyNumberFormat="1" applyFont="1" applyFill="1" applyAlignment="1">
      <alignment horizontal="center" vertical="center"/>
    </xf>
    <xf numFmtId="0" fontId="21" fillId="0" borderId="4" xfId="0" applyFont="1" applyBorder="1" applyAlignment="1">
      <alignment horizontal="center" vertical="center" wrapText="1" readingOrder="1"/>
    </xf>
    <xf numFmtId="2" fontId="0" fillId="2" borderId="0" xfId="1" applyNumberFormat="1" applyFont="1" applyFill="1"/>
    <xf numFmtId="2" fontId="0" fillId="2" borderId="0" xfId="0" applyNumberFormat="1" applyFill="1"/>
    <xf numFmtId="0" fontId="11" fillId="0" borderId="0" xfId="5" applyFont="1"/>
    <xf numFmtId="0" fontId="22" fillId="0" borderId="0" xfId="5" applyFont="1"/>
    <xf numFmtId="0" fontId="22" fillId="0" borderId="0" xfId="5" quotePrefix="1" applyFont="1" applyAlignment="1">
      <alignment vertical="center" wrapText="1"/>
    </xf>
    <xf numFmtId="0" fontId="24" fillId="0" borderId="0" xfId="7" applyFont="1" applyBorder="1" applyAlignment="1">
      <alignment horizontal="left"/>
    </xf>
    <xf numFmtId="173" fontId="11" fillId="0" borderId="0" xfId="8" applyNumberFormat="1" applyFont="1" applyAlignment="1">
      <alignment horizontal="center" vertical="center"/>
    </xf>
    <xf numFmtId="174" fontId="22" fillId="0" borderId="6" xfId="8" applyNumberFormat="1" applyFont="1" applyFill="1" applyBorder="1" applyAlignment="1">
      <alignment horizontal="right"/>
    </xf>
    <xf numFmtId="0" fontId="22" fillId="0" borderId="6" xfId="5" applyFont="1" applyFill="1" applyBorder="1" applyAlignment="1">
      <alignment horizontal="center"/>
    </xf>
    <xf numFmtId="174" fontId="22" fillId="0" borderId="0" xfId="8" applyNumberFormat="1" applyFont="1" applyFill="1" applyAlignment="1">
      <alignment horizontal="right"/>
    </xf>
    <xf numFmtId="0" fontId="22" fillId="0" borderId="0" xfId="5" applyFont="1" applyFill="1" applyAlignment="1">
      <alignment horizontal="center"/>
    </xf>
    <xf numFmtId="0" fontId="22" fillId="0" borderId="0" xfId="5" applyFont="1" applyAlignment="1">
      <alignment horizontal="center"/>
    </xf>
    <xf numFmtId="173" fontId="11" fillId="0" borderId="0" xfId="5" applyNumberFormat="1" applyFont="1"/>
    <xf numFmtId="173" fontId="22" fillId="0" borderId="0" xfId="8" applyNumberFormat="1" applyFont="1" applyFill="1" applyAlignment="1">
      <alignment horizontal="right"/>
    </xf>
    <xf numFmtId="173" fontId="22" fillId="0" borderId="0" xfId="8" applyNumberFormat="1" applyFont="1" applyFill="1" applyAlignment="1" applyProtection="1">
      <alignment horizontal="right"/>
      <protection locked="0"/>
    </xf>
    <xf numFmtId="0" fontId="24" fillId="0" borderId="0" xfId="5" applyFont="1" applyBorder="1" applyAlignment="1">
      <alignment horizontal="center"/>
    </xf>
    <xf numFmtId="0" fontId="22" fillId="0" borderId="1" xfId="5" applyFont="1" applyFill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8" fillId="0" borderId="0" xfId="5"/>
    <xf numFmtId="0" fontId="11" fillId="0" borderId="0" xfId="9" applyFont="1"/>
    <xf numFmtId="0" fontId="11" fillId="0" borderId="0" xfId="5" quotePrefix="1" applyFont="1" applyAlignment="1">
      <alignment vertical="center" wrapText="1"/>
    </xf>
    <xf numFmtId="0" fontId="11" fillId="0" borderId="0" xfId="5" applyFont="1" applyFill="1"/>
    <xf numFmtId="173" fontId="11" fillId="0" borderId="0" xfId="5" applyNumberFormat="1" applyFont="1" applyFill="1"/>
    <xf numFmtId="173" fontId="11" fillId="0" borderId="0" xfId="8" applyNumberFormat="1" applyFont="1" applyFill="1" applyAlignment="1" applyProtection="1">
      <alignment horizontal="left" vertical="center"/>
      <protection locked="0"/>
    </xf>
    <xf numFmtId="0" fontId="22" fillId="0" borderId="6" xfId="7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0" fontId="22" fillId="0" borderId="6" xfId="7" applyFont="1" applyFill="1" applyBorder="1" applyAlignment="1">
      <alignment horizontal="center" wrapText="1"/>
    </xf>
    <xf numFmtId="168" fontId="0" fillId="2" borderId="0" xfId="2" applyNumberFormat="1" applyFont="1" applyFill="1" applyAlignment="1">
      <alignment horizontal="center"/>
    </xf>
    <xf numFmtId="0" fontId="22" fillId="0" borderId="7" xfId="5" applyFont="1" applyBorder="1" applyAlignment="1">
      <alignment horizontal="center" vertical="center" wrapText="1"/>
    </xf>
    <xf numFmtId="0" fontId="22" fillId="0" borderId="6" xfId="5" applyFont="1" applyBorder="1"/>
    <xf numFmtId="0" fontId="22" fillId="0" borderId="1" xfId="5" applyFont="1" applyBorder="1" applyAlignment="1">
      <alignment horizontal="center"/>
    </xf>
    <xf numFmtId="0" fontId="24" fillId="0" borderId="0" xfId="5" applyFont="1" applyBorder="1" applyAlignment="1">
      <alignment horizontal="center"/>
    </xf>
    <xf numFmtId="0" fontId="24" fillId="0" borderId="0" xfId="5" applyFont="1" applyAlignment="1">
      <alignment horizontal="center"/>
    </xf>
    <xf numFmtId="0" fontId="25" fillId="0" borderId="0" xfId="5" applyFont="1" applyAlignment="1">
      <alignment horizontal="left" vertical="center" wrapText="1"/>
    </xf>
    <xf numFmtId="0" fontId="22" fillId="0" borderId="1" xfId="5" applyFont="1" applyBorder="1" applyAlignment="1">
      <alignment horizontal="center" vertical="center"/>
    </xf>
    <xf numFmtId="0" fontId="22" fillId="0" borderId="7" xfId="5" applyFont="1" applyBorder="1" applyAlignment="1">
      <alignment horizontal="center" vertical="center"/>
    </xf>
    <xf numFmtId="0" fontId="22" fillId="0" borderId="0" xfId="5" applyFont="1" applyBorder="1" applyAlignment="1">
      <alignment horizontal="center"/>
    </xf>
  </cellXfs>
  <cellStyles count="66">
    <cellStyle name="20% - Énfasis1" xfId="23" builtinId="30" customBuiltin="1"/>
    <cellStyle name="20% - Énfasis2" xfId="26" builtinId="34" customBuiltin="1"/>
    <cellStyle name="20% - Énfasis3" xfId="29" builtinId="38" customBuiltin="1"/>
    <cellStyle name="20% - Énfasis4" xfId="32" builtinId="42" customBuiltin="1"/>
    <cellStyle name="20% - Énfasis5" xfId="35" builtinId="46" customBuiltin="1"/>
    <cellStyle name="20% - Énfasis6" xfId="38" builtinId="50" customBuiltin="1"/>
    <cellStyle name="40% - Énfasis1" xfId="24" builtinId="31" customBuiltin="1"/>
    <cellStyle name="40% - Énfasis2" xfId="27" builtinId="35" customBuiltin="1"/>
    <cellStyle name="40% - Énfasis3" xfId="30" builtinId="39" customBuiltin="1"/>
    <cellStyle name="40% - Énfasis4" xfId="33" builtinId="43" customBuiltin="1"/>
    <cellStyle name="40% - Énfasis5" xfId="36" builtinId="47" customBuiltin="1"/>
    <cellStyle name="40% - Énfasis6" xfId="39" builtinId="51" customBuiltin="1"/>
    <cellStyle name="60% - Énfasis1 2" xfId="41" xr:uid="{00000000-0005-0000-0000-000036000000}"/>
    <cellStyle name="60% - Énfasis2 2" xfId="42" xr:uid="{00000000-0005-0000-0000-000037000000}"/>
    <cellStyle name="60% - Énfasis3 2" xfId="43" xr:uid="{00000000-0005-0000-0000-000038000000}"/>
    <cellStyle name="60% - Énfasis4 2" xfId="44" xr:uid="{00000000-0005-0000-0000-000039000000}"/>
    <cellStyle name="60% - Énfasis5 2" xfId="45" xr:uid="{00000000-0005-0000-0000-00003A000000}"/>
    <cellStyle name="60% - Énfasis6 2" xfId="46" xr:uid="{00000000-0005-0000-0000-00003B000000}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 2" xfId="47" xr:uid="{00000000-0005-0000-0000-00003C000000}"/>
    <cellStyle name="Encabezado 4" xfId="12" builtinId="19" customBuiltin="1"/>
    <cellStyle name="Énfasis1" xfId="22" builtinId="29" customBuiltin="1"/>
    <cellStyle name="Énfasis2" xfId="25" builtinId="33" customBuiltin="1"/>
    <cellStyle name="Énfasis3" xfId="28" builtinId="37" customBuiltin="1"/>
    <cellStyle name="Énfasis4" xfId="31" builtinId="41" customBuiltin="1"/>
    <cellStyle name="Énfasis5" xfId="34" builtinId="45" customBuiltin="1"/>
    <cellStyle name="Énfasis6" xfId="37" builtinId="49" customBuiltin="1"/>
    <cellStyle name="Entrada" xfId="14" builtinId="20" customBuiltin="1"/>
    <cellStyle name="Euro" xfId="48" xr:uid="{00000000-0005-0000-0000-00003D000000}"/>
    <cellStyle name="Hyperlink 2" xfId="49" xr:uid="{00000000-0005-0000-0000-00003F000000}"/>
    <cellStyle name="Incorrecto" xfId="13" builtinId="27" customBuiltin="1"/>
    <cellStyle name="Millares" xfId="1" builtinId="3"/>
    <cellStyle name="Millares 2" xfId="4" xr:uid="{9AE1BD98-8EDD-9E43-9DD0-FC3FAF0637FF}"/>
    <cellStyle name="Millares 2 2" xfId="8" xr:uid="{8808E534-FE1E-4413-A024-17CD96C351E1}"/>
    <cellStyle name="Millares 2 2 2" xfId="51" xr:uid="{00000000-0005-0000-0000-000041000000}"/>
    <cellStyle name="Millares 2 3" xfId="50" xr:uid="{00000000-0005-0000-0000-000040000000}"/>
    <cellStyle name="Millares 3" xfId="52" xr:uid="{00000000-0005-0000-0000-000042000000}"/>
    <cellStyle name="Millares 3 2" xfId="53" xr:uid="{00000000-0005-0000-0000-000043000000}"/>
    <cellStyle name="Millares 4" xfId="54" xr:uid="{00000000-0005-0000-0000-000044000000}"/>
    <cellStyle name="Neutral 2" xfId="55" xr:uid="{00000000-0005-0000-0000-000045000000}"/>
    <cellStyle name="Normal" xfId="0" builtinId="0"/>
    <cellStyle name="Normal 2" xfId="5" xr:uid="{5BBB1383-03A0-5946-A117-46333654FF78}"/>
    <cellStyle name="Normal 2 2 2" xfId="9" xr:uid="{CB9CBEA2-4078-4157-A1F7-61C0A7EFECD8}"/>
    <cellStyle name="Normal 3" xfId="3" xr:uid="{AC7C279C-2024-A949-B187-5059683E8F00}"/>
    <cellStyle name="Normal 3 2" xfId="57" xr:uid="{00000000-0005-0000-0000-000048000000}"/>
    <cellStyle name="Normal 3 3" xfId="58" xr:uid="{00000000-0005-0000-0000-000049000000}"/>
    <cellStyle name="Normal 3 4" xfId="56" xr:uid="{00000000-0005-0000-0000-000047000000}"/>
    <cellStyle name="Normal 4" xfId="6" xr:uid="{5DA692BD-6359-49A0-841A-931FB61422C6}"/>
    <cellStyle name="Normal 4 2" xfId="59" xr:uid="{00000000-0005-0000-0000-00004A000000}"/>
    <cellStyle name="Normal 5" xfId="7" xr:uid="{8E293A15-3574-4C86-BC5A-1FD271BA9BEA}"/>
    <cellStyle name="Normal 5 2" xfId="60" xr:uid="{00000000-0005-0000-0000-00004B000000}"/>
    <cellStyle name="Normal 6" xfId="61" xr:uid="{00000000-0005-0000-0000-00004C000000}"/>
    <cellStyle name="Normal 6 2" xfId="62" xr:uid="{00000000-0005-0000-0000-00004D000000}"/>
    <cellStyle name="Normal 7" xfId="63" xr:uid="{00000000-0005-0000-0000-00004E000000}"/>
    <cellStyle name="Normal 8" xfId="40" xr:uid="{00000000-0005-0000-0000-000046000000}"/>
    <cellStyle name="Notas 2" xfId="64" xr:uid="{00000000-0005-0000-0000-00004F000000}"/>
    <cellStyle name="Porcentaje" xfId="2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 2" xfId="10" builtinId="17" customBuiltin="1"/>
    <cellStyle name="Título 3" xfId="11" builtinId="18" customBuiltin="1"/>
    <cellStyle name="Título 4" xfId="65" xr:uid="{00000000-0005-0000-0000-000050000000}"/>
    <cellStyle name="Total" xfId="21" builtinId="25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07870370370371E-2"/>
          <c:y val="5.5305555555555552E-2"/>
          <c:w val="0.9151969907407409"/>
          <c:h val="0.75062731481481482"/>
        </c:manualLayout>
      </c:layout>
      <c:lineChart>
        <c:grouping val="standard"/>
        <c:varyColors val="0"/>
        <c:ser>
          <c:idx val="0"/>
          <c:order val="0"/>
          <c:tx>
            <c:strRef>
              <c:f>IPIM!$B$4</c:f>
              <c:strCache>
                <c:ptCount val="1"/>
                <c:pt idx="0">
                  <c:v> Sustancias plásticas y elastómeros</c:v>
                </c:pt>
              </c:strCache>
            </c:strRef>
          </c:tx>
          <c:spPr>
            <a:ln w="28575" cap="rnd">
              <a:solidFill>
                <a:srgbClr val="4BACC6"/>
              </a:solidFill>
              <a:round/>
            </a:ln>
            <a:effectLst/>
          </c:spPr>
          <c:marker>
            <c:symbol val="none"/>
          </c:marker>
          <c:cat>
            <c:numRef>
              <c:f>IPIM!$A$53:$A$84</c:f>
              <c:numCache>
                <c:formatCode>mmm\-yy</c:formatCode>
                <c:ptCount val="3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</c:numCache>
            </c:numRef>
          </c:cat>
          <c:val>
            <c:numRef>
              <c:f>IPIM!$B$53:$B$84</c:f>
              <c:numCache>
                <c:formatCode>_(* #,##0.0_);_(* \(#,##0.0\);_(* "-"??_);_(@_)</c:formatCode>
                <c:ptCount val="32"/>
                <c:pt idx="0">
                  <c:v>558.37828013139097</c:v>
                </c:pt>
                <c:pt idx="1">
                  <c:v>548.15043999719876</c:v>
                </c:pt>
                <c:pt idx="2">
                  <c:v>553.23560635515014</c:v>
                </c:pt>
                <c:pt idx="3">
                  <c:v>558.83897665982806</c:v>
                </c:pt>
                <c:pt idx="4">
                  <c:v>564.96666676399491</c:v>
                </c:pt>
                <c:pt idx="5">
                  <c:v>590.91475086331923</c:v>
                </c:pt>
                <c:pt idx="6">
                  <c:v>604.5257147382132</c:v>
                </c:pt>
                <c:pt idx="7">
                  <c:v>650.82132022640064</c:v>
                </c:pt>
                <c:pt idx="8">
                  <c:v>660.22943388163992</c:v>
                </c:pt>
                <c:pt idx="9">
                  <c:v>691.8345748546086</c:v>
                </c:pt>
                <c:pt idx="10">
                  <c:v>735.29579141210047</c:v>
                </c:pt>
                <c:pt idx="11">
                  <c:v>753.65566195505676</c:v>
                </c:pt>
                <c:pt idx="12">
                  <c:v>786.50875567168021</c:v>
                </c:pt>
                <c:pt idx="13">
                  <c:v>832.86641709669709</c:v>
                </c:pt>
                <c:pt idx="14">
                  <c:v>945.95400213134894</c:v>
                </c:pt>
                <c:pt idx="15">
                  <c:v>1041.6656767070995</c:v>
                </c:pt>
                <c:pt idx="16">
                  <c:v>1203.4678730641249</c:v>
                </c:pt>
                <c:pt idx="17">
                  <c:v>1257.3499636762849</c:v>
                </c:pt>
                <c:pt idx="18">
                  <c:v>1263.4004900525099</c:v>
                </c:pt>
                <c:pt idx="19">
                  <c:v>1259.7260849839763</c:v>
                </c:pt>
                <c:pt idx="20">
                  <c:v>1303.7606421089029</c:v>
                </c:pt>
                <c:pt idx="21">
                  <c:v>1338.4416149221656</c:v>
                </c:pt>
                <c:pt idx="22">
                  <c:v>1341.5723870792021</c:v>
                </c:pt>
                <c:pt idx="23">
                  <c:v>1398.2023583429534</c:v>
                </c:pt>
                <c:pt idx="24">
                  <c:v>1437.4388570443668</c:v>
                </c:pt>
                <c:pt idx="25">
                  <c:v>1434.342873573718</c:v>
                </c:pt>
                <c:pt idx="26">
                  <c:v>1561.9303818134897</c:v>
                </c:pt>
                <c:pt idx="27">
                  <c:v>1728.1585410543755</c:v>
                </c:pt>
                <c:pt idx="28">
                  <c:v>1864.4</c:v>
                </c:pt>
                <c:pt idx="29">
                  <c:v>1993.3733526490685</c:v>
                </c:pt>
                <c:pt idx="30">
                  <c:v>2104.1999999999998</c:v>
                </c:pt>
                <c:pt idx="31" formatCode="General">
                  <c:v>2314.4701897586428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E9D-42D6-B8EF-97D597141CFF}"/>
            </c:ext>
          </c:extLst>
        </c:ser>
        <c:ser>
          <c:idx val="1"/>
          <c:order val="1"/>
          <c:tx>
            <c:strRef>
              <c:f>IPIM!$C$4</c:f>
              <c:strCache>
                <c:ptCount val="1"/>
                <c:pt idx="0">
                  <c:v> Productos de plástico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IPIM!$A$53:$A$84</c:f>
              <c:numCache>
                <c:formatCode>mmm\-yy</c:formatCode>
                <c:ptCount val="3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</c:numCache>
            </c:numRef>
          </c:cat>
          <c:val>
            <c:numRef>
              <c:f>IPIM!$C$53:$C$84</c:f>
              <c:numCache>
                <c:formatCode>_(* #,##0.0_);_(* \(#,##0.0\);_(* "-"??_);_(@_)</c:formatCode>
                <c:ptCount val="32"/>
                <c:pt idx="0">
                  <c:v>417.65028621270147</c:v>
                </c:pt>
                <c:pt idx="1">
                  <c:v>423.35211127753325</c:v>
                </c:pt>
                <c:pt idx="2">
                  <c:v>427.6878012827537</c:v>
                </c:pt>
                <c:pt idx="3">
                  <c:v>431.47989970709887</c:v>
                </c:pt>
                <c:pt idx="4">
                  <c:v>435.50180869443102</c:v>
                </c:pt>
                <c:pt idx="5">
                  <c:v>460.10894786663351</c:v>
                </c:pt>
                <c:pt idx="6">
                  <c:v>468.62278940620337</c:v>
                </c:pt>
                <c:pt idx="7">
                  <c:v>492.75141530341403</c:v>
                </c:pt>
                <c:pt idx="8">
                  <c:v>508.77255477793335</c:v>
                </c:pt>
                <c:pt idx="9">
                  <c:v>524.21056810604546</c:v>
                </c:pt>
                <c:pt idx="10">
                  <c:v>552.88734374149954</c:v>
                </c:pt>
                <c:pt idx="11">
                  <c:v>592.05690708998281</c:v>
                </c:pt>
                <c:pt idx="12">
                  <c:v>604.51551255679419</c:v>
                </c:pt>
                <c:pt idx="13">
                  <c:v>646.15630203829949</c:v>
                </c:pt>
                <c:pt idx="14">
                  <c:v>692.47416547467196</c:v>
                </c:pt>
                <c:pt idx="15">
                  <c:v>726.32515647603373</c:v>
                </c:pt>
                <c:pt idx="16">
                  <c:v>783.94034914599604</c:v>
                </c:pt>
                <c:pt idx="17">
                  <c:v>812.4536405483077</c:v>
                </c:pt>
                <c:pt idx="18">
                  <c:v>830.71766274709023</c:v>
                </c:pt>
                <c:pt idx="19">
                  <c:v>857.60124103019871</c:v>
                </c:pt>
                <c:pt idx="20">
                  <c:v>877.06486543819142</c:v>
                </c:pt>
                <c:pt idx="21">
                  <c:v>886.47976159628013</c:v>
                </c:pt>
                <c:pt idx="22">
                  <c:v>909.49611709690237</c:v>
                </c:pt>
                <c:pt idx="23">
                  <c:v>953.06549537710066</c:v>
                </c:pt>
                <c:pt idx="24">
                  <c:v>972.89759367399631</c:v>
                </c:pt>
                <c:pt idx="25">
                  <c:v>996.10374935284585</c:v>
                </c:pt>
                <c:pt idx="26">
                  <c:v>1030.0244382006606</c:v>
                </c:pt>
                <c:pt idx="27">
                  <c:v>1084.0919836306311</c:v>
                </c:pt>
                <c:pt idx="28">
                  <c:v>1130.5</c:v>
                </c:pt>
                <c:pt idx="29">
                  <c:v>1189.9487070228076</c:v>
                </c:pt>
                <c:pt idx="30">
                  <c:v>1237.4000000000001</c:v>
                </c:pt>
                <c:pt idx="31" formatCode="General">
                  <c:v>1359.3633928976171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A-AE9D-42D6-B8EF-97D597141CFF}"/>
            </c:ext>
          </c:extLst>
        </c:ser>
        <c:ser>
          <c:idx val="2"/>
          <c:order val="2"/>
          <c:tx>
            <c:strRef>
              <c:f>IPIM!$D$4</c:f>
              <c:strCache>
                <c:ptCount val="1"/>
                <c:pt idx="0">
                  <c:v> Productos de caucho</c:v>
                </c:pt>
              </c:strCache>
            </c:strRef>
          </c:tx>
          <c:spPr>
            <a:ln w="28575" cap="rnd">
              <a:solidFill>
                <a:srgbClr val="A6A6A6"/>
              </a:solidFill>
              <a:round/>
            </a:ln>
            <a:effectLst/>
          </c:spPr>
          <c:marker>
            <c:symbol val="none"/>
          </c:marker>
          <c:cat>
            <c:numRef>
              <c:f>IPIM!$A$53:$A$84</c:f>
              <c:numCache>
                <c:formatCode>mmm\-yy</c:formatCode>
                <c:ptCount val="3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</c:numCache>
            </c:numRef>
          </c:cat>
          <c:val>
            <c:numRef>
              <c:f>IPIM!$D$53:$D$84</c:f>
              <c:numCache>
                <c:formatCode>_(* #,##0.0_);_(* \(#,##0.0\);_(* "-"??_);_(@_)</c:formatCode>
                <c:ptCount val="32"/>
                <c:pt idx="0">
                  <c:v>483.8349289599754</c:v>
                </c:pt>
                <c:pt idx="1">
                  <c:v>496.00962003054445</c:v>
                </c:pt>
                <c:pt idx="2">
                  <c:v>502.38055743223549</c:v>
                </c:pt>
                <c:pt idx="3">
                  <c:v>515.11214221273394</c:v>
                </c:pt>
                <c:pt idx="4">
                  <c:v>523.17872710155598</c:v>
                </c:pt>
                <c:pt idx="5">
                  <c:v>539.8689302969151</c:v>
                </c:pt>
                <c:pt idx="6">
                  <c:v>560.81894431200749</c:v>
                </c:pt>
                <c:pt idx="7">
                  <c:v>578.92645351292015</c:v>
                </c:pt>
                <c:pt idx="8">
                  <c:v>593.43877346348881</c:v>
                </c:pt>
                <c:pt idx="9">
                  <c:v>631.12748013792441</c:v>
                </c:pt>
                <c:pt idx="10">
                  <c:v>654.31388529862511</c:v>
                </c:pt>
                <c:pt idx="11">
                  <c:v>698.79181160925066</c:v>
                </c:pt>
                <c:pt idx="12">
                  <c:v>742.36602629937636</c:v>
                </c:pt>
                <c:pt idx="13">
                  <c:v>790.40987043825032</c:v>
                </c:pt>
                <c:pt idx="14">
                  <c:v>830.29282221566837</c:v>
                </c:pt>
                <c:pt idx="15">
                  <c:v>889.51872865286714</c:v>
                </c:pt>
                <c:pt idx="16">
                  <c:v>924.76843737051536</c:v>
                </c:pt>
                <c:pt idx="17">
                  <c:v>970.62028643903375</c:v>
                </c:pt>
                <c:pt idx="18">
                  <c:v>1027.6688818331595</c:v>
                </c:pt>
                <c:pt idx="19">
                  <c:v>1073.5346995256407</c:v>
                </c:pt>
                <c:pt idx="20">
                  <c:v>1112.1127153562231</c:v>
                </c:pt>
                <c:pt idx="21">
                  <c:v>1148.7567968636799</c:v>
                </c:pt>
                <c:pt idx="22">
                  <c:v>1188.9000759974783</c:v>
                </c:pt>
                <c:pt idx="23">
                  <c:v>1230.2559651377703</c:v>
                </c:pt>
                <c:pt idx="24">
                  <c:v>1278.8766590851387</c:v>
                </c:pt>
                <c:pt idx="25">
                  <c:v>1335.1171397443193</c:v>
                </c:pt>
                <c:pt idx="26">
                  <c:v>1403.5240208322357</c:v>
                </c:pt>
                <c:pt idx="27">
                  <c:v>1472.4050781243054</c:v>
                </c:pt>
                <c:pt idx="28">
                  <c:v>1549.1</c:v>
                </c:pt>
                <c:pt idx="29">
                  <c:v>1634.9686767894823</c:v>
                </c:pt>
                <c:pt idx="30">
                  <c:v>1729</c:v>
                </c:pt>
                <c:pt idx="31" formatCode="General">
                  <c:v>1875.2988189987548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D-AE9D-42D6-B8EF-97D59714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38479"/>
        <c:axId val="1704237231"/>
      </c:lineChart>
      <c:dateAx>
        <c:axId val="1704238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704237231"/>
        <c:crosses val="autoZero"/>
        <c:auto val="1"/>
        <c:lblOffset val="100"/>
        <c:baseTimeUnit val="months"/>
        <c:majorUnit val="1"/>
        <c:majorTimeUnit val="months"/>
      </c:dateAx>
      <c:valAx>
        <c:axId val="170423723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17042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44066883098585E-2"/>
          <c:y val="0.16444812762210598"/>
          <c:w val="0.95491186623380286"/>
          <c:h val="0.6263964644150587"/>
        </c:manualLayout>
      </c:layout>
      <c:lineChart>
        <c:grouping val="standard"/>
        <c:varyColors val="0"/>
        <c:ser>
          <c:idx val="0"/>
          <c:order val="0"/>
          <c:tx>
            <c:strRef>
              <c:f>IPI!$B$3</c:f>
              <c:strCache>
                <c:ptCount val="1"/>
                <c:pt idx="0">
                  <c:v>Materias primas plásticas y caucho sintético</c:v>
                </c:pt>
              </c:strCache>
            </c:strRef>
          </c:tx>
          <c:marker>
            <c:symbol val="none"/>
          </c:marker>
          <c:cat>
            <c:numRef>
              <c:f>IPI!$A$51:$A$82</c:f>
              <c:numCache>
                <c:formatCode>mmm\-yy</c:formatCode>
                <c:ptCount val="3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</c:numCache>
            </c:numRef>
          </c:cat>
          <c:val>
            <c:numRef>
              <c:f>IPI!$B$51:$B$82</c:f>
              <c:numCache>
                <c:formatCode>0.00</c:formatCode>
                <c:ptCount val="32"/>
                <c:pt idx="0">
                  <c:v>102.70967001465104</c:v>
                </c:pt>
                <c:pt idx="1">
                  <c:v>110.97908870686798</c:v>
                </c:pt>
                <c:pt idx="2">
                  <c:v>97.114378246900927</c:v>
                </c:pt>
                <c:pt idx="3">
                  <c:v>101.67928237568502</c:v>
                </c:pt>
                <c:pt idx="4">
                  <c:v>87.356047680381437</c:v>
                </c:pt>
                <c:pt idx="5">
                  <c:v>86.18335559490049</c:v>
                </c:pt>
                <c:pt idx="6">
                  <c:v>77.769208247319284</c:v>
                </c:pt>
                <c:pt idx="7">
                  <c:v>98.571940444480788</c:v>
                </c:pt>
                <c:pt idx="8">
                  <c:v>119.55131476054355</c:v>
                </c:pt>
                <c:pt idx="9">
                  <c:v>102.395379242328</c:v>
                </c:pt>
                <c:pt idx="10">
                  <c:v>95.72437487484035</c:v>
                </c:pt>
                <c:pt idx="11">
                  <c:v>103.11029157816466</c:v>
                </c:pt>
                <c:pt idx="12">
                  <c:v>102.07140733083264</c:v>
                </c:pt>
                <c:pt idx="13">
                  <c:v>91.487131743003516</c:v>
                </c:pt>
                <c:pt idx="14">
                  <c:v>57.651097161326895</c:v>
                </c:pt>
                <c:pt idx="15">
                  <c:v>101.06733028585968</c:v>
                </c:pt>
                <c:pt idx="16">
                  <c:v>119.57791358724252</c:v>
                </c:pt>
                <c:pt idx="17">
                  <c:v>117.68912251667794</c:v>
                </c:pt>
                <c:pt idx="18">
                  <c:v>98.97323187100605</c:v>
                </c:pt>
                <c:pt idx="19">
                  <c:v>110.01335467891897</c:v>
                </c:pt>
                <c:pt idx="20">
                  <c:v>98.877031797695693</c:v>
                </c:pt>
                <c:pt idx="21">
                  <c:v>84.820624012755857</c:v>
                </c:pt>
                <c:pt idx="22">
                  <c:v>92.673046937460612</c:v>
                </c:pt>
                <c:pt idx="23">
                  <c:v>107.19473607272951</c:v>
                </c:pt>
                <c:pt idx="24">
                  <c:v>113.60829873706744</c:v>
                </c:pt>
                <c:pt idx="25">
                  <c:v>112.60365153943906</c:v>
                </c:pt>
                <c:pt idx="26">
                  <c:v>92.051405415688521</c:v>
                </c:pt>
                <c:pt idx="27">
                  <c:v>116.35058787239893</c:v>
                </c:pt>
                <c:pt idx="28">
                  <c:v>109.91402753686938</c:v>
                </c:pt>
                <c:pt idx="29">
                  <c:v>120.94956394861298</c:v>
                </c:pt>
                <c:pt idx="30" formatCode="General">
                  <c:v>108.33594995698914</c:v>
                </c:pt>
                <c:pt idx="31" formatCode="General">
                  <c:v>104.71325974432051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49-4279-AB59-06466307E93B}"/>
            </c:ext>
          </c:extLst>
        </c:ser>
        <c:ser>
          <c:idx val="1"/>
          <c:order val="1"/>
          <c:tx>
            <c:strRef>
              <c:f>IPI!$C$3</c:f>
              <c:strCache>
                <c:ptCount val="1"/>
                <c:pt idx="0">
                  <c:v>Productos de caucho y plástico</c:v>
                </c:pt>
              </c:strCache>
            </c:strRef>
          </c:tx>
          <c:marker>
            <c:symbol val="none"/>
          </c:marker>
          <c:cat>
            <c:numRef>
              <c:f>IPI!$A$51:$A$82</c:f>
              <c:numCache>
                <c:formatCode>mmm\-yy</c:formatCode>
                <c:ptCount val="3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</c:numCache>
            </c:numRef>
          </c:cat>
          <c:val>
            <c:numRef>
              <c:f>IPI!$C$51:$C$82</c:f>
              <c:numCache>
                <c:formatCode>0.00</c:formatCode>
                <c:ptCount val="32"/>
                <c:pt idx="0">
                  <c:v>94.889137602963444</c:v>
                </c:pt>
                <c:pt idx="1">
                  <c:v>98.072353952860439</c:v>
                </c:pt>
                <c:pt idx="2">
                  <c:v>94.629951149984677</c:v>
                </c:pt>
                <c:pt idx="3">
                  <c:v>84.824650234956707</c:v>
                </c:pt>
                <c:pt idx="4">
                  <c:v>66.513689892042464</c:v>
                </c:pt>
                <c:pt idx="5">
                  <c:v>79.441006279644455</c:v>
                </c:pt>
                <c:pt idx="6">
                  <c:v>97.510341003832281</c:v>
                </c:pt>
                <c:pt idx="7">
                  <c:v>100.23836147887918</c:v>
                </c:pt>
                <c:pt idx="8">
                  <c:v>104.71116812751701</c:v>
                </c:pt>
                <c:pt idx="9">
                  <c:v>112.384546052193</c:v>
                </c:pt>
                <c:pt idx="10">
                  <c:v>118.98921893550937</c:v>
                </c:pt>
                <c:pt idx="11">
                  <c:v>119.0858107166454</c:v>
                </c:pt>
                <c:pt idx="12">
                  <c:v>107.04203667813886</c:v>
                </c:pt>
                <c:pt idx="13">
                  <c:v>112.17880401786755</c:v>
                </c:pt>
                <c:pt idx="14">
                  <c:v>98.372572809046289</c:v>
                </c:pt>
                <c:pt idx="15">
                  <c:v>122.43840667357613</c:v>
                </c:pt>
                <c:pt idx="16">
                  <c:v>111.298055578667</c:v>
                </c:pt>
                <c:pt idx="17">
                  <c:v>110.67939458713199</c:v>
                </c:pt>
                <c:pt idx="18">
                  <c:v>117.57713409185907</c:v>
                </c:pt>
                <c:pt idx="19">
                  <c:v>113.91244712330328</c:v>
                </c:pt>
                <c:pt idx="20">
                  <c:v>121.77526231291965</c:v>
                </c:pt>
                <c:pt idx="21">
                  <c:v>125.97843087646012</c:v>
                </c:pt>
                <c:pt idx="22">
                  <c:v>120.10544446731238</c:v>
                </c:pt>
                <c:pt idx="23">
                  <c:v>126.7770216369925</c:v>
                </c:pt>
                <c:pt idx="24">
                  <c:v>112.79957002246286</c:v>
                </c:pt>
                <c:pt idx="25">
                  <c:v>103.52702376644461</c:v>
                </c:pt>
                <c:pt idx="26">
                  <c:v>108.06606339734732</c:v>
                </c:pt>
                <c:pt idx="27">
                  <c:v>130.7241525195812</c:v>
                </c:pt>
                <c:pt idx="28">
                  <c:v>128.53517395701067</c:v>
                </c:pt>
                <c:pt idx="29">
                  <c:v>123.05585137449491</c:v>
                </c:pt>
                <c:pt idx="30" formatCode="General">
                  <c:v>121.58718079346545</c:v>
                </c:pt>
                <c:pt idx="31" formatCode="General">
                  <c:v>121.62183303821415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449-4279-AB59-06466307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52560"/>
        <c:axId val="1"/>
      </c:lineChart>
      <c:dateAx>
        <c:axId val="185355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Offset val="100"/>
        <c:baseTimeUnit val="months"/>
        <c:majorUnit val="1"/>
        <c:majorTimeUnit val="months"/>
      </c:dateAx>
      <c:valAx>
        <c:axId val="1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85355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44066883098585E-2"/>
          <c:y val="0.16444812762210598"/>
          <c:w val="0.95491186623380286"/>
          <c:h val="0.6263964644150587"/>
        </c:manualLayout>
      </c:layout>
      <c:lineChart>
        <c:grouping val="standard"/>
        <c:varyColors val="0"/>
        <c:ser>
          <c:idx val="0"/>
          <c:order val="0"/>
          <c:tx>
            <c:strRef>
              <c:f>IPI!$B$3</c:f>
              <c:strCache>
                <c:ptCount val="1"/>
                <c:pt idx="0">
                  <c:v>Materias primas plásticas y caucho sintético</c:v>
                </c:pt>
              </c:strCache>
            </c:strRef>
          </c:tx>
          <c:marker>
            <c:symbol val="none"/>
          </c:marker>
          <c:cat>
            <c:numRef>
              <c:f>IPI!$A$4:$A$79</c:f>
              <c:numCache>
                <c:formatCode>mmm\-yy</c:formatCode>
                <c:ptCount val="7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</c:numCache>
            </c:numRef>
          </c:cat>
          <c:val>
            <c:numRef>
              <c:f>IPI!$B$4:$B$79</c:f>
              <c:numCache>
                <c:formatCode>0.00</c:formatCode>
                <c:ptCount val="76"/>
                <c:pt idx="0">
                  <c:v>102.23633936152309</c:v>
                </c:pt>
                <c:pt idx="1">
                  <c:v>99.555789263267897</c:v>
                </c:pt>
                <c:pt idx="2">
                  <c:v>106.57965794954876</c:v>
                </c:pt>
                <c:pt idx="3">
                  <c:v>107.10715424266861</c:v>
                </c:pt>
                <c:pt idx="4">
                  <c:v>112.18769906075576</c:v>
                </c:pt>
                <c:pt idx="5">
                  <c:v>79.802390012808132</c:v>
                </c:pt>
                <c:pt idx="6">
                  <c:v>100.84676464662981</c:v>
                </c:pt>
                <c:pt idx="7">
                  <c:v>90.60408941541273</c:v>
                </c:pt>
                <c:pt idx="8">
                  <c:v>99.254503050252367</c:v>
                </c:pt>
                <c:pt idx="9">
                  <c:v>105.17458570006208</c:v>
                </c:pt>
                <c:pt idx="10">
                  <c:v>107.09363635899709</c:v>
                </c:pt>
                <c:pt idx="11">
                  <c:v>109.62984248172445</c:v>
                </c:pt>
                <c:pt idx="12">
                  <c:v>104.24599925203211</c:v>
                </c:pt>
                <c:pt idx="13">
                  <c:v>91.127148767100465</c:v>
                </c:pt>
                <c:pt idx="14">
                  <c:v>111.4569401219342</c:v>
                </c:pt>
                <c:pt idx="15">
                  <c:v>115.24132562582037</c:v>
                </c:pt>
                <c:pt idx="16">
                  <c:v>105.80523117704801</c:v>
                </c:pt>
                <c:pt idx="17">
                  <c:v>108.02164266063488</c:v>
                </c:pt>
                <c:pt idx="18">
                  <c:v>77.03669427429017</c:v>
                </c:pt>
                <c:pt idx="19">
                  <c:v>103.64272554458482</c:v>
                </c:pt>
                <c:pt idx="20">
                  <c:v>109.71103287870703</c:v>
                </c:pt>
                <c:pt idx="21">
                  <c:v>105.60007864962024</c:v>
                </c:pt>
                <c:pt idx="22">
                  <c:v>93.983481999628182</c:v>
                </c:pt>
                <c:pt idx="23">
                  <c:v>107.43272137477172</c:v>
                </c:pt>
                <c:pt idx="24">
                  <c:v>118.01632668301485</c:v>
                </c:pt>
                <c:pt idx="25">
                  <c:v>107.02847406239093</c:v>
                </c:pt>
                <c:pt idx="26">
                  <c:v>114.34604044567796</c:v>
                </c:pt>
                <c:pt idx="27">
                  <c:v>113.5554449949143</c:v>
                </c:pt>
                <c:pt idx="28">
                  <c:v>111.30725235801764</c:v>
                </c:pt>
                <c:pt idx="29">
                  <c:v>101.26519374049872</c:v>
                </c:pt>
                <c:pt idx="30">
                  <c:v>65.1280205616183</c:v>
                </c:pt>
                <c:pt idx="31">
                  <c:v>65.615146984833913</c:v>
                </c:pt>
                <c:pt idx="32">
                  <c:v>102.63310480018843</c:v>
                </c:pt>
                <c:pt idx="33">
                  <c:v>114.17082496630317</c:v>
                </c:pt>
                <c:pt idx="34">
                  <c:v>113.93228242959646</c:v>
                </c:pt>
                <c:pt idx="35">
                  <c:v>102.45983795444846</c:v>
                </c:pt>
                <c:pt idx="36">
                  <c:v>106.0096373357193</c:v>
                </c:pt>
                <c:pt idx="37">
                  <c:v>104.44380045123502</c:v>
                </c:pt>
                <c:pt idx="38">
                  <c:v>96.074205554663479</c:v>
                </c:pt>
                <c:pt idx="39">
                  <c:v>107.30686667614317</c:v>
                </c:pt>
                <c:pt idx="40">
                  <c:v>89.243797401312534</c:v>
                </c:pt>
                <c:pt idx="41">
                  <c:v>62.89755685312911</c:v>
                </c:pt>
                <c:pt idx="42">
                  <c:v>51.831596427108209</c:v>
                </c:pt>
                <c:pt idx="43">
                  <c:v>63.127314051786513</c:v>
                </c:pt>
                <c:pt idx="44">
                  <c:v>56.474033923748891</c:v>
                </c:pt>
                <c:pt idx="45">
                  <c:v>95.933792273711362</c:v>
                </c:pt>
                <c:pt idx="46">
                  <c:v>100.84065051754993</c:v>
                </c:pt>
                <c:pt idx="47">
                  <c:v>102.70967001465104</c:v>
                </c:pt>
                <c:pt idx="48">
                  <c:v>110.97908870686798</c:v>
                </c:pt>
                <c:pt idx="49">
                  <c:v>97.114378246900927</c:v>
                </c:pt>
                <c:pt idx="50">
                  <c:v>101.67928237568502</c:v>
                </c:pt>
                <c:pt idx="51">
                  <c:v>87.356047680381437</c:v>
                </c:pt>
                <c:pt idx="52">
                  <c:v>86.18335559490049</c:v>
                </c:pt>
                <c:pt idx="53">
                  <c:v>77.769208247319284</c:v>
                </c:pt>
                <c:pt idx="54">
                  <c:v>98.571940444480788</c:v>
                </c:pt>
                <c:pt idx="55">
                  <c:v>119.55131476054355</c:v>
                </c:pt>
                <c:pt idx="56">
                  <c:v>102.395379242328</c:v>
                </c:pt>
                <c:pt idx="57">
                  <c:v>95.72437487484035</c:v>
                </c:pt>
                <c:pt idx="58">
                  <c:v>103.11029157816466</c:v>
                </c:pt>
                <c:pt idx="59">
                  <c:v>102.07140733083264</c:v>
                </c:pt>
                <c:pt idx="60">
                  <c:v>91.487131743003516</c:v>
                </c:pt>
                <c:pt idx="61">
                  <c:v>57.651097161326895</c:v>
                </c:pt>
                <c:pt idx="62">
                  <c:v>101.06733028585968</c:v>
                </c:pt>
                <c:pt idx="63">
                  <c:v>119.57791358724252</c:v>
                </c:pt>
                <c:pt idx="64">
                  <c:v>117.68912251667794</c:v>
                </c:pt>
                <c:pt idx="65">
                  <c:v>98.97323187100605</c:v>
                </c:pt>
                <c:pt idx="66">
                  <c:v>110.01335467891897</c:v>
                </c:pt>
                <c:pt idx="67">
                  <c:v>98.877031797695693</c:v>
                </c:pt>
                <c:pt idx="68">
                  <c:v>84.820624012755857</c:v>
                </c:pt>
                <c:pt idx="69">
                  <c:v>92.673046937460612</c:v>
                </c:pt>
                <c:pt idx="70">
                  <c:v>107.19473607272951</c:v>
                </c:pt>
                <c:pt idx="71">
                  <c:v>113.60829873706744</c:v>
                </c:pt>
                <c:pt idx="72">
                  <c:v>112.60365153943906</c:v>
                </c:pt>
                <c:pt idx="73">
                  <c:v>92.051405415688521</c:v>
                </c:pt>
                <c:pt idx="74">
                  <c:v>116.35058787239893</c:v>
                </c:pt>
                <c:pt idx="75">
                  <c:v>109.91402753686938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6D-4A57-9B8C-8368B5888EE8}"/>
            </c:ext>
          </c:extLst>
        </c:ser>
        <c:ser>
          <c:idx val="1"/>
          <c:order val="1"/>
          <c:tx>
            <c:strRef>
              <c:f>IPI!$C$3</c:f>
              <c:strCache>
                <c:ptCount val="1"/>
                <c:pt idx="0">
                  <c:v>Productos de caucho y plástico</c:v>
                </c:pt>
              </c:strCache>
            </c:strRef>
          </c:tx>
          <c:marker>
            <c:symbol val="none"/>
          </c:marker>
          <c:cat>
            <c:numRef>
              <c:f>IPI!$A$4:$A$79</c:f>
              <c:numCache>
                <c:formatCode>mmm\-yy</c:formatCode>
                <c:ptCount val="7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</c:numCache>
            </c:numRef>
          </c:cat>
          <c:val>
            <c:numRef>
              <c:f>IPI!$C$4:$C$79</c:f>
              <c:numCache>
                <c:formatCode>0.00</c:formatCode>
                <c:ptCount val="76"/>
                <c:pt idx="0">
                  <c:v>119.0923090309344</c:v>
                </c:pt>
                <c:pt idx="1">
                  <c:v>113.90864790192519</c:v>
                </c:pt>
                <c:pt idx="2">
                  <c:v>136.58945230719007</c:v>
                </c:pt>
                <c:pt idx="3">
                  <c:v>130.90445655692022</c:v>
                </c:pt>
                <c:pt idx="4">
                  <c:v>124.96720653099499</c:v>
                </c:pt>
                <c:pt idx="5">
                  <c:v>114.31556632437254</c:v>
                </c:pt>
                <c:pt idx="6">
                  <c:v>118.30104924141786</c:v>
                </c:pt>
                <c:pt idx="7">
                  <c:v>128.20030794803392</c:v>
                </c:pt>
                <c:pt idx="8">
                  <c:v>133.63721097688818</c:v>
                </c:pt>
                <c:pt idx="9">
                  <c:v>129.46612223508538</c:v>
                </c:pt>
                <c:pt idx="10">
                  <c:v>130.68289997617194</c:v>
                </c:pt>
                <c:pt idx="11">
                  <c:v>114.67413966083166</c:v>
                </c:pt>
                <c:pt idx="12">
                  <c:v>120.92175312298728</c:v>
                </c:pt>
                <c:pt idx="13">
                  <c:v>105.35725813671097</c:v>
                </c:pt>
                <c:pt idx="14">
                  <c:v>130.61463109227239</c:v>
                </c:pt>
                <c:pt idx="15">
                  <c:v>124.16024811405454</c:v>
                </c:pt>
                <c:pt idx="16">
                  <c:v>131.64128525502036</c:v>
                </c:pt>
                <c:pt idx="17">
                  <c:v>125.74754986683639</c:v>
                </c:pt>
                <c:pt idx="18">
                  <c:v>128.71814115489323</c:v>
                </c:pt>
                <c:pt idx="19">
                  <c:v>135.52641758346755</c:v>
                </c:pt>
                <c:pt idx="20">
                  <c:v>136.86144763155053</c:v>
                </c:pt>
                <c:pt idx="21">
                  <c:v>137.97209368517267</c:v>
                </c:pt>
                <c:pt idx="22">
                  <c:v>132.50457198416549</c:v>
                </c:pt>
                <c:pt idx="23">
                  <c:v>112.953210218631</c:v>
                </c:pt>
                <c:pt idx="24">
                  <c:v>114.75965854331457</c:v>
                </c:pt>
                <c:pt idx="25">
                  <c:v>105.64518440857236</c:v>
                </c:pt>
                <c:pt idx="26">
                  <c:v>126.88490604929278</c:v>
                </c:pt>
                <c:pt idx="27">
                  <c:v>125.0182359745008</c:v>
                </c:pt>
                <c:pt idx="28">
                  <c:v>127.05514082166242</c:v>
                </c:pt>
                <c:pt idx="29">
                  <c:v>110.82873414059141</c:v>
                </c:pt>
                <c:pt idx="30">
                  <c:v>113.1653977276021</c:v>
                </c:pt>
                <c:pt idx="31">
                  <c:v>118.29636339925977</c:v>
                </c:pt>
                <c:pt idx="32">
                  <c:v>110.02841818080486</c:v>
                </c:pt>
                <c:pt idx="33">
                  <c:v>115.34588091424705</c:v>
                </c:pt>
                <c:pt idx="34">
                  <c:v>109.86161322102481</c:v>
                </c:pt>
                <c:pt idx="35">
                  <c:v>92.889546405625723</c:v>
                </c:pt>
                <c:pt idx="36">
                  <c:v>98.851950072005863</c:v>
                </c:pt>
                <c:pt idx="37">
                  <c:v>99.577959958162594</c:v>
                </c:pt>
                <c:pt idx="38">
                  <c:v>105.81304920634695</c:v>
                </c:pt>
                <c:pt idx="39">
                  <c:v>108.43415362973133</c:v>
                </c:pt>
                <c:pt idx="40">
                  <c:v>110.86030188390767</c:v>
                </c:pt>
                <c:pt idx="41">
                  <c:v>103.60364092473051</c:v>
                </c:pt>
                <c:pt idx="42">
                  <c:v>111.90391177005749</c:v>
                </c:pt>
                <c:pt idx="43">
                  <c:v>108.58828345195398</c:v>
                </c:pt>
                <c:pt idx="44">
                  <c:v>105.79092105560198</c:v>
                </c:pt>
                <c:pt idx="45">
                  <c:v>115.27403849734247</c:v>
                </c:pt>
                <c:pt idx="46">
                  <c:v>112.50631567501713</c:v>
                </c:pt>
                <c:pt idx="47">
                  <c:v>94.889137602963444</c:v>
                </c:pt>
                <c:pt idx="48">
                  <c:v>98.072353952860439</c:v>
                </c:pt>
                <c:pt idx="49">
                  <c:v>94.629951149984677</c:v>
                </c:pt>
                <c:pt idx="50">
                  <c:v>84.824650234956707</c:v>
                </c:pt>
                <c:pt idx="51">
                  <c:v>66.513689892042464</c:v>
                </c:pt>
                <c:pt idx="52">
                  <c:v>79.441006279644455</c:v>
                </c:pt>
                <c:pt idx="53">
                  <c:v>97.510341003832281</c:v>
                </c:pt>
                <c:pt idx="54">
                  <c:v>100.23836147887918</c:v>
                </c:pt>
                <c:pt idx="55">
                  <c:v>104.71116812751701</c:v>
                </c:pt>
                <c:pt idx="56">
                  <c:v>112.384546052193</c:v>
                </c:pt>
                <c:pt idx="57">
                  <c:v>118.98921893550937</c:v>
                </c:pt>
                <c:pt idx="58">
                  <c:v>119.0858107166454</c:v>
                </c:pt>
                <c:pt idx="59">
                  <c:v>107.04203667813886</c:v>
                </c:pt>
                <c:pt idx="60">
                  <c:v>112.17880401786755</c:v>
                </c:pt>
                <c:pt idx="61">
                  <c:v>98.372572809046289</c:v>
                </c:pt>
                <c:pt idx="62">
                  <c:v>122.43840667357613</c:v>
                </c:pt>
                <c:pt idx="63">
                  <c:v>111.298055578667</c:v>
                </c:pt>
                <c:pt idx="64">
                  <c:v>110.67939458713199</c:v>
                </c:pt>
                <c:pt idx="65">
                  <c:v>117.57713409185907</c:v>
                </c:pt>
                <c:pt idx="66">
                  <c:v>113.91244712330328</c:v>
                </c:pt>
                <c:pt idx="67">
                  <c:v>121.77526231291965</c:v>
                </c:pt>
                <c:pt idx="68">
                  <c:v>125.97843087646012</c:v>
                </c:pt>
                <c:pt idx="69">
                  <c:v>120.10544446731238</c:v>
                </c:pt>
                <c:pt idx="70">
                  <c:v>126.7770216369925</c:v>
                </c:pt>
                <c:pt idx="71">
                  <c:v>112.79957002246286</c:v>
                </c:pt>
                <c:pt idx="72">
                  <c:v>103.52702376644461</c:v>
                </c:pt>
                <c:pt idx="73">
                  <c:v>108.06606339734732</c:v>
                </c:pt>
                <c:pt idx="74">
                  <c:v>130.7241525195812</c:v>
                </c:pt>
                <c:pt idx="75">
                  <c:v>128.53517395701067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6D-4A57-9B8C-8368B588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52560"/>
        <c:axId val="1"/>
      </c:lineChart>
      <c:dateAx>
        <c:axId val="185355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Offset val="100"/>
        <c:baseTimeUnit val="months"/>
        <c:majorUnit val="1"/>
        <c:majorTimeUnit val="months"/>
      </c:dateAx>
      <c:valAx>
        <c:axId val="1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85355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48441935448199E-2"/>
          <c:y val="0.34764669951741906"/>
          <c:w val="0.89784628210243034"/>
          <c:h val="0.49026925854298259"/>
        </c:manualLayout>
      </c:layout>
      <c:lineChart>
        <c:grouping val="standard"/>
        <c:varyColors val="0"/>
        <c:ser>
          <c:idx val="3"/>
          <c:order val="0"/>
          <c:tx>
            <c:strRef>
              <c:f>PI!$B$11</c:f>
              <c:strCache>
                <c:ptCount val="1"/>
                <c:pt idx="0">
                  <c:v>Precio Internacional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PI!$A$534:$A$565</c:f>
              <c:numCache>
                <c:formatCode>mmm\-yy</c:formatCode>
                <c:ptCount val="3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  <c:pt idx="23">
                  <c:v>44501</c:v>
                </c:pt>
                <c:pt idx="24">
                  <c:v>44531</c:v>
                </c:pt>
                <c:pt idx="25">
                  <c:v>44562</c:v>
                </c:pt>
                <c:pt idx="26">
                  <c:v>44593</c:v>
                </c:pt>
                <c:pt idx="27">
                  <c:v>44621</c:v>
                </c:pt>
                <c:pt idx="28">
                  <c:v>44652</c:v>
                </c:pt>
                <c:pt idx="29">
                  <c:v>44682</c:v>
                </c:pt>
                <c:pt idx="30">
                  <c:v>44713</c:v>
                </c:pt>
                <c:pt idx="31">
                  <c:v>44743</c:v>
                </c:pt>
              </c:numCache>
            </c:numRef>
          </c:cat>
          <c:val>
            <c:numRef>
              <c:f>PI!$B$534:$B$565</c:f>
              <c:numCache>
                <c:formatCode>0.000</c:formatCode>
                <c:ptCount val="32"/>
                <c:pt idx="0">
                  <c:v>266.10000000000002</c:v>
                </c:pt>
                <c:pt idx="1">
                  <c:v>265.7</c:v>
                </c:pt>
                <c:pt idx="2">
                  <c:v>269.60000000000002</c:v>
                </c:pt>
                <c:pt idx="3">
                  <c:v>268.60000000000002</c:v>
                </c:pt>
                <c:pt idx="4">
                  <c:v>255.8</c:v>
                </c:pt>
                <c:pt idx="5">
                  <c:v>249</c:v>
                </c:pt>
                <c:pt idx="6">
                  <c:v>251.1</c:v>
                </c:pt>
                <c:pt idx="7">
                  <c:v>254.5</c:v>
                </c:pt>
                <c:pt idx="8">
                  <c:v>261.2</c:v>
                </c:pt>
                <c:pt idx="9">
                  <c:v>262.3</c:v>
                </c:pt>
                <c:pt idx="10">
                  <c:v>272.2</c:v>
                </c:pt>
                <c:pt idx="11">
                  <c:v>273.60000000000002</c:v>
                </c:pt>
                <c:pt idx="12">
                  <c:v>279.10000000000002</c:v>
                </c:pt>
                <c:pt idx="13">
                  <c:v>287.5</c:v>
                </c:pt>
                <c:pt idx="14">
                  <c:v>300.39999999999998</c:v>
                </c:pt>
                <c:pt idx="15">
                  <c:v>326.7</c:v>
                </c:pt>
                <c:pt idx="16">
                  <c:v>342.8</c:v>
                </c:pt>
                <c:pt idx="17">
                  <c:v>350.3</c:v>
                </c:pt>
                <c:pt idx="18">
                  <c:v>362.9</c:v>
                </c:pt>
                <c:pt idx="19">
                  <c:v>371.40199999999999</c:v>
                </c:pt>
                <c:pt idx="20">
                  <c:v>376.96</c:v>
                </c:pt>
                <c:pt idx="21">
                  <c:v>377.06099999999998</c:v>
                </c:pt>
                <c:pt idx="22">
                  <c:v>379.44900000000001</c:v>
                </c:pt>
                <c:pt idx="23">
                  <c:v>375.39800000000002</c:v>
                </c:pt>
                <c:pt idx="24">
                  <c:v>367.77800000000002</c:v>
                </c:pt>
                <c:pt idx="25">
                  <c:v>357.09100000000001</c:v>
                </c:pt>
                <c:pt idx="26">
                  <c:v>356.53899999999999</c:v>
                </c:pt>
                <c:pt idx="27">
                  <c:v>355.52199999999999</c:v>
                </c:pt>
                <c:pt idx="28">
                  <c:v>370.37099999999998</c:v>
                </c:pt>
                <c:pt idx="29">
                  <c:v>376.41</c:v>
                </c:pt>
                <c:pt idx="30">
                  <c:v>382.4</c:v>
                </c:pt>
                <c:pt idx="31">
                  <c:v>375.70699999999999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57D6-4CEB-99EE-EAEF300D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12607"/>
        <c:axId val="1328354143"/>
      </c:lineChart>
      <c:dateAx>
        <c:axId val="124871260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8354143"/>
        <c:crosses val="autoZero"/>
        <c:auto val="1"/>
        <c:lblOffset val="100"/>
        <c:baseTimeUnit val="months"/>
      </c:dateAx>
      <c:valAx>
        <c:axId val="1328354143"/>
        <c:scaling>
          <c:orientation val="minMax"/>
          <c:min val="80"/>
        </c:scaling>
        <c:delete val="1"/>
        <c:axPos val="l"/>
        <c:numFmt formatCode="0.000" sourceLinked="1"/>
        <c:majorTickMark val="none"/>
        <c:minorTickMark val="none"/>
        <c:tickLblPos val="nextTo"/>
        <c:crossAx val="1248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48441935448199E-2"/>
          <c:y val="0.34764669951741906"/>
          <c:w val="0.89784628210243034"/>
          <c:h val="0.50081032220775445"/>
        </c:manualLayout>
      </c:layout>
      <c:lineChart>
        <c:grouping val="standard"/>
        <c:varyColors val="0"/>
        <c:ser>
          <c:idx val="0"/>
          <c:order val="0"/>
          <c:tx>
            <c:strRef>
              <c:f>IPCAIP!$F$40</c:f>
              <c:strCache>
                <c:ptCount val="1"/>
                <c:pt idx="0">
                  <c:v>PEAD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3.6207306992958765E-2"/>
                  <c:y val="-5.7976908838884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6D-4110-ACCF-0C861F56E5F7}"/>
                </c:ext>
              </c:extLst>
            </c:dLbl>
            <c:dLbl>
              <c:idx val="22"/>
              <c:layout>
                <c:manualLayout>
                  <c:x val="-2.3218323746718356E-2"/>
                  <c:y val="-3.98344767710110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6D-4110-ACCF-0C861F56E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IPCAIP!$A$41:$A$63</c:f>
              <c:numCache>
                <c:formatCode>mmm\-yy</c:formatCode>
                <c:ptCount val="2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</c:numCache>
            </c:numRef>
          </c:cat>
          <c:val>
            <c:numRef>
              <c:f>IPCAIP!$F$41:$F$63</c:f>
              <c:numCache>
                <c:formatCode>_(* #,##0_);_(* \(#,##0\);_(* "-"??_);_(@_)</c:formatCode>
                <c:ptCount val="23"/>
                <c:pt idx="0">
                  <c:v>100</c:v>
                </c:pt>
                <c:pt idx="1">
                  <c:v>96.700076854105291</c:v>
                </c:pt>
                <c:pt idx="2">
                  <c:v>96.603208658895852</c:v>
                </c:pt>
                <c:pt idx="3">
                  <c:v>99.018509030357365</c:v>
                </c:pt>
                <c:pt idx="4">
                  <c:v>98.127481747149986</c:v>
                </c:pt>
                <c:pt idx="5">
                  <c:v>100.97268477007813</c:v>
                </c:pt>
                <c:pt idx="6">
                  <c:v>100.06324452414499</c:v>
                </c:pt>
                <c:pt idx="7">
                  <c:v>114.07230690406045</c:v>
                </c:pt>
                <c:pt idx="8">
                  <c:v>116.01127193544256</c:v>
                </c:pt>
                <c:pt idx="9">
                  <c:v>122.27568208018444</c:v>
                </c:pt>
                <c:pt idx="10">
                  <c:v>142.57397207634176</c:v>
                </c:pt>
                <c:pt idx="11">
                  <c:v>142.28817087229407</c:v>
                </c:pt>
                <c:pt idx="12">
                  <c:v>144.99167413859357</c:v>
                </c:pt>
                <c:pt idx="13">
                  <c:v>159.48988087613679</c:v>
                </c:pt>
                <c:pt idx="14">
                  <c:v>194.41847060330474</c:v>
                </c:pt>
                <c:pt idx="15">
                  <c:v>243.2176252081465</c:v>
                </c:pt>
                <c:pt idx="16">
                  <c:v>257.81029845010886</c:v>
                </c:pt>
                <c:pt idx="17">
                  <c:v>261.16145766619701</c:v>
                </c:pt>
                <c:pt idx="18">
                  <c:v>263.25092865377223</c:v>
                </c:pt>
                <c:pt idx="19">
                  <c:v>265.61979633662094</c:v>
                </c:pt>
                <c:pt idx="20">
                  <c:v>264.02587421544769</c:v>
                </c:pt>
                <c:pt idx="21">
                  <c:v>264.28925963878572</c:v>
                </c:pt>
                <c:pt idx="22">
                  <c:v>271.42548354041247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6D-4110-ACCF-0C861F56E5F7}"/>
            </c:ext>
          </c:extLst>
        </c:ser>
        <c:ser>
          <c:idx val="1"/>
          <c:order val="1"/>
          <c:tx>
            <c:strRef>
              <c:f>IPCAIP!$G$40</c:f>
              <c:strCache>
                <c:ptCount val="1"/>
                <c:pt idx="0">
                  <c:v>PEBD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7.758708641348297E-3"/>
                  <c:y val="9.4871305372720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6D-4110-ACCF-0C861F56E5F7}"/>
                </c:ext>
              </c:extLst>
            </c:dLbl>
            <c:dLbl>
              <c:idx val="22"/>
              <c:layout>
                <c:manualLayout>
                  <c:x val="-2.3218323746718356E-2"/>
                  <c:y val="-7.96689535420213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6D-4110-ACCF-0C861F56E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IPCAIP!$A$41:$A$63</c:f>
              <c:numCache>
                <c:formatCode>mmm\-yy</c:formatCode>
                <c:ptCount val="2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</c:numCache>
            </c:numRef>
          </c:cat>
          <c:val>
            <c:numRef>
              <c:f>IPCAIP!$G$41:$G$63</c:f>
              <c:numCache>
                <c:formatCode>_(* #,##0_);_(* \(#,##0\);_(* "-"??_);_(@_)</c:formatCode>
                <c:ptCount val="23"/>
                <c:pt idx="0">
                  <c:v>100</c:v>
                </c:pt>
                <c:pt idx="1">
                  <c:v>101.99965109686421</c:v>
                </c:pt>
                <c:pt idx="2">
                  <c:v>102.10159623184613</c:v>
                </c:pt>
                <c:pt idx="3">
                  <c:v>103.63295390117318</c:v>
                </c:pt>
                <c:pt idx="4">
                  <c:v>103.84011513803479</c:v>
                </c:pt>
                <c:pt idx="5">
                  <c:v>103.42470234201231</c:v>
                </c:pt>
                <c:pt idx="6">
                  <c:v>108.8027170831698</c:v>
                </c:pt>
                <c:pt idx="7">
                  <c:v>115.11295739020456</c:v>
                </c:pt>
                <c:pt idx="8">
                  <c:v>118.56600811199789</c:v>
                </c:pt>
                <c:pt idx="9">
                  <c:v>123.78320031401282</c:v>
                </c:pt>
                <c:pt idx="10">
                  <c:v>131.9529853024554</c:v>
                </c:pt>
                <c:pt idx="11">
                  <c:v>139.3426446857691</c:v>
                </c:pt>
                <c:pt idx="12">
                  <c:v>145.05593353395264</c:v>
                </c:pt>
                <c:pt idx="13">
                  <c:v>158.98098477910071</c:v>
                </c:pt>
                <c:pt idx="14">
                  <c:v>176.94568014305028</c:v>
                </c:pt>
                <c:pt idx="15">
                  <c:v>208.61899777574249</c:v>
                </c:pt>
                <c:pt idx="16">
                  <c:v>237.61720964717168</c:v>
                </c:pt>
                <c:pt idx="17">
                  <c:v>242.36992454969689</c:v>
                </c:pt>
                <c:pt idx="18">
                  <c:v>239.21889310480177</c:v>
                </c:pt>
                <c:pt idx="19">
                  <c:v>244.95998517161669</c:v>
                </c:pt>
                <c:pt idx="20">
                  <c:v>242.75589864363903</c:v>
                </c:pt>
                <c:pt idx="21">
                  <c:v>243.72683065114046</c:v>
                </c:pt>
                <c:pt idx="22">
                  <c:v>244.45789175280214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6D-4110-ACCF-0C861F56E5F7}"/>
            </c:ext>
          </c:extLst>
        </c:ser>
        <c:ser>
          <c:idx val="2"/>
          <c:order val="2"/>
          <c:tx>
            <c:strRef>
              <c:f>IPCAIP!$H$40</c:f>
              <c:strCache>
                <c:ptCount val="1"/>
                <c:pt idx="0">
                  <c:v>PET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3.8697206244530595E-2"/>
                  <c:y val="4.1706553347443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6D-4110-ACCF-0C861F56E5F7}"/>
                </c:ext>
              </c:extLst>
            </c:dLbl>
            <c:dLbl>
              <c:idx val="22"/>
              <c:layout>
                <c:manualLayout>
                  <c:x val="-2.3218323746718356E-2"/>
                  <c:y val="3.1867581416808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6D-4110-ACCF-0C861F56E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IPCAIP!$A$41:$A$63</c:f>
              <c:numCache>
                <c:formatCode>mmm\-yy</c:formatCode>
                <c:ptCount val="2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</c:numCache>
            </c:numRef>
          </c:cat>
          <c:val>
            <c:numRef>
              <c:f>IPCAIP!$H$41:$H$63</c:f>
              <c:numCache>
                <c:formatCode>_(* #,##0_);_(* \(#,##0\);_(* "-"??_);_(@_)</c:formatCode>
                <c:ptCount val="23"/>
                <c:pt idx="0">
                  <c:v>100</c:v>
                </c:pt>
                <c:pt idx="1">
                  <c:v>100.29945441866188</c:v>
                </c:pt>
                <c:pt idx="2">
                  <c:v>100.50045806954454</c:v>
                </c:pt>
                <c:pt idx="3">
                  <c:v>101.94440266364022</c:v>
                </c:pt>
                <c:pt idx="4">
                  <c:v>103.03146322453611</c:v>
                </c:pt>
                <c:pt idx="5">
                  <c:v>103.13264873586479</c:v>
                </c:pt>
                <c:pt idx="6">
                  <c:v>105.29856562700832</c:v>
                </c:pt>
                <c:pt idx="7">
                  <c:v>108.14133154663421</c:v>
                </c:pt>
                <c:pt idx="8">
                  <c:v>112.03423898923876</c:v>
                </c:pt>
                <c:pt idx="9">
                  <c:v>113.26624095825413</c:v>
                </c:pt>
                <c:pt idx="10">
                  <c:v>118.25031107707875</c:v>
                </c:pt>
                <c:pt idx="11">
                  <c:v>122.62590075615658</c:v>
                </c:pt>
                <c:pt idx="12">
                  <c:v>125.93630782273392</c:v>
                </c:pt>
                <c:pt idx="13">
                  <c:v>140.79690427030204</c:v>
                </c:pt>
                <c:pt idx="14">
                  <c:v>157.42414505079785</c:v>
                </c:pt>
                <c:pt idx="15">
                  <c:v>164.96656776010829</c:v>
                </c:pt>
                <c:pt idx="16">
                  <c:v>180.47393105711512</c:v>
                </c:pt>
                <c:pt idx="17">
                  <c:v>182.63984794825865</c:v>
                </c:pt>
                <c:pt idx="18">
                  <c:v>189.03231099503643</c:v>
                </c:pt>
                <c:pt idx="19">
                  <c:v>191.48947807419361</c:v>
                </c:pt>
                <c:pt idx="20">
                  <c:v>201.82954343456441</c:v>
                </c:pt>
                <c:pt idx="21">
                  <c:v>210.50825208866038</c:v>
                </c:pt>
                <c:pt idx="22">
                  <c:v>222.93014097602995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86D-4110-ACCF-0C861F56E5F7}"/>
            </c:ext>
          </c:extLst>
        </c:ser>
        <c:ser>
          <c:idx val="3"/>
          <c:order val="3"/>
          <c:tx>
            <c:strRef>
              <c:f>IPCAIP!$I$40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1.8103653496479358E-2"/>
                  <c:y val="7.9059421143933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6D-4110-ACCF-0C861F56E5F7}"/>
                </c:ext>
              </c:extLst>
            </c:dLbl>
            <c:dLbl>
              <c:idx val="22"/>
              <c:layout>
                <c:manualLayout>
                  <c:x val="-2.321832374671835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6D-4110-ACCF-0C861F56E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IPCAIP!$A$41:$A$63</c:f>
              <c:numCache>
                <c:formatCode>mmm\-yy</c:formatCode>
                <c:ptCount val="2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  <c:pt idx="22">
                  <c:v>44470</c:v>
                </c:pt>
              </c:numCache>
            </c:numRef>
          </c:cat>
          <c:val>
            <c:numRef>
              <c:f>IPCAIP!$I$41:$I$63</c:f>
              <c:numCache>
                <c:formatCode>_(* #,##0_);_(* \(#,##0\);_(* "-"??_);_(@_)</c:formatCode>
                <c:ptCount val="23"/>
                <c:pt idx="0">
                  <c:v>100</c:v>
                </c:pt>
                <c:pt idx="1">
                  <c:v>97.900041627179888</c:v>
                </c:pt>
                <c:pt idx="2">
                  <c:v>97.997909784158637</c:v>
                </c:pt>
                <c:pt idx="3">
                  <c:v>100.5455817619811</c:v>
                </c:pt>
                <c:pt idx="4">
                  <c:v>99.640854862851711</c:v>
                </c:pt>
                <c:pt idx="5">
                  <c:v>99.540329651837339</c:v>
                </c:pt>
                <c:pt idx="6">
                  <c:v>103.92004038722133</c:v>
                </c:pt>
                <c:pt idx="7">
                  <c:v>110.57064663838381</c:v>
                </c:pt>
                <c:pt idx="8">
                  <c:v>116.98388939569733</c:v>
                </c:pt>
                <c:pt idx="9">
                  <c:v>118.62196320865846</c:v>
                </c:pt>
                <c:pt idx="10">
                  <c:v>128.94151824067595</c:v>
                </c:pt>
                <c:pt idx="11">
                  <c:v>136.16206258247939</c:v>
                </c:pt>
                <c:pt idx="12">
                  <c:v>148.28044319661316</c:v>
                </c:pt>
                <c:pt idx="13">
                  <c:v>174.08088072484432</c:v>
                </c:pt>
                <c:pt idx="14">
                  <c:v>199.67096814192209</c:v>
                </c:pt>
                <c:pt idx="15">
                  <c:v>216.64290079445917</c:v>
                </c:pt>
                <c:pt idx="16">
                  <c:v>222.92550506168789</c:v>
                </c:pt>
                <c:pt idx="17">
                  <c:v>219.80435225451035</c:v>
                </c:pt>
                <c:pt idx="18">
                  <c:v>214.3091216665043</c:v>
                </c:pt>
                <c:pt idx="19">
                  <c:v>212.80921466339552</c:v>
                </c:pt>
                <c:pt idx="20">
                  <c:v>213.2352289937736</c:v>
                </c:pt>
                <c:pt idx="21">
                  <c:v>222.40427962836668</c:v>
                </c:pt>
                <c:pt idx="22">
                  <c:v>231.52328907862221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86D-4110-ACCF-0C861F56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12607"/>
        <c:axId val="1328354143"/>
      </c:lineChart>
      <c:dateAx>
        <c:axId val="124871260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8354143"/>
        <c:crosses val="autoZero"/>
        <c:auto val="1"/>
        <c:lblOffset val="100"/>
        <c:baseTimeUnit val="months"/>
      </c:dateAx>
      <c:valAx>
        <c:axId val="1328354143"/>
        <c:scaling>
          <c:orientation val="minMax"/>
          <c:min val="80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248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822883</xdr:colOff>
      <xdr:row>85</xdr:row>
      <xdr:rowOff>194234</xdr:rowOff>
    </xdr:from>
    <xdr:to>
      <xdr:col>14</xdr:col>
      <xdr:colOff>627529</xdr:colOff>
      <xdr:row>99</xdr:row>
      <xdr:rowOff>82176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66</xdr:row>
      <xdr:rowOff>6350</xdr:rowOff>
    </xdr:from>
    <xdr:to>
      <xdr:col>10</xdr:col>
      <xdr:colOff>400050</xdr:colOff>
      <xdr:row>79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</xdr:row>
      <xdr:rowOff>57150</xdr:rowOff>
    </xdr:from>
    <xdr:to>
      <xdr:col>11</xdr:col>
      <xdr:colOff>0</xdr:colOff>
      <xdr:row>18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AD4763-1EE0-40F2-B72A-13E534C7E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568</xdr:row>
      <xdr:rowOff>0</xdr:rowOff>
    </xdr:from>
    <xdr:to>
      <xdr:col>6</xdr:col>
      <xdr:colOff>581128</xdr:colOff>
      <xdr:row>583</xdr:row>
      <xdr:rowOff>57056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727364</xdr:colOff>
      <xdr:row>46</xdr:row>
      <xdr:rowOff>150092</xdr:rowOff>
    </xdr:from>
    <xdr:to>
      <xdr:col>19</xdr:col>
      <xdr:colOff>662563</xdr:colOff>
      <xdr:row>59</xdr:row>
      <xdr:rowOff>34614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727A-403A-D842-A491-B43CB9401D6F}">
  <dimension ref="A1:S105"/>
  <sheetViews>
    <sheetView tabSelected="1" zoomScale="85" zoomScaleNormal="85" workbookViewId="0">
      <pane ySplit="4" topLeftCell="A81" activePane="bottomLeft" state="frozen"/>
      <selection pane="bottomLeft" activeCell="F91" sqref="F91"/>
    </sheetView>
  </sheetViews>
  <sheetFormatPr baseColWidth="10" defaultColWidth="10.83203125" defaultRowHeight="15.5" x14ac:dyDescent="0.35"/>
  <cols>
    <col min="1" max="1" width="10.83203125" style="2"/>
    <col min="2" max="4" width="10.83203125" style="31"/>
    <col min="5" max="6" width="10.83203125" style="30"/>
    <col min="7" max="7" width="10.83203125" style="2"/>
    <col min="8" max="8" width="10.83203125" style="2" customWidth="1"/>
    <col min="9" max="16384" width="10.83203125" style="2"/>
  </cols>
  <sheetData>
    <row r="1" spans="1:16" x14ac:dyDescent="0.35">
      <c r="A1" s="19" t="s">
        <v>12</v>
      </c>
    </row>
    <row r="3" spans="1:16" ht="16" thickBot="1" x14ac:dyDescent="0.4">
      <c r="B3" s="32">
        <v>2413</v>
      </c>
      <c r="C3" s="33">
        <v>252</v>
      </c>
      <c r="D3" s="33">
        <v>251</v>
      </c>
      <c r="N3" s="20"/>
    </row>
    <row r="4" spans="1:16" ht="32" thickBot="1" x14ac:dyDescent="0.4">
      <c r="B4" s="48" t="s">
        <v>0</v>
      </c>
      <c r="C4" s="46" t="s">
        <v>1</v>
      </c>
      <c r="D4" s="49" t="s">
        <v>16</v>
      </c>
    </row>
    <row r="5" spans="1:16" x14ac:dyDescent="0.35">
      <c r="A5" s="3">
        <v>42339</v>
      </c>
      <c r="B5" s="34">
        <v>100</v>
      </c>
      <c r="C5" s="34">
        <v>100</v>
      </c>
      <c r="D5" s="34">
        <v>100</v>
      </c>
      <c r="M5" s="3"/>
      <c r="N5" s="4"/>
      <c r="O5" s="4"/>
      <c r="P5" s="4"/>
    </row>
    <row r="6" spans="1:16" x14ac:dyDescent="0.35">
      <c r="A6" s="3">
        <v>42370</v>
      </c>
      <c r="B6" s="34">
        <v>112.80917351664085</v>
      </c>
      <c r="C6" s="34">
        <v>115.97583009361858</v>
      </c>
      <c r="D6" s="34">
        <v>113.80945133462519</v>
      </c>
      <c r="M6" s="3"/>
      <c r="N6" s="4"/>
      <c r="O6" s="4"/>
      <c r="P6" s="4"/>
    </row>
    <row r="7" spans="1:16" x14ac:dyDescent="0.35">
      <c r="A7" s="3">
        <v>42401</v>
      </c>
      <c r="B7" s="35">
        <v>119.84802739880581</v>
      </c>
      <c r="C7" s="34">
        <v>120.44650338265348</v>
      </c>
      <c r="D7" s="34">
        <v>116.96289877174134</v>
      </c>
      <c r="M7" s="3"/>
      <c r="N7" s="4"/>
      <c r="O7" s="4"/>
      <c r="P7" s="4"/>
    </row>
    <row r="8" spans="1:16" x14ac:dyDescent="0.35">
      <c r="A8" s="3">
        <v>42430</v>
      </c>
      <c r="B8" s="36">
        <v>122.72770297223198</v>
      </c>
      <c r="C8" s="34">
        <v>121.66080353826359</v>
      </c>
      <c r="D8" s="34">
        <v>119.73005360690257</v>
      </c>
      <c r="M8" s="3"/>
      <c r="N8" s="4"/>
      <c r="O8" s="4"/>
      <c r="P8" s="4"/>
    </row>
    <row r="9" spans="1:16" x14ac:dyDescent="0.35">
      <c r="A9" s="3">
        <v>42461</v>
      </c>
      <c r="B9" s="34">
        <v>122.61336563950276</v>
      </c>
      <c r="C9" s="34">
        <v>123.44023252080181</v>
      </c>
      <c r="D9" s="34">
        <v>120.98274673973104</v>
      </c>
      <c r="M9" s="3"/>
      <c r="N9" s="4"/>
      <c r="O9" s="4"/>
      <c r="P9" s="4"/>
    </row>
    <row r="10" spans="1:16" x14ac:dyDescent="0.35">
      <c r="A10" s="3">
        <v>42491</v>
      </c>
      <c r="B10" s="34">
        <v>119.01325736583642</v>
      </c>
      <c r="C10" s="34">
        <v>125.57548687283369</v>
      </c>
      <c r="D10" s="34">
        <v>124.07270935327567</v>
      </c>
      <c r="M10" s="3"/>
      <c r="N10" s="4"/>
      <c r="O10" s="4"/>
      <c r="P10" s="4"/>
    </row>
    <row r="11" spans="1:16" x14ac:dyDescent="0.35">
      <c r="A11" s="3">
        <v>42522</v>
      </c>
      <c r="B11" s="34">
        <v>119.23143834284323</v>
      </c>
      <c r="C11" s="34">
        <v>126.27592320208974</v>
      </c>
      <c r="D11" s="34">
        <v>125.01470252076324</v>
      </c>
      <c r="M11" s="3"/>
      <c r="N11" s="4"/>
      <c r="O11" s="4"/>
      <c r="P11" s="4"/>
    </row>
    <row r="12" spans="1:16" x14ac:dyDescent="0.35">
      <c r="A12" s="3">
        <v>42552</v>
      </c>
      <c r="B12" s="34">
        <v>120.60514766813149</v>
      </c>
      <c r="C12" s="34">
        <v>127.24103149651941</v>
      </c>
      <c r="D12" s="34">
        <v>126.10283775053954</v>
      </c>
      <c r="M12" s="3"/>
      <c r="N12" s="4"/>
      <c r="O12" s="4"/>
      <c r="P12" s="4"/>
    </row>
    <row r="13" spans="1:16" x14ac:dyDescent="0.35">
      <c r="A13" s="3">
        <v>42583</v>
      </c>
      <c r="B13" s="34">
        <v>121.07765985719038</v>
      </c>
      <c r="C13" s="34">
        <v>127.27874964844177</v>
      </c>
      <c r="D13" s="34">
        <v>127.51423663829854</v>
      </c>
      <c r="M13" s="3"/>
      <c r="N13" s="4"/>
      <c r="O13" s="4"/>
      <c r="P13" s="4"/>
    </row>
    <row r="14" spans="1:16" x14ac:dyDescent="0.35">
      <c r="A14" s="3">
        <v>42614</v>
      </c>
      <c r="B14" s="34">
        <v>122.26922961280258</v>
      </c>
      <c r="C14" s="34">
        <v>128.32065719842583</v>
      </c>
      <c r="D14" s="34">
        <v>129.42784920625905</v>
      </c>
      <c r="M14" s="3"/>
      <c r="N14" s="4"/>
      <c r="O14" s="4"/>
      <c r="P14" s="4"/>
    </row>
    <row r="15" spans="1:16" x14ac:dyDescent="0.35">
      <c r="A15" s="3">
        <v>42644</v>
      </c>
      <c r="B15" s="34">
        <v>126.286491125414</v>
      </c>
      <c r="C15" s="34">
        <v>129.29057519803686</v>
      </c>
      <c r="D15" s="34">
        <v>130.78684977521738</v>
      </c>
      <c r="M15" s="3"/>
      <c r="N15" s="4"/>
      <c r="O15" s="4"/>
      <c r="P15" s="4"/>
    </row>
    <row r="16" spans="1:16" x14ac:dyDescent="0.35">
      <c r="A16" s="3">
        <v>42675</v>
      </c>
      <c r="B16" s="34">
        <v>125.00718572349309</v>
      </c>
      <c r="C16" s="34">
        <v>129.2642601149056</v>
      </c>
      <c r="D16" s="34">
        <v>132.50923965243345</v>
      </c>
      <c r="M16" s="3"/>
      <c r="N16" s="4"/>
      <c r="O16" s="4"/>
      <c r="P16" s="4"/>
    </row>
    <row r="17" spans="1:16" x14ac:dyDescent="0.35">
      <c r="A17" s="3">
        <v>42705</v>
      </c>
      <c r="B17" s="34">
        <v>137.12535554381387</v>
      </c>
      <c r="C17" s="34">
        <v>129.96311650645526</v>
      </c>
      <c r="D17" s="34">
        <v>135.63983949405218</v>
      </c>
      <c r="M17" s="3"/>
      <c r="N17" s="4"/>
      <c r="O17" s="4"/>
      <c r="P17" s="4"/>
    </row>
    <row r="18" spans="1:16" x14ac:dyDescent="0.35">
      <c r="A18" s="3">
        <v>42736</v>
      </c>
      <c r="B18" s="34">
        <v>139.85798923501963</v>
      </c>
      <c r="C18" s="34">
        <v>130.43534231297429</v>
      </c>
      <c r="D18" s="34">
        <v>135.82146362449163</v>
      </c>
      <c r="M18" s="3"/>
      <c r="N18" s="4"/>
      <c r="O18" s="4"/>
      <c r="P18" s="4"/>
    </row>
    <row r="19" spans="1:16" x14ac:dyDescent="0.35">
      <c r="A19" s="3">
        <v>42767</v>
      </c>
      <c r="B19" s="34">
        <v>139.10321142348326</v>
      </c>
      <c r="C19" s="34">
        <v>133.0418142006061</v>
      </c>
      <c r="D19" s="34">
        <v>139.17683457384177</v>
      </c>
      <c r="M19" s="3"/>
      <c r="N19" s="4"/>
      <c r="O19" s="4"/>
      <c r="P19" s="4"/>
    </row>
    <row r="20" spans="1:16" x14ac:dyDescent="0.35">
      <c r="A20" s="3">
        <v>42795</v>
      </c>
      <c r="B20" s="34">
        <v>142.01729315695562</v>
      </c>
      <c r="C20" s="34">
        <v>133.81522947026554</v>
      </c>
      <c r="D20" s="34">
        <v>141.63873459651131</v>
      </c>
      <c r="M20" s="3"/>
      <c r="N20" s="4"/>
      <c r="O20" s="4"/>
      <c r="P20" s="4"/>
    </row>
    <row r="21" spans="1:16" x14ac:dyDescent="0.35">
      <c r="A21" s="3">
        <v>42826</v>
      </c>
      <c r="B21" s="34">
        <v>143.59948061434946</v>
      </c>
      <c r="C21" s="34">
        <v>135.29959674959133</v>
      </c>
      <c r="D21" s="34">
        <v>143.60667580746909</v>
      </c>
      <c r="M21" s="3"/>
      <c r="N21" s="4"/>
      <c r="O21" s="4"/>
      <c r="P21" s="4"/>
    </row>
    <row r="22" spans="1:16" x14ac:dyDescent="0.35">
      <c r="A22" s="3">
        <v>42856</v>
      </c>
      <c r="B22" s="34">
        <v>145.7160047093553</v>
      </c>
      <c r="C22" s="34">
        <v>137.37236326761604</v>
      </c>
      <c r="D22" s="34">
        <v>145.32258544073187</v>
      </c>
      <c r="M22" s="3"/>
      <c r="N22" s="4"/>
      <c r="O22" s="4"/>
      <c r="P22" s="4"/>
    </row>
    <row r="23" spans="1:16" x14ac:dyDescent="0.35">
      <c r="A23" s="3">
        <v>42887</v>
      </c>
      <c r="B23" s="34">
        <v>147.59014528869835</v>
      </c>
      <c r="C23" s="34">
        <v>137.43104469764191</v>
      </c>
      <c r="D23" s="34">
        <v>146.10855388271872</v>
      </c>
      <c r="M23" s="3"/>
      <c r="N23" s="4"/>
      <c r="O23" s="4"/>
      <c r="P23" s="4"/>
    </row>
    <row r="24" spans="1:16" x14ac:dyDescent="0.35">
      <c r="A24" s="3">
        <v>42917</v>
      </c>
      <c r="B24" s="34">
        <v>150.40631823362136</v>
      </c>
      <c r="C24" s="34">
        <v>139.7598841846692</v>
      </c>
      <c r="D24" s="34">
        <v>148.97014698131943</v>
      </c>
      <c r="M24" s="3"/>
      <c r="N24" s="4"/>
      <c r="O24" s="4"/>
      <c r="P24" s="4"/>
    </row>
    <row r="25" spans="1:16" x14ac:dyDescent="0.35">
      <c r="A25" s="3">
        <v>42948</v>
      </c>
      <c r="B25" s="34">
        <v>151.12131335453307</v>
      </c>
      <c r="C25" s="34">
        <v>142.1878782158154</v>
      </c>
      <c r="D25" s="34">
        <v>152.00481521503625</v>
      </c>
      <c r="M25" s="3"/>
      <c r="N25" s="4"/>
      <c r="O25" s="4"/>
      <c r="P25" s="4"/>
    </row>
    <row r="26" spans="1:16" x14ac:dyDescent="0.35">
      <c r="A26" s="3">
        <v>42979</v>
      </c>
      <c r="B26" s="34">
        <v>153.33842398387179</v>
      </c>
      <c r="C26" s="34">
        <v>144.36232192386782</v>
      </c>
      <c r="D26" s="34">
        <v>153.71916217828485</v>
      </c>
      <c r="M26" s="3"/>
      <c r="N26" s="4"/>
      <c r="O26" s="4"/>
      <c r="P26" s="4"/>
    </row>
    <row r="27" spans="1:16" x14ac:dyDescent="0.35">
      <c r="A27" s="3">
        <v>43009</v>
      </c>
      <c r="B27" s="34">
        <v>154.96359323617733</v>
      </c>
      <c r="C27" s="34">
        <v>145.19437699390568</v>
      </c>
      <c r="D27" s="34">
        <v>156.30563907341113</v>
      </c>
      <c r="M27" s="3"/>
      <c r="N27" s="4"/>
      <c r="O27" s="4"/>
      <c r="P27" s="4"/>
    </row>
    <row r="28" spans="1:16" x14ac:dyDescent="0.35">
      <c r="A28" s="3">
        <v>43040</v>
      </c>
      <c r="B28" s="34">
        <v>161.04796125629295</v>
      </c>
      <c r="C28" s="34">
        <v>146.50939832294435</v>
      </c>
      <c r="D28" s="34">
        <v>157.20190459156771</v>
      </c>
      <c r="M28" s="3"/>
      <c r="N28" s="4"/>
      <c r="O28" s="4"/>
      <c r="P28" s="4"/>
    </row>
    <row r="29" spans="1:16" x14ac:dyDescent="0.35">
      <c r="A29" s="3">
        <v>43070</v>
      </c>
      <c r="B29" s="34">
        <v>162.02726829599811</v>
      </c>
      <c r="C29" s="34">
        <v>149.66846169727987</v>
      </c>
      <c r="D29" s="34">
        <v>159.27126030693694</v>
      </c>
      <c r="M29" s="3"/>
      <c r="N29" s="4"/>
      <c r="O29" s="4"/>
      <c r="P29" s="4"/>
    </row>
    <row r="30" spans="1:16" x14ac:dyDescent="0.35">
      <c r="A30" s="3">
        <v>43101</v>
      </c>
      <c r="B30" s="34">
        <v>171.94993267224399</v>
      </c>
      <c r="C30" s="34">
        <v>153.10631522947409</v>
      </c>
      <c r="D30" s="34">
        <v>163.94282407802172</v>
      </c>
      <c r="M30" s="3"/>
      <c r="N30" s="4"/>
      <c r="O30" s="4"/>
      <c r="P30" s="4"/>
    </row>
    <row r="31" spans="1:16" x14ac:dyDescent="0.35">
      <c r="A31" s="3">
        <v>43132</v>
      </c>
      <c r="B31" s="34">
        <v>185.08958002633148</v>
      </c>
      <c r="C31" s="34">
        <v>159.85919486092425</v>
      </c>
      <c r="D31" s="34">
        <v>169.07669024729805</v>
      </c>
      <c r="M31" s="3"/>
      <c r="N31" s="4"/>
      <c r="O31" s="4"/>
      <c r="P31" s="4"/>
    </row>
    <row r="32" spans="1:16" x14ac:dyDescent="0.35">
      <c r="A32" s="3">
        <v>43160</v>
      </c>
      <c r="B32" s="34">
        <v>193.60117102772989</v>
      </c>
      <c r="C32" s="34">
        <v>163.96417762474823</v>
      </c>
      <c r="D32" s="34">
        <v>172.45612560595336</v>
      </c>
      <c r="M32" s="3"/>
      <c r="N32" s="4"/>
      <c r="O32" s="4"/>
      <c r="P32" s="4"/>
    </row>
    <row r="33" spans="1:16" x14ac:dyDescent="0.35">
      <c r="A33" s="3">
        <v>43191</v>
      </c>
      <c r="B33" s="34">
        <v>197.99697838196067</v>
      </c>
      <c r="C33" s="34">
        <v>166.46165809310071</v>
      </c>
      <c r="D33" s="34">
        <v>175.51551144721117</v>
      </c>
      <c r="M33" s="3"/>
      <c r="N33" s="4"/>
      <c r="O33" s="4"/>
      <c r="P33" s="4"/>
    </row>
    <row r="34" spans="1:16" x14ac:dyDescent="0.35">
      <c r="A34" s="3">
        <v>43221</v>
      </c>
      <c r="B34" s="34">
        <v>216.58139240980262</v>
      </c>
      <c r="C34" s="34">
        <v>182.83654554634415</v>
      </c>
      <c r="D34" s="34">
        <v>192.39481305073519</v>
      </c>
      <c r="M34" s="3"/>
      <c r="N34" s="4"/>
      <c r="O34" s="4"/>
      <c r="P34" s="4"/>
    </row>
    <row r="35" spans="1:16" x14ac:dyDescent="0.35">
      <c r="A35" s="3">
        <v>43252</v>
      </c>
      <c r="B35" s="34">
        <v>253.05537563255007</v>
      </c>
      <c r="C35" s="34">
        <v>200.45578668994435</v>
      </c>
      <c r="D35" s="34">
        <v>198.05959631266018</v>
      </c>
      <c r="M35" s="3"/>
      <c r="N35" s="4"/>
      <c r="O35" s="4"/>
      <c r="P35" s="4"/>
    </row>
    <row r="36" spans="1:16" x14ac:dyDescent="0.35">
      <c r="A36" s="3">
        <v>43282</v>
      </c>
      <c r="B36" s="34">
        <v>273.46570120427435</v>
      </c>
      <c r="C36" s="34">
        <v>207.918391831012</v>
      </c>
      <c r="D36" s="34">
        <v>208.20370992658411</v>
      </c>
      <c r="M36" s="3"/>
      <c r="N36" s="4"/>
      <c r="O36" s="4"/>
      <c r="P36" s="4"/>
    </row>
    <row r="37" spans="1:16" x14ac:dyDescent="0.35">
      <c r="A37" s="3">
        <v>43313</v>
      </c>
      <c r="B37" s="34">
        <v>291.82277708117385</v>
      </c>
      <c r="C37" s="34">
        <v>217.53224352639876</v>
      </c>
      <c r="D37" s="34">
        <v>214.09781894554246</v>
      </c>
      <c r="M37" s="3"/>
      <c r="N37" s="4"/>
      <c r="O37" s="4"/>
      <c r="P37" s="4"/>
    </row>
    <row r="38" spans="1:16" x14ac:dyDescent="0.35">
      <c r="A38" s="3">
        <v>43344</v>
      </c>
      <c r="B38" s="34">
        <v>365.0112992829807</v>
      </c>
      <c r="C38" s="34">
        <v>256.50064152704675</v>
      </c>
      <c r="D38" s="34">
        <v>254.1454777868129</v>
      </c>
      <c r="M38" s="3"/>
      <c r="N38" s="4"/>
      <c r="O38" s="4"/>
      <c r="P38" s="4"/>
    </row>
    <row r="39" spans="1:16" x14ac:dyDescent="0.35">
      <c r="A39" s="3">
        <v>43374</v>
      </c>
      <c r="B39" s="34">
        <v>375.98451754232195</v>
      </c>
      <c r="C39" s="34">
        <v>263.13198705566543</v>
      </c>
      <c r="D39" s="34">
        <v>262.78827810040718</v>
      </c>
      <c r="M39" s="3"/>
      <c r="N39" s="4"/>
      <c r="O39" s="4"/>
      <c r="P39" s="4"/>
    </row>
    <row r="40" spans="1:16" x14ac:dyDescent="0.35">
      <c r="A40" s="3">
        <v>43405</v>
      </c>
      <c r="B40" s="34">
        <v>367.06210831906185</v>
      </c>
      <c r="C40" s="34">
        <v>262.35658227023009</v>
      </c>
      <c r="D40" s="34">
        <v>270.21179100758911</v>
      </c>
      <c r="M40" s="3"/>
      <c r="N40" s="4"/>
      <c r="O40" s="4"/>
      <c r="P40" s="4"/>
    </row>
    <row r="41" spans="1:16" x14ac:dyDescent="0.35">
      <c r="A41" s="3">
        <v>43435</v>
      </c>
      <c r="B41" s="34">
        <v>375.17357243140964</v>
      </c>
      <c r="C41" s="34">
        <v>270.91402157610435</v>
      </c>
      <c r="D41" s="34">
        <v>278.67601887387872</v>
      </c>
      <c r="M41" s="3"/>
      <c r="N41" s="4"/>
      <c r="O41" s="4"/>
      <c r="P41" s="4"/>
    </row>
    <row r="42" spans="1:16" x14ac:dyDescent="0.35">
      <c r="A42" s="3">
        <v>43466</v>
      </c>
      <c r="B42" s="34">
        <v>363.38297379738498</v>
      </c>
      <c r="C42" s="34">
        <v>272.82074587017951</v>
      </c>
      <c r="D42" s="34">
        <v>286.16963092852023</v>
      </c>
      <c r="M42" s="3"/>
      <c r="N42" s="4"/>
      <c r="O42" s="4"/>
      <c r="P42" s="4"/>
    </row>
    <row r="43" spans="1:16" x14ac:dyDescent="0.35">
      <c r="A43" s="3">
        <v>43497</v>
      </c>
      <c r="B43" s="34">
        <v>365.34448714658805</v>
      </c>
      <c r="C43" s="34">
        <v>279.50414578861137</v>
      </c>
      <c r="D43" s="34">
        <v>295.63905088008931</v>
      </c>
      <c r="M43" s="3"/>
      <c r="N43" s="4"/>
      <c r="O43" s="4"/>
      <c r="P43" s="4"/>
    </row>
    <row r="44" spans="1:16" x14ac:dyDescent="0.35">
      <c r="A44" s="3">
        <v>43525</v>
      </c>
      <c r="B44" s="34">
        <v>376.92459516980517</v>
      </c>
      <c r="C44" s="34">
        <v>285.10505563721915</v>
      </c>
      <c r="D44" s="34">
        <v>308.14467847869156</v>
      </c>
      <c r="M44" s="3"/>
      <c r="N44" s="4"/>
      <c r="O44" s="4"/>
      <c r="P44" s="4"/>
    </row>
    <row r="45" spans="1:16" x14ac:dyDescent="0.35">
      <c r="A45" s="3">
        <v>43556</v>
      </c>
      <c r="B45" s="34">
        <v>383.17186566363796</v>
      </c>
      <c r="C45" s="34">
        <v>297.14246393231599</v>
      </c>
      <c r="D45" s="34">
        <v>331.06254713036287</v>
      </c>
      <c r="M45" s="3"/>
      <c r="N45" s="4"/>
      <c r="O45" s="4"/>
      <c r="P45" s="4"/>
    </row>
    <row r="46" spans="1:16" x14ac:dyDescent="0.35">
      <c r="A46" s="3">
        <v>43586</v>
      </c>
      <c r="B46" s="34">
        <v>397.57069002376335</v>
      </c>
      <c r="C46" s="34">
        <v>308.31152374037919</v>
      </c>
      <c r="D46" s="34">
        <v>346.41107228956298</v>
      </c>
      <c r="M46" s="3"/>
      <c r="N46" s="4"/>
      <c r="O46" s="4"/>
      <c r="P46" s="4"/>
    </row>
    <row r="47" spans="1:16" x14ac:dyDescent="0.35">
      <c r="A47" s="3">
        <v>43617</v>
      </c>
      <c r="B47" s="34">
        <v>416.83222477844788</v>
      </c>
      <c r="C47" s="34">
        <v>310.23076593817058</v>
      </c>
      <c r="D47" s="34">
        <v>354.23050668508046</v>
      </c>
      <c r="M47" s="3"/>
      <c r="N47" s="4"/>
      <c r="O47" s="4"/>
      <c r="P47" s="4"/>
    </row>
    <row r="48" spans="1:16" x14ac:dyDescent="0.35">
      <c r="A48" s="3">
        <v>43647</v>
      </c>
      <c r="B48" s="34">
        <v>395.35053906120385</v>
      </c>
      <c r="C48" s="34">
        <v>311.81755833017382</v>
      </c>
      <c r="D48" s="34">
        <v>356.74128736654558</v>
      </c>
      <c r="M48" s="3"/>
      <c r="N48" s="4"/>
      <c r="O48" s="4"/>
      <c r="P48" s="4"/>
    </row>
    <row r="49" spans="1:19" x14ac:dyDescent="0.35">
      <c r="A49" s="3">
        <v>43678</v>
      </c>
      <c r="B49" s="34">
        <v>481.7571522224967</v>
      </c>
      <c r="C49" s="34">
        <v>356.33470642746653</v>
      </c>
      <c r="D49" s="34">
        <v>397.86919490552111</v>
      </c>
      <c r="M49" s="3"/>
      <c r="N49" s="4"/>
      <c r="O49" s="4"/>
      <c r="P49" s="4"/>
    </row>
    <row r="50" spans="1:19" x14ac:dyDescent="0.35">
      <c r="A50" s="3">
        <v>43709</v>
      </c>
      <c r="B50" s="34">
        <v>528.66569892173106</v>
      </c>
      <c r="C50" s="34">
        <v>378.11012293941042</v>
      </c>
      <c r="D50" s="34">
        <v>430.99579902729806</v>
      </c>
      <c r="M50" s="3"/>
      <c r="N50" s="4"/>
      <c r="O50" s="4"/>
      <c r="P50" s="4"/>
    </row>
    <row r="51" spans="1:19" x14ac:dyDescent="0.35">
      <c r="A51" s="3">
        <v>43739</v>
      </c>
      <c r="B51" s="34">
        <v>549.15460870066784</v>
      </c>
      <c r="C51" s="34">
        <v>397.38213220063335</v>
      </c>
      <c r="D51" s="34">
        <v>443.78286814664642</v>
      </c>
      <c r="M51" s="3"/>
      <c r="N51" s="4"/>
      <c r="O51" s="4"/>
      <c r="P51" s="4"/>
    </row>
    <row r="52" spans="1:19" x14ac:dyDescent="0.35">
      <c r="A52" s="3">
        <v>43770</v>
      </c>
      <c r="B52" s="34">
        <v>553.58570028642168</v>
      </c>
      <c r="C52" s="34">
        <v>410.1314703730755</v>
      </c>
      <c r="D52" s="34">
        <v>473.81966701106921</v>
      </c>
      <c r="M52" s="3"/>
      <c r="N52" s="4"/>
      <c r="O52" s="4"/>
      <c r="P52" s="4"/>
    </row>
    <row r="53" spans="1:19" x14ac:dyDescent="0.35">
      <c r="A53" s="3">
        <v>43800</v>
      </c>
      <c r="B53" s="34">
        <v>558.37828013139097</v>
      </c>
      <c r="C53" s="34">
        <v>417.65028621270147</v>
      </c>
      <c r="D53" s="34">
        <v>483.8349289599754</v>
      </c>
      <c r="E53" s="37"/>
      <c r="F53" s="37"/>
      <c r="M53" s="3"/>
      <c r="N53" s="4"/>
      <c r="O53" s="4"/>
      <c r="P53" s="4"/>
      <c r="Q53" s="21"/>
      <c r="R53" s="21"/>
      <c r="S53" s="21"/>
    </row>
    <row r="54" spans="1:19" x14ac:dyDescent="0.35">
      <c r="A54" s="3">
        <v>43831</v>
      </c>
      <c r="B54" s="34">
        <v>548.15043999719876</v>
      </c>
      <c r="C54" s="34">
        <v>423.35211127753325</v>
      </c>
      <c r="D54" s="34">
        <v>496.00962003054445</v>
      </c>
      <c r="E54" s="37"/>
      <c r="F54" s="37"/>
      <c r="M54" s="3"/>
      <c r="N54" s="4"/>
      <c r="O54" s="4"/>
      <c r="P54" s="4"/>
      <c r="Q54" s="21"/>
      <c r="R54" s="21"/>
      <c r="S54" s="21"/>
    </row>
    <row r="55" spans="1:19" x14ac:dyDescent="0.35">
      <c r="A55" s="3">
        <v>43862</v>
      </c>
      <c r="B55" s="34">
        <v>553.23560635515014</v>
      </c>
      <c r="C55" s="34">
        <v>427.6878012827537</v>
      </c>
      <c r="D55" s="34">
        <v>502.38055743223549</v>
      </c>
      <c r="E55" s="37"/>
      <c r="F55" s="37"/>
      <c r="M55" s="3"/>
      <c r="N55" s="4"/>
      <c r="O55" s="4"/>
      <c r="P55" s="4"/>
      <c r="Q55" s="21"/>
      <c r="R55" s="21"/>
      <c r="S55" s="21"/>
    </row>
    <row r="56" spans="1:19" x14ac:dyDescent="0.35">
      <c r="A56" s="3">
        <v>43891</v>
      </c>
      <c r="B56" s="34">
        <v>558.83897665982806</v>
      </c>
      <c r="C56" s="34">
        <v>431.47989970709887</v>
      </c>
      <c r="D56" s="34">
        <v>515.11214221273394</v>
      </c>
      <c r="E56" s="37"/>
      <c r="F56" s="37"/>
      <c r="M56" s="3"/>
      <c r="N56" s="4"/>
      <c r="O56" s="4"/>
      <c r="P56" s="4"/>
      <c r="Q56" s="21"/>
      <c r="R56" s="21"/>
      <c r="S56" s="21"/>
    </row>
    <row r="57" spans="1:19" x14ac:dyDescent="0.35">
      <c r="A57" s="3">
        <v>43922</v>
      </c>
      <c r="B57" s="34">
        <v>564.96666676399491</v>
      </c>
      <c r="C57" s="34">
        <v>435.50180869443102</v>
      </c>
      <c r="D57" s="34">
        <v>523.17872710155598</v>
      </c>
      <c r="E57" s="37"/>
      <c r="F57" s="37"/>
      <c r="M57" s="3"/>
      <c r="N57" s="4"/>
      <c r="O57" s="4"/>
      <c r="P57" s="4"/>
      <c r="Q57" s="21"/>
      <c r="R57" s="21"/>
      <c r="S57" s="21"/>
    </row>
    <row r="58" spans="1:19" x14ac:dyDescent="0.35">
      <c r="A58" s="3">
        <v>43952</v>
      </c>
      <c r="B58" s="34">
        <v>590.91475086331923</v>
      </c>
      <c r="C58" s="34">
        <v>460.10894786663351</v>
      </c>
      <c r="D58" s="34">
        <v>539.8689302969151</v>
      </c>
      <c r="E58" s="37"/>
      <c r="F58" s="37"/>
      <c r="M58" s="3"/>
      <c r="N58" s="4"/>
      <c r="O58" s="4"/>
      <c r="P58" s="4"/>
      <c r="Q58" s="21"/>
      <c r="R58" s="21"/>
      <c r="S58" s="21"/>
    </row>
    <row r="59" spans="1:19" x14ac:dyDescent="0.35">
      <c r="A59" s="3">
        <v>43983</v>
      </c>
      <c r="B59" s="34">
        <v>604.5257147382132</v>
      </c>
      <c r="C59" s="34">
        <v>468.62278940620337</v>
      </c>
      <c r="D59" s="34">
        <v>560.81894431200749</v>
      </c>
      <c r="E59" s="37"/>
      <c r="F59" s="37"/>
      <c r="M59" s="3"/>
      <c r="N59" s="4"/>
      <c r="O59" s="4"/>
      <c r="P59" s="4"/>
      <c r="Q59" s="21"/>
      <c r="R59" s="21"/>
      <c r="S59" s="21"/>
    </row>
    <row r="60" spans="1:19" x14ac:dyDescent="0.35">
      <c r="A60" s="3">
        <v>44013</v>
      </c>
      <c r="B60" s="34">
        <v>650.82132022640064</v>
      </c>
      <c r="C60" s="34">
        <v>492.75141530341403</v>
      </c>
      <c r="D60" s="34">
        <v>578.92645351292015</v>
      </c>
      <c r="E60" s="37"/>
      <c r="F60" s="37"/>
      <c r="M60" s="3"/>
      <c r="N60" s="4"/>
      <c r="O60" s="4"/>
      <c r="P60" s="4"/>
      <c r="Q60" s="21"/>
      <c r="R60" s="21"/>
      <c r="S60" s="21"/>
    </row>
    <row r="61" spans="1:19" x14ac:dyDescent="0.35">
      <c r="A61" s="3">
        <v>44044</v>
      </c>
      <c r="B61" s="34">
        <v>660.22943388163992</v>
      </c>
      <c r="C61" s="34">
        <v>508.77255477793335</v>
      </c>
      <c r="D61" s="34">
        <v>593.43877346348881</v>
      </c>
      <c r="E61" s="37"/>
      <c r="F61" s="37"/>
      <c r="M61" s="3"/>
      <c r="N61" s="4"/>
      <c r="O61" s="4"/>
      <c r="P61" s="4"/>
      <c r="Q61" s="21"/>
      <c r="R61" s="21"/>
      <c r="S61" s="21"/>
    </row>
    <row r="62" spans="1:19" x14ac:dyDescent="0.35">
      <c r="A62" s="3">
        <v>44075</v>
      </c>
      <c r="B62" s="34">
        <v>691.8345748546086</v>
      </c>
      <c r="C62" s="34">
        <v>524.21056810604546</v>
      </c>
      <c r="D62" s="34">
        <v>631.12748013792441</v>
      </c>
      <c r="E62" s="37"/>
      <c r="F62" s="37"/>
      <c r="M62" s="3"/>
      <c r="N62" s="4"/>
      <c r="O62" s="4"/>
      <c r="P62" s="4"/>
      <c r="Q62" s="21"/>
      <c r="R62" s="21"/>
      <c r="S62" s="21"/>
    </row>
    <row r="63" spans="1:19" x14ac:dyDescent="0.35">
      <c r="A63" s="3">
        <v>44105</v>
      </c>
      <c r="B63" s="34">
        <v>735.29579141210047</v>
      </c>
      <c r="C63" s="34">
        <v>552.88734374149954</v>
      </c>
      <c r="D63" s="34">
        <v>654.31388529862511</v>
      </c>
      <c r="E63" s="37"/>
      <c r="F63" s="37"/>
      <c r="M63" s="3"/>
      <c r="N63" s="4"/>
      <c r="O63" s="4"/>
      <c r="P63" s="4"/>
      <c r="Q63" s="21"/>
      <c r="R63" s="21"/>
      <c r="S63" s="21"/>
    </row>
    <row r="64" spans="1:19" x14ac:dyDescent="0.35">
      <c r="A64" s="3">
        <v>44136</v>
      </c>
      <c r="B64" s="34">
        <v>753.65566195505676</v>
      </c>
      <c r="C64" s="34">
        <v>592.05690708998281</v>
      </c>
      <c r="D64" s="34">
        <v>698.79181160925066</v>
      </c>
      <c r="E64" s="37"/>
      <c r="F64" s="37"/>
      <c r="M64" s="3"/>
      <c r="N64" s="4"/>
      <c r="O64" s="4"/>
      <c r="P64" s="4"/>
      <c r="Q64" s="21"/>
      <c r="R64" s="21"/>
      <c r="S64" s="21"/>
    </row>
    <row r="65" spans="1:19" x14ac:dyDescent="0.35">
      <c r="A65" s="3">
        <v>44166</v>
      </c>
      <c r="B65" s="34">
        <v>786.50875567168021</v>
      </c>
      <c r="C65" s="34">
        <v>604.51551255679419</v>
      </c>
      <c r="D65" s="34">
        <v>742.36602629937636</v>
      </c>
      <c r="E65" s="37"/>
      <c r="F65" s="37"/>
      <c r="M65" s="3"/>
      <c r="N65" s="4"/>
      <c r="O65" s="4"/>
      <c r="P65" s="4"/>
      <c r="Q65" s="21"/>
      <c r="R65" s="21"/>
      <c r="S65" s="21"/>
    </row>
    <row r="66" spans="1:19" x14ac:dyDescent="0.35">
      <c r="A66" s="3">
        <v>44197</v>
      </c>
      <c r="B66" s="34">
        <v>832.86641709669709</v>
      </c>
      <c r="C66" s="34">
        <v>646.15630203829949</v>
      </c>
      <c r="D66" s="34">
        <v>790.40987043825032</v>
      </c>
      <c r="E66" s="37"/>
      <c r="F66" s="37"/>
      <c r="M66" s="3"/>
      <c r="N66" s="4"/>
      <c r="O66" s="4"/>
      <c r="P66" s="4"/>
      <c r="Q66" s="21"/>
      <c r="R66" s="21"/>
      <c r="S66" s="21"/>
    </row>
    <row r="67" spans="1:19" x14ac:dyDescent="0.35">
      <c r="A67" s="3">
        <v>44228</v>
      </c>
      <c r="B67" s="34">
        <v>945.95400213134894</v>
      </c>
      <c r="C67" s="34">
        <v>692.47416547467196</v>
      </c>
      <c r="D67" s="34">
        <v>830.29282221566837</v>
      </c>
      <c r="E67" s="37"/>
      <c r="F67" s="37"/>
      <c r="M67" s="3"/>
      <c r="N67" s="4"/>
      <c r="O67" s="4"/>
      <c r="P67" s="4"/>
      <c r="Q67" s="21"/>
      <c r="R67" s="21"/>
      <c r="S67" s="21"/>
    </row>
    <row r="68" spans="1:19" x14ac:dyDescent="0.35">
      <c r="A68" s="3">
        <v>44256</v>
      </c>
      <c r="B68" s="34">
        <v>1041.6656767070995</v>
      </c>
      <c r="C68" s="34">
        <v>726.32515647603373</v>
      </c>
      <c r="D68" s="34">
        <v>889.51872865286714</v>
      </c>
      <c r="E68" s="37"/>
      <c r="F68" s="37"/>
      <c r="M68" s="3"/>
      <c r="N68" s="4"/>
      <c r="O68" s="4"/>
      <c r="P68" s="4"/>
      <c r="Q68" s="21"/>
      <c r="R68" s="21"/>
      <c r="S68" s="21"/>
    </row>
    <row r="69" spans="1:19" x14ac:dyDescent="0.35">
      <c r="A69" s="3">
        <v>44287</v>
      </c>
      <c r="B69" s="34">
        <v>1203.4678730641249</v>
      </c>
      <c r="C69" s="34">
        <v>783.94034914599604</v>
      </c>
      <c r="D69" s="34">
        <v>924.76843737051536</v>
      </c>
      <c r="E69" s="37"/>
      <c r="F69" s="37"/>
      <c r="M69" s="3"/>
      <c r="N69" s="4"/>
      <c r="O69" s="4"/>
      <c r="P69" s="4"/>
      <c r="Q69" s="21"/>
      <c r="R69" s="21"/>
      <c r="S69" s="21"/>
    </row>
    <row r="70" spans="1:19" x14ac:dyDescent="0.35">
      <c r="A70" s="3">
        <v>44317</v>
      </c>
      <c r="B70" s="34">
        <v>1257.3499636762849</v>
      </c>
      <c r="C70" s="34">
        <v>812.4536405483077</v>
      </c>
      <c r="D70" s="34">
        <v>970.62028643903375</v>
      </c>
      <c r="E70" s="37"/>
      <c r="F70" s="37"/>
      <c r="M70" s="3"/>
      <c r="N70" s="4"/>
      <c r="O70" s="4"/>
      <c r="P70" s="4"/>
      <c r="Q70" s="21"/>
      <c r="R70" s="21"/>
      <c r="S70" s="21"/>
    </row>
    <row r="71" spans="1:19" x14ac:dyDescent="0.35">
      <c r="A71" s="3">
        <v>44348</v>
      </c>
      <c r="B71" s="34">
        <v>1263.4004900525099</v>
      </c>
      <c r="C71" s="34">
        <v>830.71766274709023</v>
      </c>
      <c r="D71" s="34">
        <v>1027.6688818331595</v>
      </c>
      <c r="E71" s="37"/>
      <c r="F71" s="37"/>
      <c r="M71" s="3"/>
      <c r="N71" s="4"/>
      <c r="O71" s="22"/>
      <c r="P71" s="4"/>
      <c r="Q71" s="21"/>
      <c r="R71" s="21"/>
      <c r="S71" s="21"/>
    </row>
    <row r="72" spans="1:19" x14ac:dyDescent="0.35">
      <c r="A72" s="3">
        <v>44378</v>
      </c>
      <c r="B72" s="34">
        <v>1259.7260849839763</v>
      </c>
      <c r="C72" s="34">
        <v>857.60124103019871</v>
      </c>
      <c r="D72" s="34">
        <v>1073.5346995256407</v>
      </c>
      <c r="E72" s="37"/>
      <c r="F72" s="37"/>
      <c r="M72" s="3"/>
      <c r="N72" s="4"/>
      <c r="O72" s="22"/>
      <c r="P72" s="4"/>
      <c r="Q72" s="21"/>
      <c r="R72" s="21"/>
      <c r="S72" s="21"/>
    </row>
    <row r="73" spans="1:19" x14ac:dyDescent="0.35">
      <c r="A73" s="3">
        <v>44409</v>
      </c>
      <c r="B73" s="34">
        <v>1303.7606421089029</v>
      </c>
      <c r="C73" s="34">
        <v>877.06486543819142</v>
      </c>
      <c r="D73" s="34">
        <v>1112.1127153562231</v>
      </c>
      <c r="E73" s="37"/>
      <c r="F73" s="37"/>
      <c r="M73" s="3"/>
      <c r="N73" s="4"/>
      <c r="O73" s="22"/>
      <c r="P73" s="4"/>
      <c r="Q73" s="21"/>
      <c r="R73" s="21"/>
      <c r="S73" s="21"/>
    </row>
    <row r="74" spans="1:19" x14ac:dyDescent="0.35">
      <c r="A74" s="3">
        <v>44440</v>
      </c>
      <c r="B74" s="34">
        <v>1338.4416149221656</v>
      </c>
      <c r="C74" s="34">
        <v>886.47976159628013</v>
      </c>
      <c r="D74" s="34">
        <v>1148.7567968636799</v>
      </c>
      <c r="E74" s="37"/>
      <c r="F74" s="37"/>
      <c r="M74" s="3"/>
      <c r="N74" s="4"/>
      <c r="O74" s="22"/>
      <c r="P74" s="4"/>
      <c r="Q74" s="21"/>
      <c r="R74" s="21"/>
      <c r="S74" s="21"/>
    </row>
    <row r="75" spans="1:19" x14ac:dyDescent="0.35">
      <c r="A75" s="3">
        <v>44470</v>
      </c>
      <c r="B75" s="34">
        <v>1341.5723870792021</v>
      </c>
      <c r="C75" s="34">
        <v>909.49611709690237</v>
      </c>
      <c r="D75" s="34">
        <v>1188.9000759974783</v>
      </c>
      <c r="E75" s="37"/>
      <c r="F75" s="37"/>
      <c r="M75" s="3"/>
      <c r="N75" s="4"/>
      <c r="O75" s="22"/>
      <c r="P75" s="4"/>
      <c r="Q75" s="21"/>
      <c r="R75" s="21"/>
      <c r="S75" s="21"/>
    </row>
    <row r="76" spans="1:19" x14ac:dyDescent="0.35">
      <c r="A76" s="3">
        <v>44501</v>
      </c>
      <c r="B76" s="34">
        <v>1398.2023583429534</v>
      </c>
      <c r="C76" s="34">
        <v>953.06549537710066</v>
      </c>
      <c r="D76" s="34">
        <v>1230.2559651377703</v>
      </c>
      <c r="E76" s="37"/>
      <c r="F76" s="37"/>
      <c r="M76" s="3"/>
      <c r="N76" s="4"/>
      <c r="O76" s="22"/>
      <c r="P76" s="4"/>
      <c r="Q76" s="21"/>
      <c r="R76" s="21"/>
      <c r="S76" s="21"/>
    </row>
    <row r="77" spans="1:19" x14ac:dyDescent="0.35">
      <c r="A77" s="3">
        <v>44531</v>
      </c>
      <c r="B77" s="34">
        <v>1437.4388570443668</v>
      </c>
      <c r="C77" s="34">
        <v>972.89759367399631</v>
      </c>
      <c r="D77" s="34">
        <v>1278.8766590851387</v>
      </c>
      <c r="E77" s="37"/>
      <c r="F77" s="37"/>
      <c r="M77" s="3"/>
      <c r="N77" s="4"/>
      <c r="O77" s="22"/>
      <c r="P77" s="4"/>
      <c r="Q77" s="21"/>
      <c r="R77" s="21"/>
      <c r="S77" s="21"/>
    </row>
    <row r="78" spans="1:19" x14ac:dyDescent="0.35">
      <c r="A78" s="3">
        <v>44562</v>
      </c>
      <c r="B78" s="34">
        <v>1434.342873573718</v>
      </c>
      <c r="C78" s="34">
        <v>996.10374935284585</v>
      </c>
      <c r="D78" s="34">
        <v>1335.1171397443193</v>
      </c>
      <c r="E78" s="37"/>
      <c r="F78" s="37"/>
      <c r="M78" s="3"/>
      <c r="N78" s="4"/>
      <c r="O78" s="22"/>
      <c r="P78" s="4"/>
      <c r="Q78" s="21"/>
      <c r="R78" s="21"/>
      <c r="S78" s="21"/>
    </row>
    <row r="79" spans="1:19" x14ac:dyDescent="0.35">
      <c r="A79" s="3">
        <v>44593</v>
      </c>
      <c r="B79" s="34">
        <v>1561.9303818134897</v>
      </c>
      <c r="C79" s="34">
        <v>1030.0244382006606</v>
      </c>
      <c r="D79" s="34">
        <v>1403.5240208322357</v>
      </c>
      <c r="E79" s="37"/>
      <c r="F79" s="37"/>
      <c r="M79" s="3"/>
      <c r="N79" s="4"/>
      <c r="O79" s="22"/>
      <c r="P79" s="4"/>
      <c r="Q79" s="21"/>
      <c r="R79" s="21"/>
      <c r="S79" s="21"/>
    </row>
    <row r="80" spans="1:19" x14ac:dyDescent="0.35">
      <c r="A80" s="3">
        <v>44621</v>
      </c>
      <c r="B80" s="34">
        <v>1728.1585410543755</v>
      </c>
      <c r="C80" s="34">
        <v>1084.0919836306311</v>
      </c>
      <c r="D80" s="34">
        <v>1472.4050781243054</v>
      </c>
      <c r="E80" s="37"/>
      <c r="F80" s="37"/>
      <c r="M80" s="3"/>
      <c r="N80" s="4"/>
      <c r="O80" s="22"/>
      <c r="P80" s="4"/>
      <c r="Q80" s="21"/>
      <c r="R80" s="21"/>
      <c r="S80" s="21"/>
    </row>
    <row r="81" spans="1:19" x14ac:dyDescent="0.35">
      <c r="A81" s="3">
        <v>44652</v>
      </c>
      <c r="B81" s="34">
        <v>1864.4</v>
      </c>
      <c r="C81" s="34">
        <v>1130.5</v>
      </c>
      <c r="D81" s="34">
        <v>1549.1</v>
      </c>
      <c r="E81" s="37"/>
      <c r="F81" s="37"/>
      <c r="M81" s="3"/>
      <c r="N81" s="4"/>
      <c r="O81" s="22"/>
      <c r="P81" s="4"/>
      <c r="Q81" s="21"/>
      <c r="R81" s="21"/>
      <c r="S81" s="21"/>
    </row>
    <row r="82" spans="1:19" x14ac:dyDescent="0.35">
      <c r="A82" s="3">
        <v>44682</v>
      </c>
      <c r="B82" s="34">
        <v>1993.3733526490685</v>
      </c>
      <c r="C82" s="34">
        <v>1189.9487070228076</v>
      </c>
      <c r="D82" s="34">
        <v>1634.9686767894823</v>
      </c>
      <c r="E82" s="37"/>
      <c r="F82" s="84">
        <f>B82/B81-1</f>
        <v>6.9176867973111067E-2</v>
      </c>
      <c r="I82" s="24">
        <f t="shared" ref="I82:J84" si="0">C82/C81-1</f>
        <v>5.2586207008233243E-2</v>
      </c>
      <c r="J82" s="24">
        <f t="shared" si="0"/>
        <v>5.5431332250650334E-2</v>
      </c>
      <c r="M82" s="3"/>
      <c r="N82" s="4"/>
      <c r="O82" s="22"/>
      <c r="P82" s="4"/>
      <c r="Q82" s="21"/>
      <c r="R82" s="21"/>
      <c r="S82" s="21"/>
    </row>
    <row r="83" spans="1:19" x14ac:dyDescent="0.35">
      <c r="A83" s="3">
        <v>44713</v>
      </c>
      <c r="B83" s="34">
        <v>2104.1999999999998</v>
      </c>
      <c r="C83" s="34">
        <v>1237.4000000000001</v>
      </c>
      <c r="D83" s="34">
        <v>1729</v>
      </c>
      <c r="F83" s="84">
        <f>B83/B82-1</f>
        <v>5.5597536308815254E-2</v>
      </c>
      <c r="G83" s="24">
        <f>F83-F82</f>
        <v>-1.3579331664295813E-2</v>
      </c>
      <c r="I83" s="24">
        <f t="shared" si="0"/>
        <v>3.9876754936700731E-2</v>
      </c>
      <c r="J83" s="24">
        <f t="shared" si="0"/>
        <v>5.7512614489448888E-2</v>
      </c>
      <c r="K83" s="28"/>
      <c r="M83" s="23"/>
      <c r="Q83" s="8"/>
      <c r="R83" s="8"/>
      <c r="S83" s="8"/>
    </row>
    <row r="84" spans="1:19" x14ac:dyDescent="0.35">
      <c r="A84" s="3">
        <v>44743</v>
      </c>
      <c r="B84" s="31">
        <v>2314.4701897586428</v>
      </c>
      <c r="C84" s="31">
        <v>1359.3633928976171</v>
      </c>
      <c r="D84" s="31">
        <v>1875.2988189987548</v>
      </c>
      <c r="F84" s="84">
        <f>B84/B83-1</f>
        <v>9.992880418146699E-2</v>
      </c>
      <c r="G84" s="24">
        <f>F84-F83</f>
        <v>4.4331267872651736E-2</v>
      </c>
      <c r="I84" s="28">
        <f t="shared" si="0"/>
        <v>9.8564241876205827E-2</v>
      </c>
      <c r="J84" s="28">
        <f t="shared" si="0"/>
        <v>8.4614701560876027E-2</v>
      </c>
      <c r="K84" s="28"/>
      <c r="M84" s="25"/>
      <c r="Q84" s="8"/>
      <c r="R84" s="8"/>
      <c r="S84" s="8"/>
    </row>
    <row r="85" spans="1:19" x14ac:dyDescent="0.35">
      <c r="M85" s="25"/>
      <c r="Q85" s="8"/>
      <c r="R85" s="8"/>
      <c r="S85" s="8"/>
    </row>
    <row r="86" spans="1:19" x14ac:dyDescent="0.35">
      <c r="M86" s="25"/>
      <c r="Q86" s="8"/>
      <c r="R86" s="8"/>
      <c r="S86" s="8"/>
    </row>
    <row r="89" spans="1:19" x14ac:dyDescent="0.35">
      <c r="A89" s="23">
        <v>2020</v>
      </c>
      <c r="B89" s="39">
        <f>B65/B53-1</f>
        <v>0.40855900678408963</v>
      </c>
      <c r="C89" s="39">
        <f>C65/C53-1</f>
        <v>0.44742032392365161</v>
      </c>
      <c r="D89" s="39">
        <f>D65/D53-1</f>
        <v>0.53433739869737185</v>
      </c>
      <c r="E89" s="38"/>
      <c r="F89" s="38"/>
      <c r="H89" s="24"/>
    </row>
    <row r="90" spans="1:19" x14ac:dyDescent="0.35">
      <c r="A90" s="25">
        <v>2021</v>
      </c>
      <c r="B90" s="39">
        <f>B77/B65-1</f>
        <v>0.82761965035823515</v>
      </c>
      <c r="C90" s="39">
        <f>C77/C65-1</f>
        <v>0.609384000021989</v>
      </c>
      <c r="D90" s="39">
        <f>D77/D65-1</f>
        <v>0.72270364453531988</v>
      </c>
      <c r="E90" s="38"/>
      <c r="F90" s="38"/>
    </row>
    <row r="91" spans="1:19" x14ac:dyDescent="0.35">
      <c r="A91" s="25" t="s">
        <v>9</v>
      </c>
      <c r="B91" s="39">
        <f>B84/B72-1</f>
        <v>0.83728051466687137</v>
      </c>
      <c r="C91" s="39">
        <f>C84/C72-1</f>
        <v>0.58507628937741929</v>
      </c>
      <c r="D91" s="39">
        <f>D84/D72-1</f>
        <v>0.74684509017490264</v>
      </c>
      <c r="E91" s="38"/>
      <c r="F91" s="38"/>
    </row>
    <row r="92" spans="1:19" x14ac:dyDescent="0.35">
      <c r="A92" s="25" t="s">
        <v>10</v>
      </c>
      <c r="B92" s="55">
        <f>B84/B83-1</f>
        <v>9.992880418146699E-2</v>
      </c>
      <c r="C92" s="55">
        <f>C84/C83-1</f>
        <v>9.8564241876205827E-2</v>
      </c>
      <c r="D92" s="55">
        <f>D84/D83-1</f>
        <v>8.4614701560876027E-2</v>
      </c>
      <c r="E92" s="38"/>
      <c r="F92" s="38"/>
    </row>
    <row r="93" spans="1:19" x14ac:dyDescent="0.35">
      <c r="A93" s="25" t="s">
        <v>17</v>
      </c>
      <c r="B93" s="39">
        <f>B84/B77-1</f>
        <v>0.61013470480240839</v>
      </c>
      <c r="C93" s="39">
        <f>C84/C77-1</f>
        <v>0.39723173511427134</v>
      </c>
      <c r="D93" s="39">
        <f>D84/D77-1</f>
        <v>0.46636409827064518</v>
      </c>
    </row>
    <row r="98" spans="3:10" ht="16" thickBot="1" x14ac:dyDescent="0.4">
      <c r="C98" s="44">
        <v>44621</v>
      </c>
      <c r="D98" s="45">
        <v>2020</v>
      </c>
      <c r="E98" s="45">
        <v>2021</v>
      </c>
      <c r="F98" s="45" t="s">
        <v>36</v>
      </c>
      <c r="G98" s="45" t="s">
        <v>37</v>
      </c>
      <c r="H98" s="45" t="s">
        <v>35</v>
      </c>
    </row>
    <row r="99" spans="3:10" ht="21.5" thickBot="1" x14ac:dyDescent="0.4">
      <c r="C99" s="46" t="s">
        <v>38</v>
      </c>
      <c r="D99" s="47">
        <f>C89</f>
        <v>0.44742032392365161</v>
      </c>
      <c r="E99" s="47">
        <f>C90</f>
        <v>0.609384000021989</v>
      </c>
      <c r="F99" s="47">
        <f>C91</f>
        <v>0.58507628937741929</v>
      </c>
      <c r="G99" s="47">
        <f>C92</f>
        <v>9.8564241876205827E-2</v>
      </c>
      <c r="H99" s="47">
        <f>C93</f>
        <v>0.39723173511427134</v>
      </c>
    </row>
    <row r="100" spans="3:10" ht="21.5" thickBot="1" x14ac:dyDescent="0.4">
      <c r="C100" s="56" t="s">
        <v>39</v>
      </c>
      <c r="D100" s="47">
        <f>B89</f>
        <v>0.40855900678408963</v>
      </c>
      <c r="E100" s="47">
        <f>B90</f>
        <v>0.82761965035823515</v>
      </c>
      <c r="F100" s="47">
        <f>B91</f>
        <v>0.83728051466687137</v>
      </c>
      <c r="G100" s="47">
        <f>B92</f>
        <v>9.992880418146699E-2</v>
      </c>
      <c r="H100" s="47">
        <f>B93</f>
        <v>0.61013470480240839</v>
      </c>
    </row>
    <row r="101" spans="3:10" ht="21.5" thickBot="1" x14ac:dyDescent="0.4">
      <c r="C101" s="49" t="s">
        <v>40</v>
      </c>
      <c r="D101" s="47">
        <f>D89</f>
        <v>0.53433739869737185</v>
      </c>
      <c r="E101" s="47">
        <f>D90</f>
        <v>0.72270364453531988</v>
      </c>
      <c r="F101" s="47">
        <f>D91</f>
        <v>0.74684509017490264</v>
      </c>
      <c r="G101" s="47">
        <f>D92</f>
        <v>8.4614701560876027E-2</v>
      </c>
      <c r="H101" s="47">
        <f>D93</f>
        <v>0.46636409827064518</v>
      </c>
    </row>
    <row r="104" spans="3:10" x14ac:dyDescent="0.35">
      <c r="E104" s="31"/>
      <c r="F104" s="31"/>
      <c r="G104" s="31"/>
      <c r="H104" s="31"/>
      <c r="I104" s="31"/>
    </row>
    <row r="105" spans="3:10" x14ac:dyDescent="0.35">
      <c r="E105" s="31"/>
      <c r="F105" s="31"/>
      <c r="G105" s="31"/>
      <c r="H105" s="31"/>
      <c r="I105" s="31"/>
      <c r="J105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E15C-18C9-A942-88CF-B4232AA2F600}">
  <dimension ref="A1:N92"/>
  <sheetViews>
    <sheetView zoomScaleNormal="100" workbookViewId="0">
      <pane ySplit="3" topLeftCell="A73" activePane="bottomLeft" state="frozen"/>
      <selection pane="bottomLeft" activeCell="D84" sqref="D84"/>
    </sheetView>
  </sheetViews>
  <sheetFormatPr baseColWidth="10" defaultColWidth="10.83203125" defaultRowHeight="15.5" x14ac:dyDescent="0.35"/>
  <cols>
    <col min="1" max="16384" width="10.83203125" style="2"/>
  </cols>
  <sheetData>
    <row r="1" spans="1:14" x14ac:dyDescent="0.35">
      <c r="A1" s="1" t="s">
        <v>45</v>
      </c>
    </row>
    <row r="2" spans="1:14" ht="16" thickBot="1" x14ac:dyDescent="0.4">
      <c r="A2" s="1"/>
      <c r="B2" s="52">
        <v>24130</v>
      </c>
      <c r="C2" s="53">
        <v>25</v>
      </c>
    </row>
    <row r="3" spans="1:14" ht="42.5" thickBot="1" x14ac:dyDescent="0.4">
      <c r="B3" s="48" t="s">
        <v>2</v>
      </c>
      <c r="C3" s="46" t="s">
        <v>3</v>
      </c>
    </row>
    <row r="4" spans="1:14" x14ac:dyDescent="0.35">
      <c r="A4" s="3">
        <v>42370</v>
      </c>
      <c r="B4" s="57">
        <v>102.23633936152309</v>
      </c>
      <c r="C4" s="57">
        <v>119.0923090309344</v>
      </c>
      <c r="K4" s="3"/>
      <c r="L4" s="5"/>
      <c r="M4" s="5"/>
      <c r="N4" s="5"/>
    </row>
    <row r="5" spans="1:14" x14ac:dyDescent="0.35">
      <c r="A5" s="3">
        <v>42401</v>
      </c>
      <c r="B5" s="57">
        <v>99.555789263267897</v>
      </c>
      <c r="C5" s="57">
        <v>113.90864790192519</v>
      </c>
      <c r="K5" s="3"/>
      <c r="L5" s="5"/>
      <c r="M5" s="5"/>
      <c r="N5" s="5"/>
    </row>
    <row r="6" spans="1:14" x14ac:dyDescent="0.35">
      <c r="A6" s="3">
        <v>42430</v>
      </c>
      <c r="B6" s="57">
        <v>106.57965794954876</v>
      </c>
      <c r="C6" s="57">
        <v>136.58945230719007</v>
      </c>
      <c r="K6" s="3"/>
      <c r="L6" s="5"/>
      <c r="M6" s="5"/>
    </row>
    <row r="7" spans="1:14" x14ac:dyDescent="0.35">
      <c r="A7" s="3">
        <v>42461</v>
      </c>
      <c r="B7" s="57">
        <v>107.10715424266861</v>
      </c>
      <c r="C7" s="57">
        <v>130.90445655692022</v>
      </c>
      <c r="K7" s="3"/>
      <c r="L7" s="5"/>
      <c r="M7" s="5"/>
      <c r="N7" s="5"/>
    </row>
    <row r="8" spans="1:14" x14ac:dyDescent="0.35">
      <c r="A8" s="3">
        <v>42491</v>
      </c>
      <c r="B8" s="57">
        <v>112.18769906075576</v>
      </c>
      <c r="C8" s="57">
        <v>124.96720653099499</v>
      </c>
      <c r="K8" s="3"/>
      <c r="L8" s="5"/>
      <c r="M8" s="5"/>
      <c r="N8" s="5"/>
    </row>
    <row r="9" spans="1:14" x14ac:dyDescent="0.35">
      <c r="A9" s="3">
        <v>42522</v>
      </c>
      <c r="B9" s="57">
        <v>79.802390012808132</v>
      </c>
      <c r="C9" s="57">
        <v>114.31556632437254</v>
      </c>
      <c r="K9" s="3"/>
      <c r="L9" s="5"/>
      <c r="M9" s="5"/>
      <c r="N9" s="5"/>
    </row>
    <row r="10" spans="1:14" x14ac:dyDescent="0.35">
      <c r="A10" s="3">
        <v>42552</v>
      </c>
      <c r="B10" s="57">
        <v>100.84676464662981</v>
      </c>
      <c r="C10" s="57">
        <v>118.30104924141786</v>
      </c>
      <c r="K10" s="3"/>
      <c r="L10" s="5"/>
      <c r="M10" s="5"/>
      <c r="N10" s="5"/>
    </row>
    <row r="11" spans="1:14" x14ac:dyDescent="0.35">
      <c r="A11" s="3">
        <v>42583</v>
      </c>
      <c r="B11" s="57">
        <v>90.60408941541273</v>
      </c>
      <c r="C11" s="57">
        <v>128.20030794803392</v>
      </c>
      <c r="K11" s="3"/>
      <c r="L11" s="5"/>
      <c r="M11" s="5"/>
      <c r="N11" s="5"/>
    </row>
    <row r="12" spans="1:14" x14ac:dyDescent="0.35">
      <c r="A12" s="3">
        <v>42614</v>
      </c>
      <c r="B12" s="57">
        <v>99.254503050252367</v>
      </c>
      <c r="C12" s="57">
        <v>133.63721097688818</v>
      </c>
      <c r="D12" s="58">
        <f>MAX(B4:B79)</f>
        <v>119.57791358724252</v>
      </c>
      <c r="K12" s="3"/>
      <c r="L12" s="5"/>
      <c r="M12" s="5"/>
      <c r="N12" s="5"/>
    </row>
    <row r="13" spans="1:14" x14ac:dyDescent="0.35">
      <c r="A13" s="3">
        <v>42644</v>
      </c>
      <c r="B13" s="57">
        <v>105.17458570006208</v>
      </c>
      <c r="C13" s="57">
        <v>129.46612223508538</v>
      </c>
      <c r="K13" s="3"/>
      <c r="L13" s="5"/>
      <c r="M13" s="5"/>
      <c r="N13" s="5"/>
    </row>
    <row r="14" spans="1:14" x14ac:dyDescent="0.35">
      <c r="A14" s="3">
        <v>42675</v>
      </c>
      <c r="B14" s="57">
        <v>107.09363635899709</v>
      </c>
      <c r="C14" s="57">
        <v>130.68289997617194</v>
      </c>
      <c r="K14" s="3"/>
      <c r="L14" s="5"/>
      <c r="M14" s="5"/>
      <c r="N14" s="5"/>
    </row>
    <row r="15" spans="1:14" x14ac:dyDescent="0.35">
      <c r="A15" s="3">
        <v>42705</v>
      </c>
      <c r="B15" s="57">
        <v>109.62984248172445</v>
      </c>
      <c r="C15" s="57">
        <v>114.67413966083166</v>
      </c>
      <c r="K15" s="3"/>
      <c r="L15" s="5"/>
      <c r="M15" s="5"/>
      <c r="N15" s="5"/>
    </row>
    <row r="16" spans="1:14" x14ac:dyDescent="0.35">
      <c r="A16" s="3">
        <v>42736</v>
      </c>
      <c r="B16" s="57">
        <v>104.24599925203211</v>
      </c>
      <c r="C16" s="57">
        <v>120.92175312298728</v>
      </c>
      <c r="K16" s="3"/>
      <c r="L16" s="5"/>
      <c r="M16" s="5"/>
      <c r="N16" s="5"/>
    </row>
    <row r="17" spans="1:14" x14ac:dyDescent="0.35">
      <c r="A17" s="3">
        <v>42767</v>
      </c>
      <c r="B17" s="57">
        <v>91.127148767100465</v>
      </c>
      <c r="C17" s="57">
        <v>105.35725813671097</v>
      </c>
      <c r="K17" s="3"/>
      <c r="L17" s="5"/>
      <c r="M17" s="5"/>
      <c r="N17" s="5"/>
    </row>
    <row r="18" spans="1:14" x14ac:dyDescent="0.35">
      <c r="A18" s="3">
        <v>42795</v>
      </c>
      <c r="B18" s="57">
        <v>111.4569401219342</v>
      </c>
      <c r="C18" s="57">
        <v>130.61463109227239</v>
      </c>
      <c r="K18" s="3"/>
      <c r="L18" s="5"/>
      <c r="M18" s="5"/>
      <c r="N18" s="5"/>
    </row>
    <row r="19" spans="1:14" x14ac:dyDescent="0.35">
      <c r="A19" s="3">
        <v>42826</v>
      </c>
      <c r="B19" s="57">
        <v>115.24132562582037</v>
      </c>
      <c r="C19" s="57">
        <v>124.16024811405454</v>
      </c>
      <c r="K19" s="3"/>
      <c r="L19" s="5"/>
      <c r="M19" s="5"/>
      <c r="N19" s="5"/>
    </row>
    <row r="20" spans="1:14" x14ac:dyDescent="0.35">
      <c r="A20" s="3">
        <v>42856</v>
      </c>
      <c r="B20" s="57">
        <v>105.80523117704801</v>
      </c>
      <c r="C20" s="57">
        <v>131.64128525502036</v>
      </c>
      <c r="K20" s="3"/>
      <c r="L20" s="5"/>
      <c r="M20" s="5"/>
      <c r="N20" s="5"/>
    </row>
    <row r="21" spans="1:14" x14ac:dyDescent="0.35">
      <c r="A21" s="3">
        <v>42887</v>
      </c>
      <c r="B21" s="57">
        <v>108.02164266063488</v>
      </c>
      <c r="C21" s="57">
        <v>125.74754986683639</v>
      </c>
      <c r="K21" s="3"/>
      <c r="L21" s="5"/>
      <c r="M21" s="5"/>
      <c r="N21" s="5"/>
    </row>
    <row r="22" spans="1:14" x14ac:dyDescent="0.35">
      <c r="A22" s="3">
        <v>42917</v>
      </c>
      <c r="B22" s="57">
        <v>77.03669427429017</v>
      </c>
      <c r="C22" s="57">
        <v>128.71814115489323</v>
      </c>
      <c r="K22" s="3"/>
      <c r="L22" s="5"/>
      <c r="M22" s="5"/>
      <c r="N22" s="5"/>
    </row>
    <row r="23" spans="1:14" x14ac:dyDescent="0.35">
      <c r="A23" s="3">
        <v>42948</v>
      </c>
      <c r="B23" s="57">
        <v>103.64272554458482</v>
      </c>
      <c r="C23" s="57">
        <v>135.52641758346755</v>
      </c>
      <c r="K23" s="3"/>
      <c r="L23" s="5"/>
      <c r="M23" s="5"/>
      <c r="N23" s="5"/>
    </row>
    <row r="24" spans="1:14" x14ac:dyDescent="0.35">
      <c r="A24" s="3">
        <v>42979</v>
      </c>
      <c r="B24" s="57">
        <v>109.71103287870703</v>
      </c>
      <c r="C24" s="57">
        <v>136.86144763155053</v>
      </c>
      <c r="K24" s="3"/>
      <c r="L24" s="5"/>
      <c r="M24" s="5"/>
      <c r="N24" s="5"/>
    </row>
    <row r="25" spans="1:14" x14ac:dyDescent="0.35">
      <c r="A25" s="3">
        <v>43009</v>
      </c>
      <c r="B25" s="57">
        <v>105.60007864962024</v>
      </c>
      <c r="C25" s="57">
        <v>137.97209368517267</v>
      </c>
      <c r="K25" s="3"/>
      <c r="L25" s="5"/>
      <c r="M25" s="5"/>
      <c r="N25" s="5"/>
    </row>
    <row r="26" spans="1:14" x14ac:dyDescent="0.35">
      <c r="A26" s="3">
        <v>43040</v>
      </c>
      <c r="B26" s="57">
        <v>93.983481999628182</v>
      </c>
      <c r="C26" s="57">
        <v>132.50457198416549</v>
      </c>
      <c r="K26" s="3"/>
      <c r="L26" s="5"/>
      <c r="M26" s="5"/>
      <c r="N26" s="5"/>
    </row>
    <row r="27" spans="1:14" x14ac:dyDescent="0.35">
      <c r="A27" s="3">
        <v>43070</v>
      </c>
      <c r="B27" s="57">
        <v>107.43272137477172</v>
      </c>
      <c r="C27" s="57">
        <v>112.953210218631</v>
      </c>
      <c r="K27" s="3"/>
      <c r="L27" s="5"/>
      <c r="M27" s="5"/>
      <c r="N27" s="5"/>
    </row>
    <row r="28" spans="1:14" x14ac:dyDescent="0.35">
      <c r="A28" s="3">
        <v>43101</v>
      </c>
      <c r="B28" s="57">
        <v>118.01632668301485</v>
      </c>
      <c r="C28" s="57">
        <v>114.75965854331457</v>
      </c>
      <c r="K28" s="3"/>
      <c r="L28" s="5"/>
      <c r="M28" s="5"/>
      <c r="N28" s="5"/>
    </row>
    <row r="29" spans="1:14" x14ac:dyDescent="0.35">
      <c r="A29" s="3">
        <v>43132</v>
      </c>
      <c r="B29" s="57">
        <v>107.02847406239093</v>
      </c>
      <c r="C29" s="57">
        <v>105.64518440857236</v>
      </c>
      <c r="K29" s="3"/>
      <c r="L29" s="5"/>
      <c r="M29" s="5"/>
      <c r="N29" s="5"/>
    </row>
    <row r="30" spans="1:14" x14ac:dyDescent="0.35">
      <c r="A30" s="3">
        <v>43160</v>
      </c>
      <c r="B30" s="57">
        <v>114.34604044567796</v>
      </c>
      <c r="C30" s="57">
        <v>126.88490604929278</v>
      </c>
      <c r="K30" s="3"/>
      <c r="L30" s="5"/>
      <c r="M30" s="5"/>
      <c r="N30" s="5"/>
    </row>
    <row r="31" spans="1:14" x14ac:dyDescent="0.35">
      <c r="A31" s="3">
        <v>43191</v>
      </c>
      <c r="B31" s="57">
        <v>113.5554449949143</v>
      </c>
      <c r="C31" s="57">
        <v>125.0182359745008</v>
      </c>
      <c r="K31" s="3"/>
      <c r="L31" s="5"/>
      <c r="M31" s="5"/>
      <c r="N31" s="5"/>
    </row>
    <row r="32" spans="1:14" x14ac:dyDescent="0.35">
      <c r="A32" s="3">
        <v>43221</v>
      </c>
      <c r="B32" s="57">
        <v>111.30725235801764</v>
      </c>
      <c r="C32" s="57">
        <v>127.05514082166242</v>
      </c>
      <c r="K32" s="3"/>
      <c r="L32" s="5"/>
      <c r="M32" s="5"/>
      <c r="N32" s="5"/>
    </row>
    <row r="33" spans="1:14" x14ac:dyDescent="0.35">
      <c r="A33" s="3">
        <v>43252</v>
      </c>
      <c r="B33" s="57">
        <v>101.26519374049872</v>
      </c>
      <c r="C33" s="57">
        <v>110.82873414059141</v>
      </c>
      <c r="K33" s="3"/>
      <c r="L33" s="5"/>
      <c r="M33" s="5"/>
      <c r="N33" s="5"/>
    </row>
    <row r="34" spans="1:14" x14ac:dyDescent="0.35">
      <c r="A34" s="3">
        <v>43282</v>
      </c>
      <c r="B34" s="57">
        <v>65.1280205616183</v>
      </c>
      <c r="C34" s="57">
        <v>113.1653977276021</v>
      </c>
      <c r="K34" s="3"/>
      <c r="L34" s="5"/>
      <c r="M34" s="5"/>
      <c r="N34" s="5"/>
    </row>
    <row r="35" spans="1:14" x14ac:dyDescent="0.35">
      <c r="A35" s="3">
        <v>43313</v>
      </c>
      <c r="B35" s="57">
        <v>65.615146984833913</v>
      </c>
      <c r="C35" s="57">
        <v>118.29636339925977</v>
      </c>
      <c r="K35" s="3"/>
      <c r="L35" s="5"/>
      <c r="M35" s="5"/>
      <c r="N35" s="5"/>
    </row>
    <row r="36" spans="1:14" x14ac:dyDescent="0.35">
      <c r="A36" s="3">
        <v>43344</v>
      </c>
      <c r="B36" s="57">
        <v>102.63310480018843</v>
      </c>
      <c r="C36" s="57">
        <v>110.02841818080486</v>
      </c>
      <c r="K36" s="3"/>
      <c r="L36" s="5"/>
      <c r="M36" s="5"/>
      <c r="N36" s="5"/>
    </row>
    <row r="37" spans="1:14" x14ac:dyDescent="0.35">
      <c r="A37" s="3">
        <v>43374</v>
      </c>
      <c r="B37" s="57">
        <v>114.17082496630317</v>
      </c>
      <c r="C37" s="57">
        <v>115.34588091424705</v>
      </c>
      <c r="K37" s="3"/>
      <c r="L37" s="5"/>
      <c r="M37" s="5"/>
      <c r="N37" s="5"/>
    </row>
    <row r="38" spans="1:14" x14ac:dyDescent="0.35">
      <c r="A38" s="3">
        <v>43405</v>
      </c>
      <c r="B38" s="57">
        <v>113.93228242959646</v>
      </c>
      <c r="C38" s="57">
        <v>109.86161322102481</v>
      </c>
      <c r="K38" s="3"/>
      <c r="L38" s="5"/>
      <c r="M38" s="5"/>
      <c r="N38" s="5"/>
    </row>
    <row r="39" spans="1:14" x14ac:dyDescent="0.35">
      <c r="A39" s="3">
        <v>43435</v>
      </c>
      <c r="B39" s="57">
        <v>102.45983795444846</v>
      </c>
      <c r="C39" s="57">
        <v>92.889546405625723</v>
      </c>
      <c r="K39" s="3"/>
      <c r="L39" s="5"/>
      <c r="M39" s="5"/>
      <c r="N39" s="5"/>
    </row>
    <row r="40" spans="1:14" x14ac:dyDescent="0.35">
      <c r="A40" s="3">
        <v>43466</v>
      </c>
      <c r="B40" s="57">
        <v>106.0096373357193</v>
      </c>
      <c r="C40" s="57">
        <v>98.851950072005863</v>
      </c>
      <c r="K40" s="3"/>
      <c r="L40" s="5"/>
      <c r="M40" s="5"/>
      <c r="N40" s="5"/>
    </row>
    <row r="41" spans="1:14" x14ac:dyDescent="0.35">
      <c r="A41" s="3">
        <v>43497</v>
      </c>
      <c r="B41" s="57">
        <v>104.44380045123502</v>
      </c>
      <c r="C41" s="57">
        <v>99.577959958162594</v>
      </c>
      <c r="K41" s="3"/>
      <c r="L41" s="5"/>
      <c r="M41" s="5"/>
      <c r="N41" s="5"/>
    </row>
    <row r="42" spans="1:14" x14ac:dyDescent="0.35">
      <c r="A42" s="3">
        <v>43525</v>
      </c>
      <c r="B42" s="57">
        <v>96.074205554663479</v>
      </c>
      <c r="C42" s="57">
        <v>105.81304920634695</v>
      </c>
      <c r="K42" s="3"/>
      <c r="L42" s="5"/>
      <c r="M42" s="5"/>
      <c r="N42" s="5"/>
    </row>
    <row r="43" spans="1:14" x14ac:dyDescent="0.35">
      <c r="A43" s="3">
        <v>43556</v>
      </c>
      <c r="B43" s="57">
        <v>107.30686667614317</v>
      </c>
      <c r="C43" s="57">
        <v>108.43415362973133</v>
      </c>
      <c r="K43" s="3"/>
      <c r="L43" s="5"/>
      <c r="M43" s="5"/>
      <c r="N43" s="5"/>
    </row>
    <row r="44" spans="1:14" x14ac:dyDescent="0.35">
      <c r="A44" s="3">
        <v>43586</v>
      </c>
      <c r="B44" s="57">
        <v>89.243797401312534</v>
      </c>
      <c r="C44" s="57">
        <v>110.86030188390767</v>
      </c>
      <c r="K44" s="3"/>
      <c r="L44" s="5"/>
      <c r="M44" s="5"/>
      <c r="N44" s="5"/>
    </row>
    <row r="45" spans="1:14" x14ac:dyDescent="0.35">
      <c r="A45" s="3">
        <v>43617</v>
      </c>
      <c r="B45" s="57">
        <v>62.89755685312911</v>
      </c>
      <c r="C45" s="57">
        <v>103.60364092473051</v>
      </c>
      <c r="K45" s="3"/>
      <c r="L45" s="5"/>
      <c r="M45" s="5"/>
      <c r="N45" s="5"/>
    </row>
    <row r="46" spans="1:14" x14ac:dyDescent="0.35">
      <c r="A46" s="3">
        <v>43647</v>
      </c>
      <c r="B46" s="57">
        <v>51.831596427108209</v>
      </c>
      <c r="C46" s="57">
        <v>111.90391177005749</v>
      </c>
      <c r="K46" s="3"/>
      <c r="L46" s="5"/>
      <c r="M46" s="5"/>
      <c r="N46" s="5"/>
    </row>
    <row r="47" spans="1:14" x14ac:dyDescent="0.35">
      <c r="A47" s="3">
        <v>43678</v>
      </c>
      <c r="B47" s="57">
        <v>63.127314051786513</v>
      </c>
      <c r="C47" s="57">
        <v>108.58828345195398</v>
      </c>
      <c r="K47" s="3"/>
      <c r="L47" s="5"/>
      <c r="M47" s="5"/>
      <c r="N47" s="5"/>
    </row>
    <row r="48" spans="1:14" x14ac:dyDescent="0.35">
      <c r="A48" s="3">
        <v>43709</v>
      </c>
      <c r="B48" s="57">
        <v>56.474033923748891</v>
      </c>
      <c r="C48" s="57">
        <v>105.79092105560198</v>
      </c>
      <c r="K48" s="3"/>
      <c r="L48" s="5"/>
      <c r="M48" s="5"/>
      <c r="N48" s="5"/>
    </row>
    <row r="49" spans="1:14" x14ac:dyDescent="0.35">
      <c r="A49" s="3">
        <v>43739</v>
      </c>
      <c r="B49" s="57">
        <v>95.933792273711362</v>
      </c>
      <c r="C49" s="57">
        <v>115.27403849734247</v>
      </c>
      <c r="K49" s="3"/>
      <c r="L49" s="5"/>
      <c r="M49" s="5"/>
      <c r="N49" s="5"/>
    </row>
    <row r="50" spans="1:14" x14ac:dyDescent="0.35">
      <c r="A50" s="3">
        <v>43770</v>
      </c>
      <c r="B50" s="57">
        <v>100.84065051754993</v>
      </c>
      <c r="C50" s="57">
        <v>112.50631567501713</v>
      </c>
      <c r="K50" s="3"/>
      <c r="L50" s="5"/>
      <c r="M50" s="5"/>
      <c r="N50" s="5"/>
    </row>
    <row r="51" spans="1:14" x14ac:dyDescent="0.35">
      <c r="A51" s="3">
        <v>43800</v>
      </c>
      <c r="B51" s="57">
        <v>102.70967001465104</v>
      </c>
      <c r="C51" s="57">
        <v>94.889137602963444</v>
      </c>
      <c r="K51" s="3"/>
      <c r="L51" s="5"/>
      <c r="M51" s="5"/>
      <c r="N51" s="5"/>
    </row>
    <row r="52" spans="1:14" x14ac:dyDescent="0.35">
      <c r="A52" s="3">
        <v>43831</v>
      </c>
      <c r="B52" s="57">
        <v>110.97908870686798</v>
      </c>
      <c r="C52" s="57">
        <v>98.072353952860439</v>
      </c>
      <c r="K52" s="3"/>
      <c r="L52" s="5"/>
      <c r="M52" s="5"/>
      <c r="N52" s="5"/>
    </row>
    <row r="53" spans="1:14" x14ac:dyDescent="0.35">
      <c r="A53" s="3">
        <v>43862</v>
      </c>
      <c r="B53" s="57">
        <v>97.114378246900927</v>
      </c>
      <c r="C53" s="57">
        <v>94.629951149984677</v>
      </c>
      <c r="K53" s="3"/>
      <c r="L53" s="5"/>
      <c r="M53" s="5"/>
      <c r="N53" s="5"/>
    </row>
    <row r="54" spans="1:14" x14ac:dyDescent="0.35">
      <c r="A54" s="3">
        <v>43891</v>
      </c>
      <c r="B54" s="57">
        <v>101.67928237568502</v>
      </c>
      <c r="C54" s="57">
        <v>84.824650234956707</v>
      </c>
      <c r="K54" s="3"/>
      <c r="L54" s="5"/>
      <c r="M54" s="5"/>
      <c r="N54" s="5"/>
    </row>
    <row r="55" spans="1:14" x14ac:dyDescent="0.35">
      <c r="A55" s="3">
        <v>43922</v>
      </c>
      <c r="B55" s="57">
        <v>87.356047680381437</v>
      </c>
      <c r="C55" s="57">
        <v>66.513689892042464</v>
      </c>
      <c r="K55" s="3"/>
      <c r="L55" s="5"/>
      <c r="M55" s="5"/>
      <c r="N55" s="5"/>
    </row>
    <row r="56" spans="1:14" x14ac:dyDescent="0.35">
      <c r="A56" s="3">
        <v>43952</v>
      </c>
      <c r="B56" s="57">
        <v>86.18335559490049</v>
      </c>
      <c r="C56" s="57">
        <v>79.441006279644455</v>
      </c>
      <c r="K56" s="3"/>
      <c r="L56" s="5"/>
      <c r="M56" s="5"/>
      <c r="N56" s="5"/>
    </row>
    <row r="57" spans="1:14" x14ac:dyDescent="0.35">
      <c r="A57" s="3">
        <v>43983</v>
      </c>
      <c r="B57" s="57">
        <v>77.769208247319284</v>
      </c>
      <c r="C57" s="57">
        <v>97.510341003832281</v>
      </c>
      <c r="K57" s="3"/>
      <c r="L57" s="5"/>
      <c r="M57" s="5"/>
      <c r="N57" s="5"/>
    </row>
    <row r="58" spans="1:14" x14ac:dyDescent="0.35">
      <c r="A58" s="3">
        <v>44013</v>
      </c>
      <c r="B58" s="57">
        <v>98.571940444480788</v>
      </c>
      <c r="C58" s="57">
        <v>100.23836147887918</v>
      </c>
      <c r="K58" s="3"/>
      <c r="L58" s="5"/>
      <c r="M58" s="5"/>
      <c r="N58" s="5"/>
    </row>
    <row r="59" spans="1:14" x14ac:dyDescent="0.35">
      <c r="A59" s="3">
        <v>44044</v>
      </c>
      <c r="B59" s="57">
        <v>119.55131476054355</v>
      </c>
      <c r="C59" s="57">
        <v>104.71116812751701</v>
      </c>
      <c r="K59" s="3"/>
      <c r="L59" s="5"/>
      <c r="M59" s="5"/>
      <c r="N59" s="5"/>
    </row>
    <row r="60" spans="1:14" x14ac:dyDescent="0.35">
      <c r="A60" s="3">
        <v>44075</v>
      </c>
      <c r="B60" s="57">
        <v>102.395379242328</v>
      </c>
      <c r="C60" s="57">
        <v>112.384546052193</v>
      </c>
      <c r="K60" s="3"/>
      <c r="L60" s="5"/>
      <c r="M60" s="5"/>
      <c r="N60" s="5"/>
    </row>
    <row r="61" spans="1:14" x14ac:dyDescent="0.35">
      <c r="A61" s="3">
        <v>44105</v>
      </c>
      <c r="B61" s="57">
        <v>95.72437487484035</v>
      </c>
      <c r="C61" s="57">
        <v>118.98921893550937</v>
      </c>
      <c r="K61" s="3"/>
      <c r="L61" s="5"/>
      <c r="M61" s="5"/>
      <c r="N61" s="5"/>
    </row>
    <row r="62" spans="1:14" x14ac:dyDescent="0.35">
      <c r="A62" s="3">
        <v>44136</v>
      </c>
      <c r="B62" s="57">
        <v>103.11029157816466</v>
      </c>
      <c r="C62" s="57">
        <v>119.0858107166454</v>
      </c>
      <c r="K62" s="3"/>
      <c r="L62" s="5"/>
      <c r="M62" s="5"/>
      <c r="N62" s="5"/>
    </row>
    <row r="63" spans="1:14" x14ac:dyDescent="0.35">
      <c r="A63" s="3">
        <v>44166</v>
      </c>
      <c r="B63" s="57">
        <v>102.07140733083264</v>
      </c>
      <c r="C63" s="57">
        <v>107.04203667813886</v>
      </c>
      <c r="K63" s="3"/>
      <c r="L63" s="5"/>
      <c r="M63" s="5"/>
      <c r="N63" s="5"/>
    </row>
    <row r="64" spans="1:14" x14ac:dyDescent="0.35">
      <c r="A64" s="3">
        <v>44197</v>
      </c>
      <c r="B64" s="57">
        <v>91.487131743003516</v>
      </c>
      <c r="C64" s="57">
        <v>112.17880401786755</v>
      </c>
      <c r="K64" s="3"/>
      <c r="L64" s="5"/>
      <c r="M64" s="5"/>
      <c r="N64" s="5"/>
    </row>
    <row r="65" spans="1:14" x14ac:dyDescent="0.35">
      <c r="A65" s="3">
        <v>44228</v>
      </c>
      <c r="B65" s="57">
        <v>57.651097161326895</v>
      </c>
      <c r="C65" s="57">
        <v>98.372572809046289</v>
      </c>
      <c r="K65" s="3"/>
      <c r="L65" s="5"/>
      <c r="M65" s="5"/>
      <c r="N65" s="5"/>
    </row>
    <row r="66" spans="1:14" x14ac:dyDescent="0.35">
      <c r="A66" s="3">
        <v>44256</v>
      </c>
      <c r="B66" s="57">
        <v>101.06733028585968</v>
      </c>
      <c r="C66" s="57">
        <v>122.43840667357613</v>
      </c>
      <c r="K66" s="3"/>
      <c r="L66" s="5"/>
      <c r="M66" s="5"/>
      <c r="N66" s="5"/>
    </row>
    <row r="67" spans="1:14" x14ac:dyDescent="0.35">
      <c r="A67" s="3">
        <v>44287</v>
      </c>
      <c r="B67" s="57">
        <v>119.57791358724252</v>
      </c>
      <c r="C67" s="57">
        <v>111.298055578667</v>
      </c>
      <c r="K67" s="3"/>
      <c r="L67" s="5"/>
      <c r="M67" s="5"/>
      <c r="N67" s="5"/>
    </row>
    <row r="68" spans="1:14" x14ac:dyDescent="0.35">
      <c r="A68" s="3">
        <v>44317</v>
      </c>
      <c r="B68" s="57">
        <v>117.68912251667794</v>
      </c>
      <c r="C68" s="57">
        <v>110.67939458713199</v>
      </c>
      <c r="K68" s="3"/>
      <c r="L68" s="5"/>
      <c r="M68" s="5"/>
      <c r="N68" s="5"/>
    </row>
    <row r="69" spans="1:14" x14ac:dyDescent="0.35">
      <c r="A69" s="3">
        <v>44348</v>
      </c>
      <c r="B69" s="57">
        <v>98.97323187100605</v>
      </c>
      <c r="C69" s="57">
        <v>117.57713409185907</v>
      </c>
    </row>
    <row r="70" spans="1:14" x14ac:dyDescent="0.35">
      <c r="A70" s="3">
        <v>44378</v>
      </c>
      <c r="B70" s="57">
        <v>110.01335467891897</v>
      </c>
      <c r="C70" s="57">
        <v>113.91244712330328</v>
      </c>
    </row>
    <row r="71" spans="1:14" x14ac:dyDescent="0.35">
      <c r="A71" s="3">
        <v>44409</v>
      </c>
      <c r="B71" s="57">
        <v>98.877031797695693</v>
      </c>
      <c r="C71" s="57">
        <v>121.77526231291965</v>
      </c>
    </row>
    <row r="72" spans="1:14" x14ac:dyDescent="0.35">
      <c r="A72" s="3">
        <v>44440</v>
      </c>
      <c r="B72" s="57">
        <v>84.820624012755857</v>
      </c>
      <c r="C72" s="57">
        <v>125.97843087646012</v>
      </c>
    </row>
    <row r="73" spans="1:14" x14ac:dyDescent="0.35">
      <c r="A73" s="3">
        <v>44470</v>
      </c>
      <c r="B73" s="57">
        <v>92.673046937460612</v>
      </c>
      <c r="C73" s="57">
        <v>120.10544446731238</v>
      </c>
    </row>
    <row r="74" spans="1:14" x14ac:dyDescent="0.35">
      <c r="A74" s="3">
        <v>44501</v>
      </c>
      <c r="B74" s="57">
        <v>107.19473607272951</v>
      </c>
      <c r="C74" s="57">
        <v>126.7770216369925</v>
      </c>
    </row>
    <row r="75" spans="1:14" x14ac:dyDescent="0.35">
      <c r="A75" s="3">
        <v>44531</v>
      </c>
      <c r="B75" s="57">
        <v>113.60829873706744</v>
      </c>
      <c r="C75" s="57">
        <v>112.79957002246286</v>
      </c>
    </row>
    <row r="76" spans="1:14" x14ac:dyDescent="0.35">
      <c r="A76" s="3">
        <v>44562</v>
      </c>
      <c r="B76" s="57">
        <v>112.60365153943906</v>
      </c>
      <c r="C76" s="57">
        <v>103.52702376644461</v>
      </c>
    </row>
    <row r="77" spans="1:14" x14ac:dyDescent="0.35">
      <c r="A77" s="3">
        <v>44593</v>
      </c>
      <c r="B77" s="57">
        <v>92.051405415688521</v>
      </c>
      <c r="C77" s="57">
        <v>108.06606339734732</v>
      </c>
    </row>
    <row r="78" spans="1:14" x14ac:dyDescent="0.35">
      <c r="A78" s="3">
        <v>44621</v>
      </c>
      <c r="B78" s="57">
        <v>116.35058787239893</v>
      </c>
      <c r="C78" s="57">
        <v>130.7241525195812</v>
      </c>
    </row>
    <row r="79" spans="1:14" x14ac:dyDescent="0.35">
      <c r="A79" s="3">
        <v>44652</v>
      </c>
      <c r="B79" s="58">
        <v>109.91402753686938</v>
      </c>
      <c r="C79" s="58">
        <v>128.53517395701067</v>
      </c>
      <c r="K79" s="7"/>
      <c r="L79" s="8"/>
      <c r="M79" s="8"/>
      <c r="N79" s="8"/>
    </row>
    <row r="80" spans="1:14" x14ac:dyDescent="0.35">
      <c r="A80" s="3">
        <v>44682</v>
      </c>
      <c r="B80" s="58">
        <v>120.94956394861298</v>
      </c>
      <c r="C80" s="58">
        <v>123.05585137449491</v>
      </c>
      <c r="K80" s="7"/>
      <c r="L80" s="8"/>
      <c r="M80" s="8"/>
      <c r="N80" s="8"/>
    </row>
    <row r="81" spans="1:7" x14ac:dyDescent="0.35">
      <c r="A81" s="3">
        <v>44713</v>
      </c>
      <c r="B81" s="2">
        <v>108.33594995698914</v>
      </c>
      <c r="C81" s="2">
        <v>121.58718079346545</v>
      </c>
    </row>
    <row r="82" spans="1:7" x14ac:dyDescent="0.35">
      <c r="A82" s="3">
        <v>44743</v>
      </c>
      <c r="B82" s="2">
        <v>104.71325974432051</v>
      </c>
      <c r="C82" s="2">
        <v>121.62183303821415</v>
      </c>
      <c r="F82" s="6">
        <f>AVERAGE(C76:C80)/AVERAGE(C64:C68)-1</f>
        <v>7.016816306673257E-2</v>
      </c>
      <c r="G82" s="6">
        <f>AVERAGE(B76:B80)/AVERAGE(B64:B68)-1</f>
        <v>0.13210310003179848</v>
      </c>
    </row>
    <row r="83" spans="1:7" x14ac:dyDescent="0.35">
      <c r="D83" s="2" t="s">
        <v>71</v>
      </c>
    </row>
    <row r="84" spans="1:7" x14ac:dyDescent="0.35">
      <c r="A84" s="7" t="s">
        <v>9</v>
      </c>
      <c r="B84" s="8">
        <f>+B82/B70-1</f>
        <v>-4.8176832258839175E-2</v>
      </c>
      <c r="C84" s="8">
        <f>+C82/C70-1</f>
        <v>6.7678169590772885E-2</v>
      </c>
      <c r="D84" s="8"/>
    </row>
    <row r="85" spans="1:7" x14ac:dyDescent="0.35">
      <c r="A85" s="7" t="s">
        <v>10</v>
      </c>
      <c r="B85" s="8">
        <f>+B82/B81-1</f>
        <v>-3.3439409670629971E-2</v>
      </c>
      <c r="C85" s="8">
        <f>+C82/C81-1</f>
        <v>2.8499916292634708E-4</v>
      </c>
    </row>
    <row r="86" spans="1:7" x14ac:dyDescent="0.35">
      <c r="A86" s="2" t="s">
        <v>70</v>
      </c>
      <c r="B86" s="24">
        <f>B75/B82-1</f>
        <v>8.494663440395267E-2</v>
      </c>
      <c r="C86" s="24">
        <f>C75/C82-1</f>
        <v>-7.2538480923727722E-2</v>
      </c>
    </row>
    <row r="88" spans="1:7" x14ac:dyDescent="0.35">
      <c r="B88" s="24">
        <f>B80/B81-1</f>
        <v>0.1164305477233698</v>
      </c>
      <c r="C88" s="24">
        <f>C80/C81-1</f>
        <v>1.2079156465715002E-2</v>
      </c>
    </row>
    <row r="89" spans="1:7" x14ac:dyDescent="0.35">
      <c r="C89" s="58"/>
    </row>
    <row r="90" spans="1:7" ht="16" thickBot="1" x14ac:dyDescent="0.4">
      <c r="E90" s="44">
        <v>44652</v>
      </c>
      <c r="F90" s="45" t="s">
        <v>36</v>
      </c>
      <c r="G90" s="45" t="s">
        <v>37</v>
      </c>
    </row>
    <row r="91" spans="1:7" ht="42.5" thickBot="1" x14ac:dyDescent="0.4">
      <c r="E91" s="48" t="s">
        <v>2</v>
      </c>
      <c r="F91" s="47">
        <v>2.77038468994701E-2</v>
      </c>
      <c r="G91" s="47">
        <v>0.10040152889531639</v>
      </c>
    </row>
    <row r="92" spans="1:7" ht="32" thickBot="1" x14ac:dyDescent="0.4">
      <c r="E92" s="46" t="s">
        <v>3</v>
      </c>
      <c r="F92" s="47">
        <v>0.1156780601308951</v>
      </c>
      <c r="G92" s="47">
        <v>-3.9309097673662641E-2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9989-4C3E-4A2E-AAB0-3A41C0494099}">
  <dimension ref="A1:I572"/>
  <sheetViews>
    <sheetView topLeftCell="A559" zoomScale="101" workbookViewId="0">
      <selection activeCell="C578" sqref="C578"/>
    </sheetView>
  </sheetViews>
  <sheetFormatPr baseColWidth="10" defaultRowHeight="12.5" x14ac:dyDescent="0.25"/>
  <cols>
    <col min="1" max="256" width="19" style="41" customWidth="1"/>
    <col min="257" max="16384" width="10.6640625" style="41"/>
  </cols>
  <sheetData>
    <row r="1" spans="1:2" x14ac:dyDescent="0.25">
      <c r="A1" s="41" t="s">
        <v>34</v>
      </c>
    </row>
    <row r="2" spans="1:2" x14ac:dyDescent="0.25">
      <c r="A2" s="41" t="s">
        <v>33</v>
      </c>
    </row>
    <row r="3" spans="1:2" x14ac:dyDescent="0.25">
      <c r="A3" s="41" t="s">
        <v>32</v>
      </c>
    </row>
    <row r="4" spans="1:2" x14ac:dyDescent="0.25">
      <c r="A4" s="41" t="s">
        <v>31</v>
      </c>
    </row>
    <row r="5" spans="1:2" x14ac:dyDescent="0.25">
      <c r="A5" s="41" t="s">
        <v>30</v>
      </c>
    </row>
    <row r="6" spans="1:2" x14ac:dyDescent="0.25">
      <c r="A6" s="41" t="s">
        <v>29</v>
      </c>
    </row>
    <row r="8" spans="1:2" x14ac:dyDescent="0.25">
      <c r="A8" s="41" t="s">
        <v>25</v>
      </c>
      <c r="B8" s="41" t="s">
        <v>28</v>
      </c>
    </row>
    <row r="10" spans="1:2" x14ac:dyDescent="0.25">
      <c r="A10" s="41" t="s">
        <v>27</v>
      </c>
    </row>
    <row r="11" spans="1:2" x14ac:dyDescent="0.25">
      <c r="A11" s="41" t="s">
        <v>26</v>
      </c>
      <c r="B11" s="41" t="s">
        <v>41</v>
      </c>
    </row>
    <row r="12" spans="1:2" x14ac:dyDescent="0.25">
      <c r="A12" s="43">
        <v>27912</v>
      </c>
      <c r="B12" s="42">
        <v>71</v>
      </c>
    </row>
    <row r="13" spans="1:2" x14ac:dyDescent="0.25">
      <c r="A13" s="43">
        <v>27942</v>
      </c>
      <c r="B13" s="42">
        <v>71.900000000000006</v>
      </c>
    </row>
    <row r="14" spans="1:2" x14ac:dyDescent="0.25">
      <c r="A14" s="43">
        <v>27973</v>
      </c>
      <c r="B14" s="42">
        <v>71.8</v>
      </c>
    </row>
    <row r="15" spans="1:2" x14ac:dyDescent="0.25">
      <c r="A15" s="43">
        <v>28004</v>
      </c>
      <c r="B15" s="42">
        <v>71.5</v>
      </c>
    </row>
    <row r="16" spans="1:2" x14ac:dyDescent="0.25">
      <c r="A16" s="43">
        <v>28034</v>
      </c>
      <c r="B16" s="42">
        <v>71.5</v>
      </c>
    </row>
    <row r="17" spans="1:2" x14ac:dyDescent="0.25">
      <c r="A17" s="43">
        <v>28065</v>
      </c>
      <c r="B17" s="42">
        <v>71.5</v>
      </c>
    </row>
    <row r="18" spans="1:2" x14ac:dyDescent="0.25">
      <c r="A18" s="43">
        <v>28095</v>
      </c>
      <c r="B18" s="42">
        <v>71.400000000000006</v>
      </c>
    </row>
    <row r="19" spans="1:2" x14ac:dyDescent="0.25">
      <c r="A19" s="43">
        <v>28126</v>
      </c>
      <c r="B19" s="42">
        <v>71</v>
      </c>
    </row>
    <row r="20" spans="1:2" x14ac:dyDescent="0.25">
      <c r="A20" s="43">
        <v>28157</v>
      </c>
      <c r="B20" s="42">
        <v>70.900000000000006</v>
      </c>
    </row>
    <row r="21" spans="1:2" x14ac:dyDescent="0.25">
      <c r="A21" s="43">
        <v>28185</v>
      </c>
      <c r="B21" s="42">
        <v>71.5</v>
      </c>
    </row>
    <row r="22" spans="1:2" x14ac:dyDescent="0.25">
      <c r="A22" s="43">
        <v>28216</v>
      </c>
      <c r="B22" s="42">
        <v>72</v>
      </c>
    </row>
    <row r="23" spans="1:2" x14ac:dyDescent="0.25">
      <c r="A23" s="43">
        <v>28246</v>
      </c>
      <c r="B23" s="42">
        <v>72.3</v>
      </c>
    </row>
    <row r="24" spans="1:2" x14ac:dyDescent="0.25">
      <c r="A24" s="43">
        <v>28277</v>
      </c>
      <c r="B24" s="42">
        <v>72.7</v>
      </c>
    </row>
    <row r="25" spans="1:2" x14ac:dyDescent="0.25">
      <c r="A25" s="43">
        <v>28307</v>
      </c>
      <c r="B25" s="42">
        <v>73.5</v>
      </c>
    </row>
    <row r="26" spans="1:2" x14ac:dyDescent="0.25">
      <c r="A26" s="43">
        <v>28338</v>
      </c>
      <c r="B26" s="42">
        <v>73.5</v>
      </c>
    </row>
    <row r="27" spans="1:2" x14ac:dyDescent="0.25">
      <c r="A27" s="43">
        <v>28369</v>
      </c>
      <c r="B27" s="42">
        <v>73.599999999999994</v>
      </c>
    </row>
    <row r="28" spans="1:2" x14ac:dyDescent="0.25">
      <c r="A28" s="43">
        <v>28399</v>
      </c>
      <c r="B28" s="42">
        <v>73.5</v>
      </c>
    </row>
    <row r="29" spans="1:2" x14ac:dyDescent="0.25">
      <c r="A29" s="43">
        <v>28430</v>
      </c>
      <c r="B29" s="42">
        <v>73.400000000000006</v>
      </c>
    </row>
    <row r="30" spans="1:2" x14ac:dyDescent="0.25">
      <c r="A30" s="43">
        <v>28460</v>
      </c>
      <c r="B30" s="42">
        <v>73.2</v>
      </c>
    </row>
    <row r="31" spans="1:2" x14ac:dyDescent="0.25">
      <c r="A31" s="43">
        <v>28491</v>
      </c>
      <c r="B31" s="42">
        <v>73.3</v>
      </c>
    </row>
    <row r="32" spans="1:2" x14ac:dyDescent="0.25">
      <c r="A32" s="43">
        <v>28522</v>
      </c>
      <c r="B32" s="42">
        <v>73.099999999999994</v>
      </c>
    </row>
    <row r="33" spans="1:2" x14ac:dyDescent="0.25">
      <c r="A33" s="43">
        <v>28550</v>
      </c>
      <c r="B33" s="42">
        <v>73.3</v>
      </c>
    </row>
    <row r="34" spans="1:2" x14ac:dyDescent="0.25">
      <c r="A34" s="43">
        <v>28581</v>
      </c>
      <c r="B34" s="42">
        <v>73.400000000000006</v>
      </c>
    </row>
    <row r="35" spans="1:2" x14ac:dyDescent="0.25">
      <c r="A35" s="43">
        <v>28611</v>
      </c>
      <c r="B35" s="42">
        <v>73.900000000000006</v>
      </c>
    </row>
    <row r="36" spans="1:2" x14ac:dyDescent="0.25">
      <c r="A36" s="43">
        <v>28642</v>
      </c>
      <c r="B36" s="42">
        <v>74.099999999999994</v>
      </c>
    </row>
    <row r="37" spans="1:2" x14ac:dyDescent="0.25">
      <c r="A37" s="43">
        <v>28672</v>
      </c>
      <c r="B37" s="42">
        <v>74.2</v>
      </c>
    </row>
    <row r="38" spans="1:2" x14ac:dyDescent="0.25">
      <c r="A38" s="43">
        <v>28703</v>
      </c>
      <c r="B38" s="42">
        <v>73.900000000000006</v>
      </c>
    </row>
    <row r="39" spans="1:2" x14ac:dyDescent="0.25">
      <c r="A39" s="43">
        <v>28734</v>
      </c>
      <c r="B39" s="42">
        <v>73.8</v>
      </c>
    </row>
    <row r="40" spans="1:2" x14ac:dyDescent="0.25">
      <c r="A40" s="43">
        <v>28764</v>
      </c>
      <c r="B40" s="42">
        <v>73.7</v>
      </c>
    </row>
    <row r="41" spans="1:2" x14ac:dyDescent="0.25">
      <c r="A41" s="43">
        <v>28795</v>
      </c>
      <c r="B41" s="42">
        <v>73.599999999999994</v>
      </c>
    </row>
    <row r="42" spans="1:2" x14ac:dyDescent="0.25">
      <c r="A42" s="43">
        <v>28825</v>
      </c>
      <c r="B42" s="42">
        <v>74.2</v>
      </c>
    </row>
    <row r="43" spans="1:2" x14ac:dyDescent="0.25">
      <c r="A43" s="43">
        <v>28856</v>
      </c>
      <c r="B43" s="42">
        <v>75.3</v>
      </c>
    </row>
    <row r="44" spans="1:2" x14ac:dyDescent="0.25">
      <c r="A44" s="43">
        <v>28887</v>
      </c>
      <c r="B44" s="42">
        <v>75.900000000000006</v>
      </c>
    </row>
    <row r="45" spans="1:2" x14ac:dyDescent="0.25">
      <c r="A45" s="43">
        <v>28915</v>
      </c>
      <c r="B45" s="42">
        <v>77.5</v>
      </c>
    </row>
    <row r="46" spans="1:2" x14ac:dyDescent="0.25">
      <c r="A46" s="43">
        <v>28946</v>
      </c>
      <c r="B46" s="42">
        <v>80.8</v>
      </c>
    </row>
    <row r="47" spans="1:2" x14ac:dyDescent="0.25">
      <c r="A47" s="43">
        <v>28976</v>
      </c>
      <c r="B47" s="42">
        <v>83.5</v>
      </c>
    </row>
    <row r="48" spans="1:2" x14ac:dyDescent="0.25">
      <c r="A48" s="43">
        <v>29007</v>
      </c>
      <c r="B48" s="42">
        <v>84.2</v>
      </c>
    </row>
    <row r="49" spans="1:2" x14ac:dyDescent="0.25">
      <c r="A49" s="43">
        <v>29037</v>
      </c>
      <c r="B49" s="42">
        <v>88.7</v>
      </c>
    </row>
    <row r="50" spans="1:2" x14ac:dyDescent="0.25">
      <c r="A50" s="43">
        <v>29068</v>
      </c>
      <c r="B50" s="42">
        <v>90.7</v>
      </c>
    </row>
    <row r="51" spans="1:2" x14ac:dyDescent="0.25">
      <c r="A51" s="43">
        <v>29099</v>
      </c>
      <c r="B51" s="42">
        <v>91.5</v>
      </c>
    </row>
    <row r="52" spans="1:2" x14ac:dyDescent="0.25">
      <c r="A52" s="43">
        <v>29129</v>
      </c>
      <c r="B52" s="42">
        <v>94.3</v>
      </c>
    </row>
    <row r="53" spans="1:2" x14ac:dyDescent="0.25">
      <c r="A53" s="43">
        <v>29160</v>
      </c>
      <c r="B53" s="42">
        <v>95</v>
      </c>
    </row>
    <row r="54" spans="1:2" x14ac:dyDescent="0.25">
      <c r="A54" s="43">
        <v>29190</v>
      </c>
      <c r="B54" s="42">
        <v>95.2</v>
      </c>
    </row>
    <row r="55" spans="1:2" x14ac:dyDescent="0.25">
      <c r="A55" s="43">
        <v>29221</v>
      </c>
      <c r="B55" s="42">
        <v>98.3</v>
      </c>
    </row>
    <row r="56" spans="1:2" x14ac:dyDescent="0.25">
      <c r="A56" s="43">
        <v>29252</v>
      </c>
      <c r="B56" s="42">
        <v>99.2</v>
      </c>
    </row>
    <row r="57" spans="1:2" x14ac:dyDescent="0.25">
      <c r="A57" s="43">
        <v>29281</v>
      </c>
      <c r="B57" s="42">
        <v>100</v>
      </c>
    </row>
    <row r="58" spans="1:2" x14ac:dyDescent="0.25">
      <c r="A58" s="43">
        <v>29312</v>
      </c>
      <c r="B58" s="42">
        <v>103.9</v>
      </c>
    </row>
    <row r="59" spans="1:2" x14ac:dyDescent="0.25">
      <c r="A59" s="43">
        <v>29342</v>
      </c>
      <c r="B59" s="42">
        <v>104.5</v>
      </c>
    </row>
    <row r="60" spans="1:2" x14ac:dyDescent="0.25">
      <c r="A60" s="43">
        <v>29373</v>
      </c>
      <c r="B60" s="42">
        <v>104.3</v>
      </c>
    </row>
    <row r="61" spans="1:2" x14ac:dyDescent="0.25">
      <c r="A61" s="43">
        <v>29403</v>
      </c>
      <c r="B61" s="42">
        <v>103.7</v>
      </c>
    </row>
    <row r="62" spans="1:2" x14ac:dyDescent="0.25">
      <c r="A62" s="43">
        <v>29434</v>
      </c>
      <c r="B62" s="42">
        <v>102.5</v>
      </c>
    </row>
    <row r="63" spans="1:2" x14ac:dyDescent="0.25">
      <c r="A63" s="43">
        <v>29465</v>
      </c>
      <c r="B63" s="42">
        <v>100.5</v>
      </c>
    </row>
    <row r="64" spans="1:2" x14ac:dyDescent="0.25">
      <c r="A64" s="43">
        <v>29495</v>
      </c>
      <c r="B64" s="42">
        <v>100.4</v>
      </c>
    </row>
    <row r="65" spans="1:2" x14ac:dyDescent="0.25">
      <c r="A65" s="43">
        <v>29526</v>
      </c>
      <c r="B65" s="42">
        <v>100.5</v>
      </c>
    </row>
    <row r="66" spans="1:2" x14ac:dyDescent="0.25">
      <c r="A66" s="43">
        <v>29556</v>
      </c>
      <c r="B66" s="42">
        <v>100</v>
      </c>
    </row>
    <row r="67" spans="1:2" x14ac:dyDescent="0.25">
      <c r="A67" s="43">
        <v>29587</v>
      </c>
      <c r="B67" s="42">
        <v>101.1</v>
      </c>
    </row>
    <row r="68" spans="1:2" x14ac:dyDescent="0.25">
      <c r="A68" s="43">
        <v>29618</v>
      </c>
      <c r="B68" s="42">
        <v>101.9</v>
      </c>
    </row>
    <row r="69" spans="1:2" x14ac:dyDescent="0.25">
      <c r="A69" s="43">
        <v>29646</v>
      </c>
      <c r="B69" s="42">
        <v>102.8</v>
      </c>
    </row>
    <row r="70" spans="1:2" x14ac:dyDescent="0.25">
      <c r="A70" s="43">
        <v>29677</v>
      </c>
      <c r="B70" s="42">
        <v>105.1</v>
      </c>
    </row>
    <row r="71" spans="1:2" x14ac:dyDescent="0.25">
      <c r="A71" s="43">
        <v>29707</v>
      </c>
      <c r="B71" s="42">
        <v>106.2</v>
      </c>
    </row>
    <row r="72" spans="1:2" x14ac:dyDescent="0.25">
      <c r="A72" s="43">
        <v>29738</v>
      </c>
      <c r="B72" s="42">
        <v>107</v>
      </c>
    </row>
    <row r="73" spans="1:2" x14ac:dyDescent="0.25">
      <c r="A73" s="43">
        <v>29768</v>
      </c>
      <c r="B73" s="42">
        <v>110</v>
      </c>
    </row>
    <row r="74" spans="1:2" x14ac:dyDescent="0.25">
      <c r="A74" s="43">
        <v>29799</v>
      </c>
      <c r="B74" s="42">
        <v>110.4</v>
      </c>
    </row>
    <row r="75" spans="1:2" x14ac:dyDescent="0.25">
      <c r="A75" s="43">
        <v>29830</v>
      </c>
      <c r="B75" s="42">
        <v>110.7</v>
      </c>
    </row>
    <row r="76" spans="1:2" x14ac:dyDescent="0.25">
      <c r="A76" s="43">
        <v>29860</v>
      </c>
      <c r="B76" s="42">
        <v>110.9</v>
      </c>
    </row>
    <row r="77" spans="1:2" x14ac:dyDescent="0.25">
      <c r="A77" s="43">
        <v>29891</v>
      </c>
      <c r="B77" s="42">
        <v>109.1</v>
      </c>
    </row>
    <row r="78" spans="1:2" x14ac:dyDescent="0.25">
      <c r="A78" s="43">
        <v>29921</v>
      </c>
      <c r="B78" s="42">
        <v>109.5</v>
      </c>
    </row>
    <row r="79" spans="1:2" x14ac:dyDescent="0.25">
      <c r="A79" s="43">
        <v>29952</v>
      </c>
      <c r="B79" s="42">
        <v>107</v>
      </c>
    </row>
    <row r="80" spans="1:2" x14ac:dyDescent="0.25">
      <c r="A80" s="43">
        <v>29983</v>
      </c>
      <c r="B80" s="42">
        <v>108.3</v>
      </c>
    </row>
    <row r="81" spans="1:2" x14ac:dyDescent="0.25">
      <c r="A81" s="43">
        <v>30011</v>
      </c>
      <c r="B81" s="42">
        <v>107.2</v>
      </c>
    </row>
    <row r="82" spans="1:2" x14ac:dyDescent="0.25">
      <c r="A82" s="43">
        <v>30042</v>
      </c>
      <c r="B82" s="42">
        <v>108.4</v>
      </c>
    </row>
    <row r="83" spans="1:2" x14ac:dyDescent="0.25">
      <c r="A83" s="43">
        <v>30072</v>
      </c>
      <c r="B83" s="42">
        <v>107.1</v>
      </c>
    </row>
    <row r="84" spans="1:2" x14ac:dyDescent="0.25">
      <c r="A84" s="43">
        <v>30103</v>
      </c>
      <c r="B84" s="42">
        <v>106.7</v>
      </c>
    </row>
    <row r="85" spans="1:2" x14ac:dyDescent="0.25">
      <c r="A85" s="43">
        <v>30133</v>
      </c>
      <c r="B85" s="42">
        <v>106.6</v>
      </c>
    </row>
    <row r="86" spans="1:2" x14ac:dyDescent="0.25">
      <c r="A86" s="43">
        <v>30164</v>
      </c>
      <c r="B86" s="42">
        <v>107.2</v>
      </c>
    </row>
    <row r="87" spans="1:2" x14ac:dyDescent="0.25">
      <c r="A87" s="43">
        <v>30195</v>
      </c>
      <c r="B87" s="42">
        <v>107.3</v>
      </c>
    </row>
    <row r="88" spans="1:2" x14ac:dyDescent="0.25">
      <c r="A88" s="43">
        <v>30225</v>
      </c>
      <c r="B88" s="42">
        <v>106.9</v>
      </c>
    </row>
    <row r="89" spans="1:2" x14ac:dyDescent="0.25">
      <c r="A89" s="43">
        <v>30256</v>
      </c>
      <c r="B89" s="42">
        <v>107.4</v>
      </c>
    </row>
    <row r="90" spans="1:2" x14ac:dyDescent="0.25">
      <c r="A90" s="43">
        <v>30286</v>
      </c>
      <c r="B90" s="42">
        <v>107.3</v>
      </c>
    </row>
    <row r="91" spans="1:2" x14ac:dyDescent="0.25">
      <c r="A91" s="43">
        <v>30317</v>
      </c>
      <c r="B91" s="42">
        <v>108.1</v>
      </c>
    </row>
    <row r="92" spans="1:2" x14ac:dyDescent="0.25">
      <c r="A92" s="43">
        <v>30348</v>
      </c>
      <c r="B92" s="42">
        <v>107.6</v>
      </c>
    </row>
    <row r="93" spans="1:2" x14ac:dyDescent="0.25">
      <c r="A93" s="43">
        <v>30376</v>
      </c>
      <c r="B93" s="42">
        <v>107</v>
      </c>
    </row>
    <row r="94" spans="1:2" x14ac:dyDescent="0.25">
      <c r="A94" s="43">
        <v>30407</v>
      </c>
      <c r="B94" s="42">
        <v>107.9</v>
      </c>
    </row>
    <row r="95" spans="1:2" x14ac:dyDescent="0.25">
      <c r="A95" s="43">
        <v>30437</v>
      </c>
      <c r="B95" s="42">
        <v>108.9</v>
      </c>
    </row>
    <row r="96" spans="1:2" x14ac:dyDescent="0.25">
      <c r="A96" s="43">
        <v>30468</v>
      </c>
      <c r="B96" s="42">
        <v>109.4</v>
      </c>
    </row>
    <row r="97" spans="1:2" x14ac:dyDescent="0.25">
      <c r="A97" s="43">
        <v>30498</v>
      </c>
      <c r="B97" s="42">
        <v>109.8</v>
      </c>
    </row>
    <row r="98" spans="1:2" x14ac:dyDescent="0.25">
      <c r="A98" s="43">
        <v>30529</v>
      </c>
      <c r="B98" s="42">
        <v>110.6</v>
      </c>
    </row>
    <row r="99" spans="1:2" x14ac:dyDescent="0.25">
      <c r="A99" s="43">
        <v>30560</v>
      </c>
      <c r="B99" s="42">
        <v>113.2</v>
      </c>
    </row>
    <row r="100" spans="1:2" x14ac:dyDescent="0.25">
      <c r="A100" s="43">
        <v>30590</v>
      </c>
      <c r="B100" s="42">
        <v>112</v>
      </c>
    </row>
    <row r="101" spans="1:2" x14ac:dyDescent="0.25">
      <c r="A101" s="43">
        <v>30621</v>
      </c>
      <c r="B101" s="42">
        <v>111.7</v>
      </c>
    </row>
    <row r="102" spans="1:2" x14ac:dyDescent="0.25">
      <c r="A102" s="43">
        <v>30651</v>
      </c>
      <c r="B102" s="42">
        <v>113.1</v>
      </c>
    </row>
    <row r="103" spans="1:2" x14ac:dyDescent="0.25">
      <c r="A103" s="43">
        <v>30682</v>
      </c>
      <c r="B103" s="42">
        <v>114.6</v>
      </c>
    </row>
    <row r="104" spans="1:2" x14ac:dyDescent="0.25">
      <c r="A104" s="43">
        <v>30713</v>
      </c>
      <c r="B104" s="42">
        <v>114.4</v>
      </c>
    </row>
    <row r="105" spans="1:2" x14ac:dyDescent="0.25">
      <c r="A105" s="43">
        <v>30742</v>
      </c>
      <c r="B105" s="42">
        <v>114.7</v>
      </c>
    </row>
    <row r="106" spans="1:2" x14ac:dyDescent="0.25">
      <c r="A106" s="43">
        <v>30773</v>
      </c>
      <c r="B106" s="42">
        <v>115.4</v>
      </c>
    </row>
    <row r="107" spans="1:2" x14ac:dyDescent="0.25">
      <c r="A107" s="43">
        <v>30803</v>
      </c>
      <c r="B107" s="42">
        <v>116</v>
      </c>
    </row>
    <row r="108" spans="1:2" x14ac:dyDescent="0.25">
      <c r="A108" s="43">
        <v>30834</v>
      </c>
      <c r="B108" s="42">
        <v>116.2</v>
      </c>
    </row>
    <row r="109" spans="1:2" x14ac:dyDescent="0.25">
      <c r="A109" s="43">
        <v>30864</v>
      </c>
      <c r="B109" s="42">
        <v>115.7</v>
      </c>
    </row>
    <row r="110" spans="1:2" x14ac:dyDescent="0.25">
      <c r="A110" s="43">
        <v>30895</v>
      </c>
      <c r="B110" s="42">
        <v>115.7</v>
      </c>
    </row>
    <row r="111" spans="1:2" x14ac:dyDescent="0.25">
      <c r="A111" s="43">
        <v>30926</v>
      </c>
      <c r="B111" s="42">
        <v>116.4</v>
      </c>
    </row>
    <row r="112" spans="1:2" x14ac:dyDescent="0.25">
      <c r="A112" s="43">
        <v>30956</v>
      </c>
      <c r="B112" s="42">
        <v>115.5</v>
      </c>
    </row>
    <row r="113" spans="1:2" x14ac:dyDescent="0.25">
      <c r="A113" s="43">
        <v>30987</v>
      </c>
      <c r="B113" s="42">
        <v>115.5</v>
      </c>
    </row>
    <row r="114" spans="1:2" x14ac:dyDescent="0.25">
      <c r="A114" s="43">
        <v>31017</v>
      </c>
      <c r="B114" s="42">
        <v>114.1</v>
      </c>
    </row>
    <row r="115" spans="1:2" x14ac:dyDescent="0.25">
      <c r="A115" s="43">
        <v>31048</v>
      </c>
      <c r="B115" s="42">
        <v>114.1</v>
      </c>
    </row>
    <row r="116" spans="1:2" x14ac:dyDescent="0.25">
      <c r="A116" s="43">
        <v>31079</v>
      </c>
      <c r="B116" s="42">
        <v>114.3</v>
      </c>
    </row>
    <row r="117" spans="1:2" x14ac:dyDescent="0.25">
      <c r="A117" s="43">
        <v>31107</v>
      </c>
      <c r="B117" s="42">
        <v>114.5</v>
      </c>
    </row>
    <row r="118" spans="1:2" x14ac:dyDescent="0.25">
      <c r="A118" s="43">
        <v>31138</v>
      </c>
      <c r="B118" s="42">
        <v>114.1</v>
      </c>
    </row>
    <row r="119" spans="1:2" x14ac:dyDescent="0.25">
      <c r="A119" s="43">
        <v>31168</v>
      </c>
      <c r="B119" s="42">
        <v>113.5</v>
      </c>
    </row>
    <row r="120" spans="1:2" x14ac:dyDescent="0.25">
      <c r="A120" s="43">
        <v>31199</v>
      </c>
      <c r="B120" s="42">
        <v>114.6</v>
      </c>
    </row>
    <row r="121" spans="1:2" x14ac:dyDescent="0.25">
      <c r="A121" s="43">
        <v>31229</v>
      </c>
      <c r="B121" s="42">
        <v>114.3</v>
      </c>
    </row>
    <row r="122" spans="1:2" x14ac:dyDescent="0.25">
      <c r="A122" s="43">
        <v>31260</v>
      </c>
      <c r="B122" s="42">
        <v>113.9</v>
      </c>
    </row>
    <row r="123" spans="1:2" x14ac:dyDescent="0.25">
      <c r="A123" s="43">
        <v>31291</v>
      </c>
      <c r="B123" s="42">
        <v>113.4</v>
      </c>
    </row>
    <row r="124" spans="1:2" x14ac:dyDescent="0.25">
      <c r="A124" s="43">
        <v>31321</v>
      </c>
      <c r="B124" s="42">
        <v>112</v>
      </c>
    </row>
    <row r="125" spans="1:2" x14ac:dyDescent="0.25">
      <c r="A125" s="43">
        <v>31352</v>
      </c>
      <c r="B125" s="42">
        <v>112.1</v>
      </c>
    </row>
    <row r="126" spans="1:2" x14ac:dyDescent="0.25">
      <c r="A126" s="43">
        <v>31382</v>
      </c>
      <c r="B126" s="42">
        <v>111.9</v>
      </c>
    </row>
    <row r="127" spans="1:2" x14ac:dyDescent="0.25">
      <c r="A127" s="43">
        <v>31413</v>
      </c>
      <c r="B127" s="42">
        <v>112.2</v>
      </c>
    </row>
    <row r="128" spans="1:2" x14ac:dyDescent="0.25">
      <c r="A128" s="43">
        <v>31444</v>
      </c>
      <c r="B128" s="42">
        <v>112.6</v>
      </c>
    </row>
    <row r="129" spans="1:2" x14ac:dyDescent="0.25">
      <c r="A129" s="43">
        <v>31472</v>
      </c>
      <c r="B129" s="42">
        <v>112.5</v>
      </c>
    </row>
    <row r="130" spans="1:2" x14ac:dyDescent="0.25">
      <c r="A130" s="43">
        <v>31503</v>
      </c>
      <c r="B130" s="42">
        <v>110.7</v>
      </c>
    </row>
    <row r="131" spans="1:2" x14ac:dyDescent="0.25">
      <c r="A131" s="43">
        <v>31533</v>
      </c>
      <c r="B131" s="42">
        <v>110.4</v>
      </c>
    </row>
    <row r="132" spans="1:2" x14ac:dyDescent="0.25">
      <c r="A132" s="43">
        <v>31564</v>
      </c>
      <c r="B132" s="42">
        <v>110.3</v>
      </c>
    </row>
    <row r="133" spans="1:2" x14ac:dyDescent="0.25">
      <c r="A133" s="43">
        <v>31594</v>
      </c>
      <c r="B133" s="42">
        <v>110.8</v>
      </c>
    </row>
    <row r="134" spans="1:2" x14ac:dyDescent="0.25">
      <c r="A134" s="43">
        <v>31625</v>
      </c>
      <c r="B134" s="42">
        <v>110.2</v>
      </c>
    </row>
    <row r="135" spans="1:2" x14ac:dyDescent="0.25">
      <c r="A135" s="43">
        <v>31656</v>
      </c>
      <c r="B135" s="42">
        <v>108.7</v>
      </c>
    </row>
    <row r="136" spans="1:2" x14ac:dyDescent="0.25">
      <c r="A136" s="43">
        <v>31686</v>
      </c>
      <c r="B136" s="42">
        <v>109.6</v>
      </c>
    </row>
    <row r="137" spans="1:2" x14ac:dyDescent="0.25">
      <c r="A137" s="43">
        <v>31717</v>
      </c>
      <c r="B137" s="42">
        <v>110.2</v>
      </c>
    </row>
    <row r="138" spans="1:2" x14ac:dyDescent="0.25">
      <c r="A138" s="43">
        <v>31747</v>
      </c>
      <c r="B138" s="42">
        <v>108.8</v>
      </c>
    </row>
    <row r="139" spans="1:2" x14ac:dyDescent="0.25">
      <c r="A139" s="43">
        <v>31778</v>
      </c>
      <c r="B139" s="42">
        <v>109.1</v>
      </c>
    </row>
    <row r="140" spans="1:2" x14ac:dyDescent="0.25">
      <c r="A140" s="43">
        <v>31809</v>
      </c>
      <c r="B140" s="42">
        <v>108.5</v>
      </c>
    </row>
    <row r="141" spans="1:2" x14ac:dyDescent="0.25">
      <c r="A141" s="43">
        <v>31837</v>
      </c>
      <c r="B141" s="42">
        <v>109.7</v>
      </c>
    </row>
    <row r="142" spans="1:2" x14ac:dyDescent="0.25">
      <c r="A142" s="43">
        <v>31868</v>
      </c>
      <c r="B142" s="42">
        <v>114.1</v>
      </c>
    </row>
    <row r="143" spans="1:2" x14ac:dyDescent="0.25">
      <c r="A143" s="43">
        <v>31898</v>
      </c>
      <c r="B143" s="42">
        <v>114.7</v>
      </c>
    </row>
    <row r="144" spans="1:2" x14ac:dyDescent="0.25">
      <c r="A144" s="43">
        <v>31929</v>
      </c>
      <c r="B144" s="42">
        <v>117.3</v>
      </c>
    </row>
    <row r="145" spans="1:2" x14ac:dyDescent="0.25">
      <c r="A145" s="43">
        <v>31959</v>
      </c>
      <c r="B145" s="42">
        <v>120.9</v>
      </c>
    </row>
    <row r="146" spans="1:2" x14ac:dyDescent="0.25">
      <c r="A146" s="43">
        <v>31990</v>
      </c>
      <c r="B146" s="42">
        <v>120.9</v>
      </c>
    </row>
    <row r="147" spans="1:2" x14ac:dyDescent="0.25">
      <c r="A147" s="43">
        <v>32021</v>
      </c>
      <c r="B147" s="42">
        <v>121.9</v>
      </c>
    </row>
    <row r="148" spans="1:2" x14ac:dyDescent="0.25">
      <c r="A148" s="43">
        <v>32051</v>
      </c>
      <c r="B148" s="42">
        <v>124.2</v>
      </c>
    </row>
    <row r="149" spans="1:2" x14ac:dyDescent="0.25">
      <c r="A149" s="43">
        <v>32082</v>
      </c>
      <c r="B149" s="42">
        <v>124.9</v>
      </c>
    </row>
    <row r="150" spans="1:2" x14ac:dyDescent="0.25">
      <c r="A150" s="43">
        <v>32112</v>
      </c>
      <c r="B150" s="42">
        <v>125.1</v>
      </c>
    </row>
    <row r="151" spans="1:2" x14ac:dyDescent="0.25">
      <c r="A151" s="43">
        <v>32143</v>
      </c>
      <c r="B151" s="42">
        <v>130.9</v>
      </c>
    </row>
    <row r="152" spans="1:2" x14ac:dyDescent="0.25">
      <c r="A152" s="43">
        <v>32174</v>
      </c>
      <c r="B152" s="42">
        <v>133.5</v>
      </c>
    </row>
    <row r="153" spans="1:2" x14ac:dyDescent="0.25">
      <c r="A153" s="43">
        <v>32203</v>
      </c>
      <c r="B153" s="42">
        <v>134.4</v>
      </c>
    </row>
    <row r="154" spans="1:2" x14ac:dyDescent="0.25">
      <c r="A154" s="43">
        <v>32234</v>
      </c>
      <c r="B154" s="42">
        <v>137.1</v>
      </c>
    </row>
    <row r="155" spans="1:2" x14ac:dyDescent="0.25">
      <c r="A155" s="43">
        <v>32264</v>
      </c>
      <c r="B155" s="42">
        <v>141.80000000000001</v>
      </c>
    </row>
    <row r="156" spans="1:2" x14ac:dyDescent="0.25">
      <c r="A156" s="43">
        <v>32295</v>
      </c>
      <c r="B156" s="42">
        <v>142.80000000000001</v>
      </c>
    </row>
    <row r="157" spans="1:2" x14ac:dyDescent="0.25">
      <c r="A157" s="43">
        <v>32325</v>
      </c>
      <c r="B157" s="42">
        <v>147.1</v>
      </c>
    </row>
    <row r="158" spans="1:2" x14ac:dyDescent="0.25">
      <c r="A158" s="43">
        <v>32356</v>
      </c>
      <c r="B158" s="42">
        <v>150.69999999999999</v>
      </c>
    </row>
    <row r="159" spans="1:2" x14ac:dyDescent="0.25">
      <c r="A159" s="43">
        <v>32387</v>
      </c>
      <c r="B159" s="42">
        <v>152.1</v>
      </c>
    </row>
    <row r="160" spans="1:2" x14ac:dyDescent="0.25">
      <c r="A160" s="43">
        <v>32417</v>
      </c>
      <c r="B160" s="42">
        <v>152.1</v>
      </c>
    </row>
    <row r="161" spans="1:2" x14ac:dyDescent="0.25">
      <c r="A161" s="43">
        <v>32448</v>
      </c>
      <c r="B161" s="42">
        <v>152.69999999999999</v>
      </c>
    </row>
    <row r="162" spans="1:2" x14ac:dyDescent="0.25">
      <c r="A162" s="43">
        <v>32478</v>
      </c>
      <c r="B162" s="42">
        <v>153</v>
      </c>
    </row>
    <row r="163" spans="1:2" x14ac:dyDescent="0.25">
      <c r="A163" s="43">
        <v>32509</v>
      </c>
      <c r="B163" s="42">
        <v>153.4</v>
      </c>
    </row>
    <row r="164" spans="1:2" x14ac:dyDescent="0.25">
      <c r="A164" s="43">
        <v>32540</v>
      </c>
      <c r="B164" s="42">
        <v>154.69999999999999</v>
      </c>
    </row>
    <row r="165" spans="1:2" x14ac:dyDescent="0.25">
      <c r="A165" s="43">
        <v>32568</v>
      </c>
      <c r="B165" s="42">
        <v>154.30000000000001</v>
      </c>
    </row>
    <row r="166" spans="1:2" x14ac:dyDescent="0.25">
      <c r="A166" s="43">
        <v>32599</v>
      </c>
      <c r="B166" s="42">
        <v>154.5</v>
      </c>
    </row>
    <row r="167" spans="1:2" x14ac:dyDescent="0.25">
      <c r="A167" s="43">
        <v>32629</v>
      </c>
      <c r="B167" s="42">
        <v>153.4</v>
      </c>
    </row>
    <row r="168" spans="1:2" x14ac:dyDescent="0.25">
      <c r="A168" s="43">
        <v>32660</v>
      </c>
      <c r="B168" s="42">
        <v>151.80000000000001</v>
      </c>
    </row>
    <row r="169" spans="1:2" x14ac:dyDescent="0.25">
      <c r="A169" s="43">
        <v>32690</v>
      </c>
      <c r="B169" s="42">
        <v>148.9</v>
      </c>
    </row>
    <row r="170" spans="1:2" x14ac:dyDescent="0.25">
      <c r="A170" s="43">
        <v>32721</v>
      </c>
      <c r="B170" s="42">
        <v>141.9</v>
      </c>
    </row>
    <row r="171" spans="1:2" x14ac:dyDescent="0.25">
      <c r="A171" s="43">
        <v>32752</v>
      </c>
      <c r="B171" s="42">
        <v>140.5</v>
      </c>
    </row>
    <row r="172" spans="1:2" x14ac:dyDescent="0.25">
      <c r="A172" s="43">
        <v>32782</v>
      </c>
      <c r="B172" s="42">
        <v>138.9</v>
      </c>
    </row>
    <row r="173" spans="1:2" x14ac:dyDescent="0.25">
      <c r="A173" s="43">
        <v>32813</v>
      </c>
      <c r="B173" s="42">
        <v>137.80000000000001</v>
      </c>
    </row>
    <row r="174" spans="1:2" x14ac:dyDescent="0.25">
      <c r="A174" s="43">
        <v>32843</v>
      </c>
      <c r="B174" s="42">
        <v>137.4</v>
      </c>
    </row>
    <row r="175" spans="1:2" x14ac:dyDescent="0.25">
      <c r="A175" s="43">
        <v>32874</v>
      </c>
      <c r="B175" s="42">
        <v>137.69999999999999</v>
      </c>
    </row>
    <row r="176" spans="1:2" x14ac:dyDescent="0.25">
      <c r="A176" s="43">
        <v>32905</v>
      </c>
      <c r="B176" s="42">
        <v>137.30000000000001</v>
      </c>
    </row>
    <row r="177" spans="1:2" x14ac:dyDescent="0.25">
      <c r="A177" s="43">
        <v>32933</v>
      </c>
      <c r="B177" s="42">
        <v>138.1</v>
      </c>
    </row>
    <row r="178" spans="1:2" x14ac:dyDescent="0.25">
      <c r="A178" s="43">
        <v>32964</v>
      </c>
      <c r="B178" s="42">
        <v>137.6</v>
      </c>
    </row>
    <row r="179" spans="1:2" x14ac:dyDescent="0.25">
      <c r="A179" s="43">
        <v>32994</v>
      </c>
      <c r="B179" s="42">
        <v>137.5</v>
      </c>
    </row>
    <row r="180" spans="1:2" x14ac:dyDescent="0.25">
      <c r="A180" s="43">
        <v>33025</v>
      </c>
      <c r="B180" s="42">
        <v>138</v>
      </c>
    </row>
    <row r="181" spans="1:2" x14ac:dyDescent="0.25">
      <c r="A181" s="43">
        <v>33055</v>
      </c>
      <c r="B181" s="42">
        <v>137.1</v>
      </c>
    </row>
    <row r="182" spans="1:2" x14ac:dyDescent="0.25">
      <c r="A182" s="43">
        <v>33086</v>
      </c>
      <c r="B182" s="42">
        <v>137.5</v>
      </c>
    </row>
    <row r="183" spans="1:2" x14ac:dyDescent="0.25">
      <c r="A183" s="43">
        <v>33117</v>
      </c>
      <c r="B183" s="42">
        <v>137.69999999999999</v>
      </c>
    </row>
    <row r="184" spans="1:2" x14ac:dyDescent="0.25">
      <c r="A184" s="43">
        <v>33147</v>
      </c>
      <c r="B184" s="42">
        <v>140.5</v>
      </c>
    </row>
    <row r="185" spans="1:2" x14ac:dyDescent="0.25">
      <c r="A185" s="43">
        <v>33178</v>
      </c>
      <c r="B185" s="42">
        <v>145.30000000000001</v>
      </c>
    </row>
    <row r="186" spans="1:2" x14ac:dyDescent="0.25">
      <c r="A186" s="43">
        <v>33208</v>
      </c>
      <c r="B186" s="42">
        <v>149.6</v>
      </c>
    </row>
    <row r="187" spans="1:2" x14ac:dyDescent="0.25">
      <c r="A187" s="43">
        <v>33239</v>
      </c>
      <c r="B187" s="42">
        <v>150</v>
      </c>
    </row>
    <row r="188" spans="1:2" x14ac:dyDescent="0.25">
      <c r="A188" s="43">
        <v>33270</v>
      </c>
      <c r="B188" s="42">
        <v>149.5</v>
      </c>
    </row>
    <row r="189" spans="1:2" x14ac:dyDescent="0.25">
      <c r="A189" s="43">
        <v>33298</v>
      </c>
      <c r="B189" s="42">
        <v>144.69999999999999</v>
      </c>
    </row>
    <row r="190" spans="1:2" x14ac:dyDescent="0.25">
      <c r="A190" s="43">
        <v>33329</v>
      </c>
      <c r="B190" s="42">
        <v>141.1</v>
      </c>
    </row>
    <row r="191" spans="1:2" x14ac:dyDescent="0.25">
      <c r="A191" s="43">
        <v>33359</v>
      </c>
      <c r="B191" s="42">
        <v>138.5</v>
      </c>
    </row>
    <row r="192" spans="1:2" x14ac:dyDescent="0.25">
      <c r="A192" s="43">
        <v>33390</v>
      </c>
      <c r="B192" s="42">
        <v>135.9</v>
      </c>
    </row>
    <row r="193" spans="1:2" x14ac:dyDescent="0.25">
      <c r="A193" s="43">
        <v>33420</v>
      </c>
      <c r="B193" s="42">
        <v>132.80000000000001</v>
      </c>
    </row>
    <row r="194" spans="1:2" x14ac:dyDescent="0.25">
      <c r="A194" s="43">
        <v>33451</v>
      </c>
      <c r="B194" s="42">
        <v>132.80000000000001</v>
      </c>
    </row>
    <row r="195" spans="1:2" x14ac:dyDescent="0.25">
      <c r="A195" s="43">
        <v>33482</v>
      </c>
      <c r="B195" s="42">
        <v>132.5</v>
      </c>
    </row>
    <row r="196" spans="1:2" x14ac:dyDescent="0.25">
      <c r="A196" s="43">
        <v>33512</v>
      </c>
      <c r="B196" s="42">
        <v>132.30000000000001</v>
      </c>
    </row>
    <row r="197" spans="1:2" x14ac:dyDescent="0.25">
      <c r="A197" s="43">
        <v>33543</v>
      </c>
      <c r="B197" s="42">
        <v>131.80000000000001</v>
      </c>
    </row>
    <row r="198" spans="1:2" x14ac:dyDescent="0.25">
      <c r="A198" s="43">
        <v>33573</v>
      </c>
      <c r="B198" s="42">
        <v>133.5</v>
      </c>
    </row>
    <row r="199" spans="1:2" x14ac:dyDescent="0.25">
      <c r="A199" s="43">
        <v>33604</v>
      </c>
      <c r="B199" s="42">
        <v>132</v>
      </c>
    </row>
    <row r="200" spans="1:2" x14ac:dyDescent="0.25">
      <c r="A200" s="43">
        <v>33635</v>
      </c>
      <c r="B200" s="42">
        <v>132</v>
      </c>
    </row>
    <row r="201" spans="1:2" x14ac:dyDescent="0.25">
      <c r="A201" s="43">
        <v>33664</v>
      </c>
      <c r="B201" s="42">
        <v>130.19999999999999</v>
      </c>
    </row>
    <row r="202" spans="1:2" x14ac:dyDescent="0.25">
      <c r="A202" s="43">
        <v>33695</v>
      </c>
      <c r="B202" s="42">
        <v>130.1</v>
      </c>
    </row>
    <row r="203" spans="1:2" x14ac:dyDescent="0.25">
      <c r="A203" s="43">
        <v>33725</v>
      </c>
      <c r="B203" s="42">
        <v>131.30000000000001</v>
      </c>
    </row>
    <row r="204" spans="1:2" x14ac:dyDescent="0.25">
      <c r="A204" s="43">
        <v>33756</v>
      </c>
      <c r="B204" s="42">
        <v>129.9</v>
      </c>
    </row>
    <row r="205" spans="1:2" x14ac:dyDescent="0.25">
      <c r="A205" s="43">
        <v>33786</v>
      </c>
      <c r="B205" s="42">
        <v>132.80000000000001</v>
      </c>
    </row>
    <row r="206" spans="1:2" x14ac:dyDescent="0.25">
      <c r="A206" s="43">
        <v>33817</v>
      </c>
      <c r="B206" s="42">
        <v>132.5</v>
      </c>
    </row>
    <row r="207" spans="1:2" x14ac:dyDescent="0.25">
      <c r="A207" s="43">
        <v>33848</v>
      </c>
      <c r="B207" s="42">
        <v>133.19999999999999</v>
      </c>
    </row>
    <row r="208" spans="1:2" x14ac:dyDescent="0.25">
      <c r="A208" s="43">
        <v>33878</v>
      </c>
      <c r="B208" s="42">
        <v>133.19999999999999</v>
      </c>
    </row>
    <row r="209" spans="1:2" x14ac:dyDescent="0.25">
      <c r="A209" s="43">
        <v>33909</v>
      </c>
      <c r="B209" s="42">
        <v>132.4</v>
      </c>
    </row>
    <row r="210" spans="1:2" x14ac:dyDescent="0.25">
      <c r="A210" s="43">
        <v>33939</v>
      </c>
      <c r="B210" s="42">
        <v>132.6</v>
      </c>
    </row>
    <row r="211" spans="1:2" x14ac:dyDescent="0.25">
      <c r="A211" s="43">
        <v>33970</v>
      </c>
      <c r="B211" s="42">
        <v>132.80000000000001</v>
      </c>
    </row>
    <row r="212" spans="1:2" x14ac:dyDescent="0.25">
      <c r="A212" s="43">
        <v>34001</v>
      </c>
      <c r="B212" s="42">
        <v>132.9</v>
      </c>
    </row>
    <row r="213" spans="1:2" x14ac:dyDescent="0.25">
      <c r="A213" s="43">
        <v>34029</v>
      </c>
      <c r="B213" s="42">
        <v>132.5</v>
      </c>
    </row>
    <row r="214" spans="1:2" x14ac:dyDescent="0.25">
      <c r="A214" s="43">
        <v>34060</v>
      </c>
      <c r="B214" s="42">
        <v>132.19999999999999</v>
      </c>
    </row>
    <row r="215" spans="1:2" x14ac:dyDescent="0.25">
      <c r="A215" s="43">
        <v>34090</v>
      </c>
      <c r="B215" s="42">
        <v>131.5</v>
      </c>
    </row>
    <row r="216" spans="1:2" x14ac:dyDescent="0.25">
      <c r="A216" s="43">
        <v>34121</v>
      </c>
      <c r="B216" s="42">
        <v>132</v>
      </c>
    </row>
    <row r="217" spans="1:2" x14ac:dyDescent="0.25">
      <c r="A217" s="43">
        <v>34151</v>
      </c>
      <c r="B217" s="42">
        <v>132.19999999999999</v>
      </c>
    </row>
    <row r="218" spans="1:2" x14ac:dyDescent="0.25">
      <c r="A218" s="43">
        <v>34182</v>
      </c>
      <c r="B218" s="42">
        <v>132.80000000000001</v>
      </c>
    </row>
    <row r="219" spans="1:2" x14ac:dyDescent="0.25">
      <c r="A219" s="43">
        <v>34213</v>
      </c>
      <c r="B219" s="42">
        <v>132.69999999999999</v>
      </c>
    </row>
    <row r="220" spans="1:2" x14ac:dyDescent="0.25">
      <c r="A220" s="43">
        <v>34243</v>
      </c>
      <c r="B220" s="42">
        <v>132.30000000000001</v>
      </c>
    </row>
    <row r="221" spans="1:2" x14ac:dyDescent="0.25">
      <c r="A221" s="43">
        <v>34274</v>
      </c>
      <c r="B221" s="42">
        <v>131.9</v>
      </c>
    </row>
    <row r="222" spans="1:2" x14ac:dyDescent="0.25">
      <c r="A222" s="43">
        <v>34304</v>
      </c>
      <c r="B222" s="42">
        <v>131.9</v>
      </c>
    </row>
    <row r="223" spans="1:2" x14ac:dyDescent="0.25">
      <c r="A223" s="43">
        <v>34335</v>
      </c>
      <c r="B223" s="42">
        <v>130.80000000000001</v>
      </c>
    </row>
    <row r="224" spans="1:2" x14ac:dyDescent="0.25">
      <c r="A224" s="43">
        <v>34366</v>
      </c>
      <c r="B224" s="42">
        <v>130.4</v>
      </c>
    </row>
    <row r="225" spans="1:2" x14ac:dyDescent="0.25">
      <c r="A225" s="43">
        <v>34394</v>
      </c>
      <c r="B225" s="42">
        <v>130.30000000000001</v>
      </c>
    </row>
    <row r="226" spans="1:2" x14ac:dyDescent="0.25">
      <c r="A226" s="43">
        <v>34425</v>
      </c>
      <c r="B226" s="42">
        <v>132.1</v>
      </c>
    </row>
    <row r="227" spans="1:2" x14ac:dyDescent="0.25">
      <c r="A227" s="43">
        <v>34455</v>
      </c>
      <c r="B227" s="42">
        <v>133.19999999999999</v>
      </c>
    </row>
    <row r="228" spans="1:2" x14ac:dyDescent="0.25">
      <c r="A228" s="43">
        <v>34486</v>
      </c>
      <c r="B228" s="42">
        <v>134.6</v>
      </c>
    </row>
    <row r="229" spans="1:2" x14ac:dyDescent="0.25">
      <c r="A229" s="43">
        <v>34516</v>
      </c>
      <c r="B229" s="42">
        <v>135.30000000000001</v>
      </c>
    </row>
    <row r="230" spans="1:2" x14ac:dyDescent="0.25">
      <c r="A230" s="43">
        <v>34547</v>
      </c>
      <c r="B230" s="42">
        <v>136.9</v>
      </c>
    </row>
    <row r="231" spans="1:2" x14ac:dyDescent="0.25">
      <c r="A231" s="43">
        <v>34578</v>
      </c>
      <c r="B231" s="42">
        <v>141.1</v>
      </c>
    </row>
    <row r="232" spans="1:2" x14ac:dyDescent="0.25">
      <c r="A232" s="43">
        <v>34608</v>
      </c>
      <c r="B232" s="42">
        <v>146.30000000000001</v>
      </c>
    </row>
    <row r="233" spans="1:2" x14ac:dyDescent="0.25">
      <c r="A233" s="43">
        <v>34639</v>
      </c>
      <c r="B233" s="42">
        <v>148.80000000000001</v>
      </c>
    </row>
    <row r="234" spans="1:2" x14ac:dyDescent="0.25">
      <c r="A234" s="43">
        <v>34669</v>
      </c>
      <c r="B234" s="42">
        <v>152.6</v>
      </c>
    </row>
    <row r="235" spans="1:2" x14ac:dyDescent="0.25">
      <c r="A235" s="43">
        <v>34700</v>
      </c>
      <c r="B235" s="42">
        <v>156.9</v>
      </c>
    </row>
    <row r="236" spans="1:2" x14ac:dyDescent="0.25">
      <c r="A236" s="43">
        <v>34731</v>
      </c>
      <c r="B236" s="42">
        <v>160.6</v>
      </c>
    </row>
    <row r="237" spans="1:2" x14ac:dyDescent="0.25">
      <c r="A237" s="43">
        <v>34759</v>
      </c>
      <c r="B237" s="42">
        <v>161.5</v>
      </c>
    </row>
    <row r="238" spans="1:2" x14ac:dyDescent="0.25">
      <c r="A238" s="43">
        <v>34790</v>
      </c>
      <c r="B238" s="42">
        <v>164.5</v>
      </c>
    </row>
    <row r="239" spans="1:2" x14ac:dyDescent="0.25">
      <c r="A239" s="43">
        <v>34820</v>
      </c>
      <c r="B239" s="42">
        <v>164.7</v>
      </c>
    </row>
    <row r="240" spans="1:2" x14ac:dyDescent="0.25">
      <c r="A240" s="43">
        <v>34851</v>
      </c>
      <c r="B240" s="42">
        <v>164.5</v>
      </c>
    </row>
    <row r="241" spans="1:2" x14ac:dyDescent="0.25">
      <c r="A241" s="43">
        <v>34881</v>
      </c>
      <c r="B241" s="42">
        <v>162.69999999999999</v>
      </c>
    </row>
    <row r="242" spans="1:2" x14ac:dyDescent="0.25">
      <c r="A242" s="43">
        <v>34912</v>
      </c>
      <c r="B242" s="42">
        <v>160.80000000000001</v>
      </c>
    </row>
    <row r="243" spans="1:2" x14ac:dyDescent="0.25">
      <c r="A243" s="43">
        <v>34943</v>
      </c>
      <c r="B243" s="42">
        <v>158.19999999999999</v>
      </c>
    </row>
    <row r="244" spans="1:2" x14ac:dyDescent="0.25">
      <c r="A244" s="43">
        <v>34973</v>
      </c>
      <c r="B244" s="42">
        <v>154.6</v>
      </c>
    </row>
    <row r="245" spans="1:2" x14ac:dyDescent="0.25">
      <c r="A245" s="43">
        <v>35004</v>
      </c>
      <c r="B245" s="42">
        <v>151.1</v>
      </c>
    </row>
    <row r="246" spans="1:2" x14ac:dyDescent="0.25">
      <c r="A246" s="43">
        <v>35034</v>
      </c>
      <c r="B246" s="42">
        <v>147.80000000000001</v>
      </c>
    </row>
    <row r="247" spans="1:2" x14ac:dyDescent="0.25">
      <c r="A247" s="43">
        <v>35065</v>
      </c>
      <c r="B247" s="42">
        <v>146.1</v>
      </c>
    </row>
    <row r="248" spans="1:2" x14ac:dyDescent="0.25">
      <c r="A248" s="43">
        <v>35096</v>
      </c>
      <c r="B248" s="42">
        <v>144.69999999999999</v>
      </c>
    </row>
    <row r="249" spans="1:2" x14ac:dyDescent="0.25">
      <c r="A249" s="43">
        <v>35125</v>
      </c>
      <c r="B249" s="42">
        <v>145</v>
      </c>
    </row>
    <row r="250" spans="1:2" x14ac:dyDescent="0.25">
      <c r="A250" s="43">
        <v>35156</v>
      </c>
      <c r="B250" s="42">
        <v>144.4</v>
      </c>
    </row>
    <row r="251" spans="1:2" x14ac:dyDescent="0.25">
      <c r="A251" s="43">
        <v>35186</v>
      </c>
      <c r="B251" s="42">
        <v>147.19999999999999</v>
      </c>
    </row>
    <row r="252" spans="1:2" x14ac:dyDescent="0.25">
      <c r="A252" s="43">
        <v>35217</v>
      </c>
      <c r="B252" s="42">
        <v>148.69999999999999</v>
      </c>
    </row>
    <row r="253" spans="1:2" x14ac:dyDescent="0.25">
      <c r="A253" s="43">
        <v>35247</v>
      </c>
      <c r="B253" s="42">
        <v>149.80000000000001</v>
      </c>
    </row>
    <row r="254" spans="1:2" x14ac:dyDescent="0.25">
      <c r="A254" s="43">
        <v>35278</v>
      </c>
      <c r="B254" s="42">
        <v>151.9</v>
      </c>
    </row>
    <row r="255" spans="1:2" x14ac:dyDescent="0.25">
      <c r="A255" s="43">
        <v>35309</v>
      </c>
      <c r="B255" s="42">
        <v>154.4</v>
      </c>
    </row>
    <row r="256" spans="1:2" x14ac:dyDescent="0.25">
      <c r="A256" s="43">
        <v>35339</v>
      </c>
      <c r="B256" s="42">
        <v>154.5</v>
      </c>
    </row>
    <row r="257" spans="1:2" x14ac:dyDescent="0.25">
      <c r="A257" s="43">
        <v>35370</v>
      </c>
      <c r="B257" s="42">
        <v>154.6</v>
      </c>
    </row>
    <row r="258" spans="1:2" x14ac:dyDescent="0.25">
      <c r="A258" s="43">
        <v>35400</v>
      </c>
      <c r="B258" s="42">
        <v>154.19999999999999</v>
      </c>
    </row>
    <row r="259" spans="1:2" x14ac:dyDescent="0.25">
      <c r="A259" s="43">
        <v>35431</v>
      </c>
      <c r="B259" s="42">
        <v>154.1</v>
      </c>
    </row>
    <row r="260" spans="1:2" x14ac:dyDescent="0.25">
      <c r="A260" s="43">
        <v>35462</v>
      </c>
      <c r="B260" s="42">
        <v>154.80000000000001</v>
      </c>
    </row>
    <row r="261" spans="1:2" x14ac:dyDescent="0.25">
      <c r="A261" s="43">
        <v>35490</v>
      </c>
      <c r="B261" s="42">
        <v>155.6</v>
      </c>
    </row>
    <row r="262" spans="1:2" x14ac:dyDescent="0.25">
      <c r="A262" s="43">
        <v>35521</v>
      </c>
      <c r="B262" s="42">
        <v>155.6</v>
      </c>
    </row>
    <row r="263" spans="1:2" x14ac:dyDescent="0.25">
      <c r="A263" s="43">
        <v>35551</v>
      </c>
      <c r="B263" s="42">
        <v>155.5</v>
      </c>
    </row>
    <row r="264" spans="1:2" x14ac:dyDescent="0.25">
      <c r="A264" s="43">
        <v>35582</v>
      </c>
      <c r="B264" s="42">
        <v>156</v>
      </c>
    </row>
    <row r="265" spans="1:2" x14ac:dyDescent="0.25">
      <c r="A265" s="43">
        <v>35612</v>
      </c>
      <c r="B265" s="42">
        <v>155.69999999999999</v>
      </c>
    </row>
    <row r="266" spans="1:2" x14ac:dyDescent="0.25">
      <c r="A266" s="43">
        <v>35643</v>
      </c>
      <c r="B266" s="42">
        <v>154</v>
      </c>
    </row>
    <row r="267" spans="1:2" x14ac:dyDescent="0.25">
      <c r="A267" s="43">
        <v>35674</v>
      </c>
      <c r="B267" s="42">
        <v>152.4</v>
      </c>
    </row>
    <row r="268" spans="1:2" x14ac:dyDescent="0.25">
      <c r="A268" s="43">
        <v>35704</v>
      </c>
      <c r="B268" s="42">
        <v>152.30000000000001</v>
      </c>
    </row>
    <row r="269" spans="1:2" x14ac:dyDescent="0.25">
      <c r="A269" s="43">
        <v>35735</v>
      </c>
      <c r="B269" s="42">
        <v>151.1</v>
      </c>
    </row>
    <row r="270" spans="1:2" x14ac:dyDescent="0.25">
      <c r="A270" s="43">
        <v>35765</v>
      </c>
      <c r="B270" s="42">
        <v>150.30000000000001</v>
      </c>
    </row>
    <row r="271" spans="1:2" x14ac:dyDescent="0.25">
      <c r="A271" s="43">
        <v>35796</v>
      </c>
      <c r="B271" s="42">
        <v>150.4</v>
      </c>
    </row>
    <row r="272" spans="1:2" x14ac:dyDescent="0.25">
      <c r="A272" s="43">
        <v>35827</v>
      </c>
      <c r="B272" s="42">
        <v>147.6</v>
      </c>
    </row>
    <row r="273" spans="1:2" x14ac:dyDescent="0.25">
      <c r="A273" s="43">
        <v>35855</v>
      </c>
      <c r="B273" s="42">
        <v>145.1</v>
      </c>
    </row>
    <row r="274" spans="1:2" x14ac:dyDescent="0.25">
      <c r="A274" s="43">
        <v>35886</v>
      </c>
      <c r="B274" s="42">
        <v>144.4</v>
      </c>
    </row>
    <row r="275" spans="1:2" x14ac:dyDescent="0.25">
      <c r="A275" s="43">
        <v>35916</v>
      </c>
      <c r="B275" s="42">
        <v>142.6</v>
      </c>
    </row>
    <row r="276" spans="1:2" x14ac:dyDescent="0.25">
      <c r="A276" s="43">
        <v>35947</v>
      </c>
      <c r="B276" s="42">
        <v>140.1</v>
      </c>
    </row>
    <row r="277" spans="1:2" x14ac:dyDescent="0.25">
      <c r="A277" s="43">
        <v>35977</v>
      </c>
      <c r="B277" s="42">
        <v>138.30000000000001</v>
      </c>
    </row>
    <row r="278" spans="1:2" x14ac:dyDescent="0.25">
      <c r="A278" s="43">
        <v>36008</v>
      </c>
      <c r="B278" s="42">
        <v>137</v>
      </c>
    </row>
    <row r="279" spans="1:2" x14ac:dyDescent="0.25">
      <c r="A279" s="43">
        <v>36039</v>
      </c>
      <c r="B279" s="42">
        <v>133.19999999999999</v>
      </c>
    </row>
    <row r="280" spans="1:2" x14ac:dyDescent="0.25">
      <c r="A280" s="43">
        <v>36069</v>
      </c>
      <c r="B280" s="42">
        <v>131.80000000000001</v>
      </c>
    </row>
    <row r="281" spans="1:2" x14ac:dyDescent="0.25">
      <c r="A281" s="43">
        <v>36100</v>
      </c>
      <c r="B281" s="42">
        <v>130.4</v>
      </c>
    </row>
    <row r="282" spans="1:2" x14ac:dyDescent="0.25">
      <c r="A282" s="43">
        <v>36130</v>
      </c>
      <c r="B282" s="42">
        <v>129.19999999999999</v>
      </c>
    </row>
    <row r="283" spans="1:2" x14ac:dyDescent="0.25">
      <c r="A283" s="43">
        <v>36161</v>
      </c>
      <c r="B283" s="42">
        <v>130.1</v>
      </c>
    </row>
    <row r="284" spans="1:2" x14ac:dyDescent="0.25">
      <c r="A284" s="43">
        <v>36192</v>
      </c>
      <c r="B284" s="42">
        <v>129.69999999999999</v>
      </c>
    </row>
    <row r="285" spans="1:2" x14ac:dyDescent="0.25">
      <c r="A285" s="43">
        <v>36220</v>
      </c>
      <c r="B285" s="42">
        <v>130.80000000000001</v>
      </c>
    </row>
    <row r="286" spans="1:2" x14ac:dyDescent="0.25">
      <c r="A286" s="43">
        <v>36251</v>
      </c>
      <c r="B286" s="42">
        <v>132.30000000000001</v>
      </c>
    </row>
    <row r="287" spans="1:2" x14ac:dyDescent="0.25">
      <c r="A287" s="43">
        <v>36281</v>
      </c>
      <c r="B287" s="42">
        <v>136.19999999999999</v>
      </c>
    </row>
    <row r="288" spans="1:2" x14ac:dyDescent="0.25">
      <c r="A288" s="43">
        <v>36312</v>
      </c>
      <c r="B288" s="42">
        <v>137.5</v>
      </c>
    </row>
    <row r="289" spans="1:2" x14ac:dyDescent="0.25">
      <c r="A289" s="43">
        <v>36342</v>
      </c>
      <c r="B289" s="42">
        <v>142.6</v>
      </c>
    </row>
    <row r="290" spans="1:2" x14ac:dyDescent="0.25">
      <c r="A290" s="43">
        <v>36373</v>
      </c>
      <c r="B290" s="42">
        <v>144.30000000000001</v>
      </c>
    </row>
    <row r="291" spans="1:2" x14ac:dyDescent="0.25">
      <c r="A291" s="43">
        <v>36404</v>
      </c>
      <c r="B291" s="42">
        <v>147.9</v>
      </c>
    </row>
    <row r="292" spans="1:2" x14ac:dyDescent="0.25">
      <c r="A292" s="43">
        <v>36434</v>
      </c>
      <c r="B292" s="42">
        <v>161.30000000000001</v>
      </c>
    </row>
    <row r="293" spans="1:2" x14ac:dyDescent="0.25">
      <c r="A293" s="43">
        <v>36465</v>
      </c>
      <c r="B293" s="42">
        <v>161.30000000000001</v>
      </c>
    </row>
    <row r="294" spans="1:2" x14ac:dyDescent="0.25">
      <c r="A294" s="43">
        <v>36495</v>
      </c>
      <c r="B294" s="42">
        <v>159.1</v>
      </c>
    </row>
    <row r="295" spans="1:2" x14ac:dyDescent="0.25">
      <c r="A295" s="43">
        <v>36526</v>
      </c>
      <c r="B295" s="42">
        <v>158.30000000000001</v>
      </c>
    </row>
    <row r="296" spans="1:2" x14ac:dyDescent="0.25">
      <c r="A296" s="43">
        <v>36557</v>
      </c>
      <c r="B296" s="42">
        <v>159.5</v>
      </c>
    </row>
    <row r="297" spans="1:2" x14ac:dyDescent="0.25">
      <c r="A297" s="43">
        <v>36586</v>
      </c>
      <c r="B297" s="42">
        <v>163.19999999999999</v>
      </c>
    </row>
    <row r="298" spans="1:2" x14ac:dyDescent="0.25">
      <c r="A298" s="43">
        <v>36617</v>
      </c>
      <c r="B298" s="42">
        <v>164.3</v>
      </c>
    </row>
    <row r="299" spans="1:2" x14ac:dyDescent="0.25">
      <c r="A299" s="43">
        <v>36647</v>
      </c>
      <c r="B299" s="42">
        <v>167.5</v>
      </c>
    </row>
    <row r="300" spans="1:2" x14ac:dyDescent="0.25">
      <c r="A300" s="43">
        <v>36678</v>
      </c>
      <c r="B300" s="42">
        <v>167</v>
      </c>
    </row>
    <row r="301" spans="1:2" x14ac:dyDescent="0.25">
      <c r="A301" s="43">
        <v>36708</v>
      </c>
      <c r="B301" s="42">
        <v>167.3</v>
      </c>
    </row>
    <row r="302" spans="1:2" x14ac:dyDescent="0.25">
      <c r="A302" s="43">
        <v>36739</v>
      </c>
      <c r="B302" s="42">
        <v>167.8</v>
      </c>
    </row>
    <row r="303" spans="1:2" x14ac:dyDescent="0.25">
      <c r="A303" s="43">
        <v>36770</v>
      </c>
      <c r="B303" s="42">
        <v>163.69999999999999</v>
      </c>
    </row>
    <row r="304" spans="1:2" x14ac:dyDescent="0.25">
      <c r="A304" s="43">
        <v>36800</v>
      </c>
      <c r="B304" s="42">
        <v>166</v>
      </c>
    </row>
    <row r="305" spans="1:2" x14ac:dyDescent="0.25">
      <c r="A305" s="43">
        <v>36831</v>
      </c>
      <c r="B305" s="42">
        <v>164.3</v>
      </c>
    </row>
    <row r="306" spans="1:2" x14ac:dyDescent="0.25">
      <c r="A306" s="43">
        <v>36861</v>
      </c>
      <c r="B306" s="42">
        <v>162.9</v>
      </c>
    </row>
    <row r="307" spans="1:2" x14ac:dyDescent="0.25">
      <c r="A307" s="43">
        <v>36892</v>
      </c>
      <c r="B307" s="42">
        <v>165.6</v>
      </c>
    </row>
    <row r="308" spans="1:2" x14ac:dyDescent="0.25">
      <c r="A308" s="43">
        <v>36923</v>
      </c>
      <c r="B308" s="42">
        <v>167.1</v>
      </c>
    </row>
    <row r="309" spans="1:2" x14ac:dyDescent="0.25">
      <c r="A309" s="43">
        <v>36951</v>
      </c>
      <c r="B309" s="42">
        <v>169.3</v>
      </c>
    </row>
    <row r="310" spans="1:2" x14ac:dyDescent="0.25">
      <c r="A310" s="43">
        <v>36982</v>
      </c>
      <c r="B310" s="42">
        <v>169.6</v>
      </c>
    </row>
    <row r="311" spans="1:2" x14ac:dyDescent="0.25">
      <c r="A311" s="43">
        <v>37012</v>
      </c>
      <c r="B311" s="42">
        <v>167.6</v>
      </c>
    </row>
    <row r="312" spans="1:2" x14ac:dyDescent="0.25">
      <c r="A312" s="43">
        <v>37043</v>
      </c>
      <c r="B312" s="42">
        <v>165.3</v>
      </c>
    </row>
    <row r="313" spans="1:2" x14ac:dyDescent="0.25">
      <c r="A313" s="43">
        <v>37073</v>
      </c>
      <c r="B313" s="42">
        <v>160.4</v>
      </c>
    </row>
    <row r="314" spans="1:2" x14ac:dyDescent="0.25">
      <c r="A314" s="43">
        <v>37104</v>
      </c>
      <c r="B314" s="42">
        <v>155.6</v>
      </c>
    </row>
    <row r="315" spans="1:2" x14ac:dyDescent="0.25">
      <c r="A315" s="43">
        <v>37135</v>
      </c>
      <c r="B315" s="42">
        <v>150.6</v>
      </c>
    </row>
    <row r="316" spans="1:2" x14ac:dyDescent="0.25">
      <c r="A316" s="43">
        <v>37165</v>
      </c>
      <c r="B316" s="42">
        <v>151.5</v>
      </c>
    </row>
    <row r="317" spans="1:2" x14ac:dyDescent="0.25">
      <c r="A317" s="43">
        <v>37196</v>
      </c>
      <c r="B317" s="42">
        <v>149.9</v>
      </c>
    </row>
    <row r="318" spans="1:2" x14ac:dyDescent="0.25">
      <c r="A318" s="43">
        <v>37226</v>
      </c>
      <c r="B318" s="42">
        <v>146.30000000000001</v>
      </c>
    </row>
    <row r="319" spans="1:2" x14ac:dyDescent="0.25">
      <c r="A319" s="43">
        <v>37257</v>
      </c>
      <c r="B319" s="42">
        <v>142.69999999999999</v>
      </c>
    </row>
    <row r="320" spans="1:2" x14ac:dyDescent="0.25">
      <c r="A320" s="43">
        <v>37288</v>
      </c>
      <c r="B320" s="42">
        <v>141.19999999999999</v>
      </c>
    </row>
    <row r="321" spans="1:2" x14ac:dyDescent="0.25">
      <c r="A321" s="43">
        <v>37316</v>
      </c>
      <c r="B321" s="42">
        <v>141.69999999999999</v>
      </c>
    </row>
    <row r="322" spans="1:2" x14ac:dyDescent="0.25">
      <c r="A322" s="43">
        <v>37347</v>
      </c>
      <c r="B322" s="42">
        <v>143</v>
      </c>
    </row>
    <row r="323" spans="1:2" x14ac:dyDescent="0.25">
      <c r="A323" s="43">
        <v>37377</v>
      </c>
      <c r="B323" s="42">
        <v>144.1</v>
      </c>
    </row>
    <row r="324" spans="1:2" x14ac:dyDescent="0.25">
      <c r="A324" s="43">
        <v>37408</v>
      </c>
      <c r="B324" s="42">
        <v>146.19999999999999</v>
      </c>
    </row>
    <row r="325" spans="1:2" x14ac:dyDescent="0.25">
      <c r="A325" s="43">
        <v>37438</v>
      </c>
      <c r="B325" s="42">
        <v>153.4</v>
      </c>
    </row>
    <row r="326" spans="1:2" x14ac:dyDescent="0.25">
      <c r="A326" s="43">
        <v>37469</v>
      </c>
      <c r="B326" s="42">
        <v>154.19999999999999</v>
      </c>
    </row>
    <row r="327" spans="1:2" x14ac:dyDescent="0.25">
      <c r="A327" s="43">
        <v>37500</v>
      </c>
      <c r="B327" s="42">
        <v>154.30000000000001</v>
      </c>
    </row>
    <row r="328" spans="1:2" x14ac:dyDescent="0.25">
      <c r="A328" s="43">
        <v>37530</v>
      </c>
      <c r="B328" s="42">
        <v>156.6</v>
      </c>
    </row>
    <row r="329" spans="1:2" x14ac:dyDescent="0.25">
      <c r="A329" s="43">
        <v>37561</v>
      </c>
      <c r="B329" s="42">
        <v>155.1</v>
      </c>
    </row>
    <row r="330" spans="1:2" x14ac:dyDescent="0.25">
      <c r="A330" s="43">
        <v>37591</v>
      </c>
      <c r="B330" s="42">
        <v>153.9</v>
      </c>
    </row>
    <row r="331" spans="1:2" x14ac:dyDescent="0.25">
      <c r="A331" s="43">
        <v>37622</v>
      </c>
      <c r="B331" s="42">
        <v>157.80000000000001</v>
      </c>
    </row>
    <row r="332" spans="1:2" x14ac:dyDescent="0.25">
      <c r="A332" s="43">
        <v>37653</v>
      </c>
      <c r="B332" s="42">
        <v>164.2</v>
      </c>
    </row>
    <row r="333" spans="1:2" x14ac:dyDescent="0.25">
      <c r="A333" s="43">
        <v>37681</v>
      </c>
      <c r="B333" s="42">
        <v>172.7</v>
      </c>
    </row>
    <row r="334" spans="1:2" x14ac:dyDescent="0.25">
      <c r="A334" s="43">
        <v>37712</v>
      </c>
      <c r="B334" s="42">
        <v>176.3</v>
      </c>
    </row>
    <row r="335" spans="1:2" x14ac:dyDescent="0.25">
      <c r="A335" s="43">
        <v>37742</v>
      </c>
      <c r="B335" s="42">
        <v>175.4</v>
      </c>
    </row>
    <row r="336" spans="1:2" x14ac:dyDescent="0.25">
      <c r="A336" s="43">
        <v>37773</v>
      </c>
      <c r="B336" s="42">
        <v>171.3</v>
      </c>
    </row>
    <row r="337" spans="1:2" x14ac:dyDescent="0.25">
      <c r="A337" s="43">
        <v>37803</v>
      </c>
      <c r="B337" s="42">
        <v>166.9</v>
      </c>
    </row>
    <row r="338" spans="1:2" x14ac:dyDescent="0.25">
      <c r="A338" s="43">
        <v>37834</v>
      </c>
      <c r="B338" s="42">
        <v>164.6</v>
      </c>
    </row>
    <row r="339" spans="1:2" x14ac:dyDescent="0.25">
      <c r="A339" s="43">
        <v>37865</v>
      </c>
      <c r="B339" s="42">
        <v>166.2</v>
      </c>
    </row>
    <row r="340" spans="1:2" x14ac:dyDescent="0.25">
      <c r="A340" s="43">
        <v>37895</v>
      </c>
      <c r="B340" s="42">
        <v>167.6</v>
      </c>
    </row>
    <row r="341" spans="1:2" x14ac:dyDescent="0.25">
      <c r="A341" s="43">
        <v>37926</v>
      </c>
      <c r="B341" s="42">
        <v>166.2</v>
      </c>
    </row>
    <row r="342" spans="1:2" x14ac:dyDescent="0.25">
      <c r="A342" s="43">
        <v>37956</v>
      </c>
      <c r="B342" s="42">
        <v>164.8</v>
      </c>
    </row>
    <row r="343" spans="1:2" x14ac:dyDescent="0.25">
      <c r="A343" s="43">
        <v>37987</v>
      </c>
      <c r="B343" s="42">
        <v>169</v>
      </c>
    </row>
    <row r="344" spans="1:2" x14ac:dyDescent="0.25">
      <c r="A344" s="43">
        <v>38018</v>
      </c>
      <c r="B344" s="42">
        <v>172.9</v>
      </c>
    </row>
    <row r="345" spans="1:2" x14ac:dyDescent="0.25">
      <c r="A345" s="43">
        <v>38047</v>
      </c>
      <c r="B345" s="42">
        <v>174.7</v>
      </c>
    </row>
    <row r="346" spans="1:2" x14ac:dyDescent="0.25">
      <c r="A346" s="43">
        <v>38078</v>
      </c>
      <c r="B346" s="42">
        <v>179.1</v>
      </c>
    </row>
    <row r="347" spans="1:2" x14ac:dyDescent="0.25">
      <c r="A347" s="43">
        <v>38108</v>
      </c>
      <c r="B347" s="42">
        <v>180.4</v>
      </c>
    </row>
    <row r="348" spans="1:2" x14ac:dyDescent="0.25">
      <c r="A348" s="43">
        <v>38139</v>
      </c>
      <c r="B348" s="42">
        <v>185.7</v>
      </c>
    </row>
    <row r="349" spans="1:2" x14ac:dyDescent="0.25">
      <c r="A349" s="43">
        <v>38169</v>
      </c>
      <c r="B349" s="42">
        <v>189.2</v>
      </c>
    </row>
    <row r="350" spans="1:2" x14ac:dyDescent="0.25">
      <c r="A350" s="43">
        <v>38200</v>
      </c>
      <c r="B350" s="42">
        <v>195.2</v>
      </c>
    </row>
    <row r="351" spans="1:2" x14ac:dyDescent="0.25">
      <c r="A351" s="43">
        <v>38231</v>
      </c>
      <c r="B351" s="42">
        <v>203.8</v>
      </c>
    </row>
    <row r="352" spans="1:2" x14ac:dyDescent="0.25">
      <c r="A352" s="43">
        <v>38261</v>
      </c>
      <c r="B352" s="42">
        <v>212.2</v>
      </c>
    </row>
    <row r="353" spans="1:2" x14ac:dyDescent="0.25">
      <c r="A353" s="43">
        <v>38292</v>
      </c>
      <c r="B353" s="42">
        <v>219.4</v>
      </c>
    </row>
    <row r="354" spans="1:2" x14ac:dyDescent="0.25">
      <c r="A354" s="43">
        <v>38322</v>
      </c>
      <c r="B354" s="42">
        <v>222.1</v>
      </c>
    </row>
    <row r="355" spans="1:2" x14ac:dyDescent="0.25">
      <c r="A355" s="43">
        <v>38353</v>
      </c>
      <c r="B355" s="42">
        <v>226.6</v>
      </c>
    </row>
    <row r="356" spans="1:2" x14ac:dyDescent="0.25">
      <c r="A356" s="43">
        <v>38384</v>
      </c>
      <c r="B356" s="42">
        <v>226.9</v>
      </c>
    </row>
    <row r="357" spans="1:2" x14ac:dyDescent="0.25">
      <c r="A357" s="43">
        <v>38412</v>
      </c>
      <c r="B357" s="42">
        <v>229.1</v>
      </c>
    </row>
    <row r="358" spans="1:2" x14ac:dyDescent="0.25">
      <c r="A358" s="43">
        <v>38443</v>
      </c>
      <c r="B358" s="42">
        <v>230.6</v>
      </c>
    </row>
    <row r="359" spans="1:2" x14ac:dyDescent="0.25">
      <c r="A359" s="43">
        <v>38473</v>
      </c>
      <c r="B359" s="42">
        <v>226.3</v>
      </c>
    </row>
    <row r="360" spans="1:2" x14ac:dyDescent="0.25">
      <c r="A360" s="43">
        <v>38504</v>
      </c>
      <c r="B360" s="42">
        <v>219.9</v>
      </c>
    </row>
    <row r="361" spans="1:2" x14ac:dyDescent="0.25">
      <c r="A361" s="43">
        <v>38534</v>
      </c>
      <c r="B361" s="42">
        <v>218.7</v>
      </c>
    </row>
    <row r="362" spans="1:2" x14ac:dyDescent="0.25">
      <c r="A362" s="43">
        <v>38565</v>
      </c>
      <c r="B362" s="42">
        <v>217.1</v>
      </c>
    </row>
    <row r="363" spans="1:2" x14ac:dyDescent="0.25">
      <c r="A363" s="43">
        <v>38596</v>
      </c>
      <c r="B363" s="42">
        <v>223</v>
      </c>
    </row>
    <row r="364" spans="1:2" x14ac:dyDescent="0.25">
      <c r="A364" s="43">
        <v>38626</v>
      </c>
      <c r="B364" s="42">
        <v>238.6</v>
      </c>
    </row>
    <row r="365" spans="1:2" x14ac:dyDescent="0.25">
      <c r="A365" s="43">
        <v>38657</v>
      </c>
      <c r="B365" s="42">
        <v>244.3</v>
      </c>
    </row>
    <row r="366" spans="1:2" x14ac:dyDescent="0.25">
      <c r="A366" s="43">
        <v>38687</v>
      </c>
      <c r="B366" s="42">
        <v>241.2</v>
      </c>
    </row>
    <row r="367" spans="1:2" x14ac:dyDescent="0.25">
      <c r="A367" s="43">
        <v>38718</v>
      </c>
      <c r="B367" s="42">
        <v>240</v>
      </c>
    </row>
    <row r="368" spans="1:2" x14ac:dyDescent="0.25">
      <c r="A368" s="43">
        <v>38749</v>
      </c>
      <c r="B368" s="42">
        <v>236.4</v>
      </c>
    </row>
    <row r="369" spans="1:2" x14ac:dyDescent="0.25">
      <c r="A369" s="43">
        <v>38777</v>
      </c>
      <c r="B369" s="42">
        <v>235.4</v>
      </c>
    </row>
    <row r="370" spans="1:2" x14ac:dyDescent="0.25">
      <c r="A370" s="43">
        <v>38808</v>
      </c>
      <c r="B370" s="42">
        <v>231.6</v>
      </c>
    </row>
    <row r="371" spans="1:2" x14ac:dyDescent="0.25">
      <c r="A371" s="43">
        <v>38838</v>
      </c>
      <c r="B371" s="42">
        <v>232.6</v>
      </c>
    </row>
    <row r="372" spans="1:2" x14ac:dyDescent="0.25">
      <c r="A372" s="43">
        <v>38869</v>
      </c>
      <c r="B372" s="42">
        <v>235.1</v>
      </c>
    </row>
    <row r="373" spans="1:2" x14ac:dyDescent="0.25">
      <c r="A373" s="43">
        <v>38899</v>
      </c>
      <c r="B373" s="42">
        <v>235.8</v>
      </c>
    </row>
    <row r="374" spans="1:2" x14ac:dyDescent="0.25">
      <c r="A374" s="43">
        <v>38930</v>
      </c>
      <c r="B374" s="42">
        <v>238.7</v>
      </c>
    </row>
    <row r="375" spans="1:2" x14ac:dyDescent="0.25">
      <c r="A375" s="43">
        <v>38961</v>
      </c>
      <c r="B375" s="42">
        <v>239.9</v>
      </c>
    </row>
    <row r="376" spans="1:2" x14ac:dyDescent="0.25">
      <c r="A376" s="43">
        <v>38991</v>
      </c>
      <c r="B376" s="42">
        <v>238.3</v>
      </c>
    </row>
    <row r="377" spans="1:2" x14ac:dyDescent="0.25">
      <c r="A377" s="43">
        <v>39022</v>
      </c>
      <c r="B377" s="42">
        <v>234.3</v>
      </c>
    </row>
    <row r="378" spans="1:2" x14ac:dyDescent="0.25">
      <c r="A378" s="43">
        <v>39052</v>
      </c>
      <c r="B378" s="42">
        <v>227.6</v>
      </c>
    </row>
    <row r="379" spans="1:2" x14ac:dyDescent="0.25">
      <c r="A379" s="43">
        <v>39083</v>
      </c>
      <c r="B379" s="42">
        <v>224.5</v>
      </c>
    </row>
    <row r="380" spans="1:2" x14ac:dyDescent="0.25">
      <c r="A380" s="43">
        <v>39114</v>
      </c>
      <c r="B380" s="42">
        <v>222.4</v>
      </c>
    </row>
    <row r="381" spans="1:2" x14ac:dyDescent="0.25">
      <c r="A381" s="43">
        <v>39142</v>
      </c>
      <c r="B381" s="42">
        <v>224</v>
      </c>
    </row>
    <row r="382" spans="1:2" x14ac:dyDescent="0.25">
      <c r="A382" s="43">
        <v>39173</v>
      </c>
      <c r="B382" s="42">
        <v>228.8</v>
      </c>
    </row>
    <row r="383" spans="1:2" x14ac:dyDescent="0.25">
      <c r="A383" s="43">
        <v>39203</v>
      </c>
      <c r="B383" s="42">
        <v>230</v>
      </c>
    </row>
    <row r="384" spans="1:2" x14ac:dyDescent="0.25">
      <c r="A384" s="43">
        <v>39234</v>
      </c>
      <c r="B384" s="42">
        <v>231.8</v>
      </c>
    </row>
    <row r="385" spans="1:2" x14ac:dyDescent="0.25">
      <c r="A385" s="43">
        <v>39264</v>
      </c>
      <c r="B385" s="42">
        <v>233.5</v>
      </c>
    </row>
    <row r="386" spans="1:2" x14ac:dyDescent="0.25">
      <c r="A386" s="43">
        <v>39295</v>
      </c>
      <c r="B386" s="42">
        <v>234.4</v>
      </c>
    </row>
    <row r="387" spans="1:2" x14ac:dyDescent="0.25">
      <c r="A387" s="43">
        <v>39326</v>
      </c>
      <c r="B387" s="42">
        <v>233.4</v>
      </c>
    </row>
    <row r="388" spans="1:2" x14ac:dyDescent="0.25">
      <c r="A388" s="43">
        <v>39356</v>
      </c>
      <c r="B388" s="42">
        <v>237</v>
      </c>
    </row>
    <row r="389" spans="1:2" x14ac:dyDescent="0.25">
      <c r="A389" s="43">
        <v>39387</v>
      </c>
      <c r="B389" s="42">
        <v>243.5</v>
      </c>
    </row>
    <row r="390" spans="1:2" x14ac:dyDescent="0.25">
      <c r="A390" s="43">
        <v>39417</v>
      </c>
      <c r="B390" s="42">
        <v>245.8</v>
      </c>
    </row>
    <row r="391" spans="1:2" x14ac:dyDescent="0.25">
      <c r="A391" s="43">
        <v>39448</v>
      </c>
      <c r="B391" s="42">
        <v>250</v>
      </c>
    </row>
    <row r="392" spans="1:2" x14ac:dyDescent="0.25">
      <c r="A392" s="43">
        <v>39479</v>
      </c>
      <c r="B392" s="42">
        <v>250.2</v>
      </c>
    </row>
    <row r="393" spans="1:2" x14ac:dyDescent="0.25">
      <c r="A393" s="43">
        <v>39508</v>
      </c>
      <c r="B393" s="42">
        <v>250.6</v>
      </c>
    </row>
    <row r="394" spans="1:2" x14ac:dyDescent="0.25">
      <c r="A394" s="43">
        <v>39539</v>
      </c>
      <c r="B394" s="42">
        <v>251.3</v>
      </c>
    </row>
    <row r="395" spans="1:2" x14ac:dyDescent="0.25">
      <c r="A395" s="43">
        <v>39569</v>
      </c>
      <c r="B395" s="42">
        <v>256.10000000000002</v>
      </c>
    </row>
    <row r="396" spans="1:2" x14ac:dyDescent="0.25">
      <c r="A396" s="43">
        <v>39600</v>
      </c>
      <c r="B396" s="42">
        <v>258.60000000000002</v>
      </c>
    </row>
    <row r="397" spans="1:2" x14ac:dyDescent="0.25">
      <c r="A397" s="43">
        <v>39630</v>
      </c>
      <c r="B397" s="42">
        <v>269.8</v>
      </c>
    </row>
    <row r="398" spans="1:2" x14ac:dyDescent="0.25">
      <c r="A398" s="43">
        <v>39661</v>
      </c>
      <c r="B398" s="42">
        <v>274.39999999999998</v>
      </c>
    </row>
    <row r="399" spans="1:2" x14ac:dyDescent="0.25">
      <c r="A399" s="43">
        <v>39692</v>
      </c>
      <c r="B399" s="42">
        <v>269.5</v>
      </c>
    </row>
    <row r="400" spans="1:2" x14ac:dyDescent="0.25">
      <c r="A400" s="43">
        <v>39722</v>
      </c>
      <c r="B400" s="42">
        <v>264.8</v>
      </c>
    </row>
    <row r="401" spans="1:2" x14ac:dyDescent="0.25">
      <c r="A401" s="43">
        <v>39753</v>
      </c>
      <c r="B401" s="42">
        <v>239.1</v>
      </c>
    </row>
    <row r="402" spans="1:2" x14ac:dyDescent="0.25">
      <c r="A402" s="43">
        <v>39783</v>
      </c>
      <c r="B402" s="42">
        <v>227.1</v>
      </c>
    </row>
    <row r="403" spans="1:2" x14ac:dyDescent="0.25">
      <c r="A403" s="43">
        <v>39814</v>
      </c>
      <c r="B403" s="42">
        <v>218.8</v>
      </c>
    </row>
    <row r="404" spans="1:2" x14ac:dyDescent="0.25">
      <c r="A404" s="43">
        <v>39845</v>
      </c>
      <c r="B404" s="42">
        <v>224.7</v>
      </c>
    </row>
    <row r="405" spans="1:2" x14ac:dyDescent="0.25">
      <c r="A405" s="43">
        <v>39873</v>
      </c>
      <c r="B405" s="42">
        <v>222</v>
      </c>
    </row>
    <row r="406" spans="1:2" x14ac:dyDescent="0.25">
      <c r="A406" s="43">
        <v>39904</v>
      </c>
      <c r="B406" s="42">
        <v>218.4</v>
      </c>
    </row>
    <row r="407" spans="1:2" x14ac:dyDescent="0.25">
      <c r="A407" s="43">
        <v>39934</v>
      </c>
      <c r="B407" s="42">
        <v>221.6</v>
      </c>
    </row>
    <row r="408" spans="1:2" x14ac:dyDescent="0.25">
      <c r="A408" s="43">
        <v>39965</v>
      </c>
      <c r="B408" s="42">
        <v>221.3</v>
      </c>
    </row>
    <row r="409" spans="1:2" x14ac:dyDescent="0.25">
      <c r="A409" s="43">
        <v>39995</v>
      </c>
      <c r="B409" s="42">
        <v>232</v>
      </c>
    </row>
    <row r="410" spans="1:2" x14ac:dyDescent="0.25">
      <c r="A410" s="43">
        <v>40026</v>
      </c>
      <c r="B410" s="42">
        <v>231.5</v>
      </c>
    </row>
    <row r="411" spans="1:2" x14ac:dyDescent="0.25">
      <c r="A411" s="43">
        <v>40057</v>
      </c>
      <c r="B411" s="42">
        <v>234.8</v>
      </c>
    </row>
    <row r="412" spans="1:2" x14ac:dyDescent="0.25">
      <c r="A412" s="43">
        <v>40087</v>
      </c>
      <c r="B412" s="42">
        <v>233.4</v>
      </c>
    </row>
    <row r="413" spans="1:2" x14ac:dyDescent="0.25">
      <c r="A413" s="43">
        <v>40118</v>
      </c>
      <c r="B413" s="42">
        <v>233.5</v>
      </c>
    </row>
    <row r="414" spans="1:2" x14ac:dyDescent="0.25">
      <c r="A414" s="43">
        <v>40148</v>
      </c>
      <c r="B414" s="42">
        <v>242.1</v>
      </c>
    </row>
    <row r="415" spans="1:2" x14ac:dyDescent="0.25">
      <c r="A415" s="43">
        <v>40179</v>
      </c>
      <c r="B415" s="42">
        <v>240</v>
      </c>
    </row>
    <row r="416" spans="1:2" x14ac:dyDescent="0.25">
      <c r="A416" s="43">
        <v>40210</v>
      </c>
      <c r="B416" s="42">
        <v>252.8</v>
      </c>
    </row>
    <row r="417" spans="1:2" x14ac:dyDescent="0.25">
      <c r="A417" s="43">
        <v>40238</v>
      </c>
      <c r="B417" s="42">
        <v>248.7</v>
      </c>
    </row>
    <row r="418" spans="1:2" x14ac:dyDescent="0.25">
      <c r="A418" s="43">
        <v>40269</v>
      </c>
      <c r="B418" s="42">
        <v>263.89999999999998</v>
      </c>
    </row>
    <row r="419" spans="1:2" x14ac:dyDescent="0.25">
      <c r="A419" s="43">
        <v>40299</v>
      </c>
      <c r="B419" s="42">
        <v>254</v>
      </c>
    </row>
    <row r="420" spans="1:2" x14ac:dyDescent="0.25">
      <c r="A420" s="43">
        <v>40330</v>
      </c>
      <c r="B420" s="42">
        <v>247.6</v>
      </c>
    </row>
    <row r="421" spans="1:2" x14ac:dyDescent="0.25">
      <c r="A421" s="43">
        <v>40360</v>
      </c>
      <c r="B421" s="42">
        <v>251.7</v>
      </c>
    </row>
    <row r="422" spans="1:2" x14ac:dyDescent="0.25">
      <c r="A422" s="43">
        <v>40391</v>
      </c>
      <c r="B422" s="42">
        <v>250</v>
      </c>
    </row>
    <row r="423" spans="1:2" x14ac:dyDescent="0.25">
      <c r="A423" s="43">
        <v>40422</v>
      </c>
      <c r="B423" s="42">
        <v>249.2</v>
      </c>
    </row>
    <row r="424" spans="1:2" x14ac:dyDescent="0.25">
      <c r="A424" s="43">
        <v>40452</v>
      </c>
      <c r="B424" s="42">
        <v>254.1</v>
      </c>
    </row>
    <row r="425" spans="1:2" x14ac:dyDescent="0.25">
      <c r="A425" s="43">
        <v>40483</v>
      </c>
      <c r="B425" s="42">
        <v>249.4</v>
      </c>
    </row>
    <row r="426" spans="1:2" x14ac:dyDescent="0.25">
      <c r="A426" s="43">
        <v>40513</v>
      </c>
      <c r="B426" s="42">
        <v>248</v>
      </c>
    </row>
    <row r="427" spans="1:2" x14ac:dyDescent="0.25">
      <c r="A427" s="43">
        <v>40544</v>
      </c>
      <c r="B427" s="42">
        <v>253</v>
      </c>
    </row>
    <row r="428" spans="1:2" x14ac:dyDescent="0.25">
      <c r="A428" s="43">
        <v>40575</v>
      </c>
      <c r="B428" s="42">
        <v>259.7</v>
      </c>
    </row>
    <row r="429" spans="1:2" x14ac:dyDescent="0.25">
      <c r="A429" s="43">
        <v>40603</v>
      </c>
      <c r="B429" s="42">
        <v>264.7</v>
      </c>
    </row>
    <row r="430" spans="1:2" x14ac:dyDescent="0.25">
      <c r="A430" s="43">
        <v>40634</v>
      </c>
      <c r="B430" s="42">
        <v>271</v>
      </c>
    </row>
    <row r="431" spans="1:2" x14ac:dyDescent="0.25">
      <c r="A431" s="43">
        <v>40664</v>
      </c>
      <c r="B431" s="42">
        <v>282.60000000000002</v>
      </c>
    </row>
    <row r="432" spans="1:2" x14ac:dyDescent="0.25">
      <c r="A432" s="43">
        <v>40695</v>
      </c>
      <c r="B432" s="42">
        <v>281.89999999999998</v>
      </c>
    </row>
    <row r="433" spans="1:2" x14ac:dyDescent="0.25">
      <c r="A433" s="43">
        <v>40725</v>
      </c>
      <c r="B433" s="42">
        <v>280.5</v>
      </c>
    </row>
    <row r="434" spans="1:2" x14ac:dyDescent="0.25">
      <c r="A434" s="43">
        <v>40756</v>
      </c>
      <c r="B434" s="42">
        <v>276.60000000000002</v>
      </c>
    </row>
    <row r="435" spans="1:2" x14ac:dyDescent="0.25">
      <c r="A435" s="43">
        <v>40787</v>
      </c>
      <c r="B435" s="42">
        <v>279.2</v>
      </c>
    </row>
    <row r="436" spans="1:2" x14ac:dyDescent="0.25">
      <c r="A436" s="43">
        <v>40817</v>
      </c>
      <c r="B436" s="42">
        <v>273.7</v>
      </c>
    </row>
    <row r="437" spans="1:2" x14ac:dyDescent="0.25">
      <c r="A437" s="43">
        <v>40848</v>
      </c>
      <c r="B437" s="42">
        <v>276</v>
      </c>
    </row>
    <row r="438" spans="1:2" x14ac:dyDescent="0.25">
      <c r="A438" s="43">
        <v>40878</v>
      </c>
      <c r="B438" s="42">
        <v>271.10000000000002</v>
      </c>
    </row>
    <row r="439" spans="1:2" x14ac:dyDescent="0.25">
      <c r="A439" s="43">
        <v>40909</v>
      </c>
      <c r="B439" s="42">
        <v>275.89999999999998</v>
      </c>
    </row>
    <row r="440" spans="1:2" x14ac:dyDescent="0.25">
      <c r="A440" s="43">
        <v>40940</v>
      </c>
      <c r="B440" s="42">
        <v>279.60000000000002</v>
      </c>
    </row>
    <row r="441" spans="1:2" x14ac:dyDescent="0.25">
      <c r="A441" s="43">
        <v>40969</v>
      </c>
      <c r="B441" s="42">
        <v>283.39999999999998</v>
      </c>
    </row>
    <row r="442" spans="1:2" x14ac:dyDescent="0.25">
      <c r="A442" s="43">
        <v>41000</v>
      </c>
      <c r="B442" s="42">
        <v>283.89999999999998</v>
      </c>
    </row>
    <row r="443" spans="1:2" x14ac:dyDescent="0.25">
      <c r="A443" s="43">
        <v>41030</v>
      </c>
      <c r="B443" s="42">
        <v>283.10000000000002</v>
      </c>
    </row>
    <row r="444" spans="1:2" x14ac:dyDescent="0.25">
      <c r="A444" s="43">
        <v>41061</v>
      </c>
      <c r="B444" s="42">
        <v>280.3</v>
      </c>
    </row>
    <row r="445" spans="1:2" x14ac:dyDescent="0.25">
      <c r="A445" s="43">
        <v>41091</v>
      </c>
      <c r="B445" s="42">
        <v>277</v>
      </c>
    </row>
    <row r="446" spans="1:2" x14ac:dyDescent="0.25">
      <c r="A446" s="43">
        <v>41122</v>
      </c>
      <c r="B446" s="42">
        <v>277.5</v>
      </c>
    </row>
    <row r="447" spans="1:2" x14ac:dyDescent="0.25">
      <c r="A447" s="43">
        <v>41153</v>
      </c>
      <c r="B447" s="42">
        <v>274</v>
      </c>
    </row>
    <row r="448" spans="1:2" x14ac:dyDescent="0.25">
      <c r="A448" s="43">
        <v>41183</v>
      </c>
      <c r="B448" s="42">
        <v>276.89999999999998</v>
      </c>
    </row>
    <row r="449" spans="1:2" x14ac:dyDescent="0.25">
      <c r="A449" s="43">
        <v>41214</v>
      </c>
      <c r="B449" s="42">
        <v>276.89999999999998</v>
      </c>
    </row>
    <row r="450" spans="1:2" x14ac:dyDescent="0.25">
      <c r="A450" s="43">
        <v>41244</v>
      </c>
      <c r="B450" s="42">
        <v>276.3</v>
      </c>
    </row>
    <row r="451" spans="1:2" x14ac:dyDescent="0.25">
      <c r="A451" s="43">
        <v>41275</v>
      </c>
      <c r="B451" s="42">
        <v>283.10000000000002</v>
      </c>
    </row>
    <row r="452" spans="1:2" x14ac:dyDescent="0.25">
      <c r="A452" s="43">
        <v>41306</v>
      </c>
      <c r="B452" s="42">
        <v>287.7</v>
      </c>
    </row>
    <row r="453" spans="1:2" x14ac:dyDescent="0.25">
      <c r="A453" s="43">
        <v>41334</v>
      </c>
      <c r="B453" s="42">
        <v>290.89999999999998</v>
      </c>
    </row>
    <row r="454" spans="1:2" x14ac:dyDescent="0.25">
      <c r="A454" s="43">
        <v>41365</v>
      </c>
      <c r="B454" s="42">
        <v>289.39999999999998</v>
      </c>
    </row>
    <row r="455" spans="1:2" x14ac:dyDescent="0.25">
      <c r="A455" s="43">
        <v>41395</v>
      </c>
      <c r="B455" s="42">
        <v>287.10000000000002</v>
      </c>
    </row>
    <row r="456" spans="1:2" x14ac:dyDescent="0.25">
      <c r="A456" s="43">
        <v>41426</v>
      </c>
      <c r="B456" s="42">
        <v>288.10000000000002</v>
      </c>
    </row>
    <row r="457" spans="1:2" x14ac:dyDescent="0.25">
      <c r="A457" s="43">
        <v>41456</v>
      </c>
      <c r="B457" s="42">
        <v>287.10000000000002</v>
      </c>
    </row>
    <row r="458" spans="1:2" x14ac:dyDescent="0.25">
      <c r="A458" s="43">
        <v>41487</v>
      </c>
      <c r="B458" s="42">
        <v>288.2</v>
      </c>
    </row>
    <row r="459" spans="1:2" x14ac:dyDescent="0.25">
      <c r="A459" s="43">
        <v>41518</v>
      </c>
      <c r="B459" s="42">
        <v>288.8</v>
      </c>
    </row>
    <row r="460" spans="1:2" x14ac:dyDescent="0.25">
      <c r="A460" s="43">
        <v>41548</v>
      </c>
      <c r="B460" s="42">
        <v>289.2</v>
      </c>
    </row>
    <row r="461" spans="1:2" x14ac:dyDescent="0.25">
      <c r="A461" s="43">
        <v>41579</v>
      </c>
      <c r="B461" s="42">
        <v>291.3</v>
      </c>
    </row>
    <row r="462" spans="1:2" x14ac:dyDescent="0.25">
      <c r="A462" s="43">
        <v>41609</v>
      </c>
      <c r="B462" s="42">
        <v>291.5</v>
      </c>
    </row>
    <row r="463" spans="1:2" x14ac:dyDescent="0.25">
      <c r="A463" s="43">
        <v>41640</v>
      </c>
      <c r="B463" s="42">
        <v>294.7</v>
      </c>
    </row>
    <row r="464" spans="1:2" x14ac:dyDescent="0.25">
      <c r="A464" s="43">
        <v>41671</v>
      </c>
      <c r="B464" s="42">
        <v>297.8</v>
      </c>
    </row>
    <row r="465" spans="1:2" x14ac:dyDescent="0.25">
      <c r="A465" s="43">
        <v>41699</v>
      </c>
      <c r="B465" s="42">
        <v>300</v>
      </c>
    </row>
    <row r="466" spans="1:2" x14ac:dyDescent="0.25">
      <c r="A466" s="43">
        <v>41730</v>
      </c>
      <c r="B466" s="42">
        <v>301.10000000000002</v>
      </c>
    </row>
    <row r="467" spans="1:2" x14ac:dyDescent="0.25">
      <c r="A467" s="43">
        <v>41760</v>
      </c>
      <c r="B467" s="42">
        <v>300.5</v>
      </c>
    </row>
    <row r="468" spans="1:2" x14ac:dyDescent="0.25">
      <c r="A468" s="43">
        <v>41791</v>
      </c>
      <c r="B468" s="42">
        <v>298.2</v>
      </c>
    </row>
    <row r="469" spans="1:2" x14ac:dyDescent="0.25">
      <c r="A469" s="43">
        <v>41821</v>
      </c>
      <c r="B469" s="42">
        <v>300.2</v>
      </c>
    </row>
    <row r="470" spans="1:2" x14ac:dyDescent="0.25">
      <c r="A470" s="43">
        <v>41852</v>
      </c>
      <c r="B470" s="42">
        <v>302.8</v>
      </c>
    </row>
    <row r="471" spans="1:2" x14ac:dyDescent="0.25">
      <c r="A471" s="43">
        <v>41883</v>
      </c>
      <c r="B471" s="42">
        <v>305</v>
      </c>
    </row>
    <row r="472" spans="1:2" x14ac:dyDescent="0.25">
      <c r="A472" s="43">
        <v>41913</v>
      </c>
      <c r="B472" s="42">
        <v>307.10000000000002</v>
      </c>
    </row>
    <row r="473" spans="1:2" x14ac:dyDescent="0.25">
      <c r="A473" s="43">
        <v>41944</v>
      </c>
      <c r="B473" s="42">
        <v>303.2</v>
      </c>
    </row>
    <row r="474" spans="1:2" x14ac:dyDescent="0.25">
      <c r="A474" s="43">
        <v>41974</v>
      </c>
      <c r="B474" s="42">
        <v>295.7</v>
      </c>
    </row>
    <row r="475" spans="1:2" x14ac:dyDescent="0.25">
      <c r="A475" s="43">
        <v>42005</v>
      </c>
      <c r="B475" s="42">
        <v>285.39999999999998</v>
      </c>
    </row>
    <row r="476" spans="1:2" x14ac:dyDescent="0.25">
      <c r="A476" s="43">
        <v>42036</v>
      </c>
      <c r="B476" s="42">
        <v>280.8</v>
      </c>
    </row>
    <row r="477" spans="1:2" x14ac:dyDescent="0.25">
      <c r="A477" s="43">
        <v>42064</v>
      </c>
      <c r="B477" s="42">
        <v>274</v>
      </c>
    </row>
    <row r="478" spans="1:2" x14ac:dyDescent="0.25">
      <c r="A478" s="43">
        <v>42095</v>
      </c>
      <c r="B478" s="42">
        <v>273.2</v>
      </c>
    </row>
    <row r="479" spans="1:2" x14ac:dyDescent="0.25">
      <c r="A479" s="43">
        <v>42125</v>
      </c>
      <c r="B479" s="42">
        <v>274.10000000000002</v>
      </c>
    </row>
    <row r="480" spans="1:2" x14ac:dyDescent="0.25">
      <c r="A480" s="43">
        <v>42156</v>
      </c>
      <c r="B480" s="42">
        <v>275.60000000000002</v>
      </c>
    </row>
    <row r="481" spans="1:2" x14ac:dyDescent="0.25">
      <c r="A481" s="43">
        <v>42186</v>
      </c>
      <c r="B481" s="42">
        <v>273.8</v>
      </c>
    </row>
    <row r="482" spans="1:2" x14ac:dyDescent="0.25">
      <c r="A482" s="43">
        <v>42217</v>
      </c>
      <c r="B482" s="42">
        <v>270.7</v>
      </c>
    </row>
    <row r="483" spans="1:2" x14ac:dyDescent="0.25">
      <c r="A483" s="43">
        <v>42248</v>
      </c>
      <c r="B483" s="42">
        <v>264.5</v>
      </c>
    </row>
    <row r="484" spans="1:2" x14ac:dyDescent="0.25">
      <c r="A484" s="43">
        <v>42278</v>
      </c>
      <c r="B484" s="42">
        <v>261.39999999999998</v>
      </c>
    </row>
    <row r="485" spans="1:2" x14ac:dyDescent="0.25">
      <c r="A485" s="43">
        <v>42309</v>
      </c>
      <c r="B485" s="42">
        <v>260.2</v>
      </c>
    </row>
    <row r="486" spans="1:2" x14ac:dyDescent="0.25">
      <c r="A486" s="43">
        <v>42339</v>
      </c>
      <c r="B486" s="42">
        <v>261.2</v>
      </c>
    </row>
    <row r="487" spans="1:2" x14ac:dyDescent="0.25">
      <c r="A487" s="43">
        <v>42370</v>
      </c>
      <c r="B487" s="42">
        <v>256.7</v>
      </c>
    </row>
    <row r="488" spans="1:2" x14ac:dyDescent="0.25">
      <c r="A488" s="43">
        <v>42401</v>
      </c>
      <c r="B488" s="42">
        <v>255.4</v>
      </c>
    </row>
    <row r="489" spans="1:2" x14ac:dyDescent="0.25">
      <c r="A489" s="43">
        <v>42430</v>
      </c>
      <c r="B489" s="42">
        <v>254.3</v>
      </c>
    </row>
    <row r="490" spans="1:2" x14ac:dyDescent="0.25">
      <c r="A490" s="43">
        <v>42461</v>
      </c>
      <c r="B490" s="42">
        <v>254</v>
      </c>
    </row>
    <row r="491" spans="1:2" x14ac:dyDescent="0.25">
      <c r="A491" s="43">
        <v>42491</v>
      </c>
      <c r="B491" s="42">
        <v>257.2</v>
      </c>
    </row>
    <row r="492" spans="1:2" x14ac:dyDescent="0.25">
      <c r="A492" s="43">
        <v>42522</v>
      </c>
      <c r="B492" s="42">
        <v>260.10000000000002</v>
      </c>
    </row>
    <row r="493" spans="1:2" x14ac:dyDescent="0.25">
      <c r="A493" s="43">
        <v>42552</v>
      </c>
      <c r="B493" s="42">
        <v>259.89999999999998</v>
      </c>
    </row>
    <row r="494" spans="1:2" x14ac:dyDescent="0.25">
      <c r="A494" s="43">
        <v>42583</v>
      </c>
      <c r="B494" s="42">
        <v>259.5</v>
      </c>
    </row>
    <row r="495" spans="1:2" x14ac:dyDescent="0.25">
      <c r="A495" s="43">
        <v>42614</v>
      </c>
      <c r="B495" s="42">
        <v>260.7</v>
      </c>
    </row>
    <row r="496" spans="1:2" x14ac:dyDescent="0.25">
      <c r="A496" s="43">
        <v>42644</v>
      </c>
      <c r="B496" s="42">
        <v>263.3</v>
      </c>
    </row>
    <row r="497" spans="1:2" x14ac:dyDescent="0.25">
      <c r="A497" s="43">
        <v>42675</v>
      </c>
      <c r="B497" s="42">
        <v>262.2</v>
      </c>
    </row>
    <row r="498" spans="1:2" x14ac:dyDescent="0.25">
      <c r="A498" s="43">
        <v>42705</v>
      </c>
      <c r="B498" s="42">
        <v>258.10000000000002</v>
      </c>
    </row>
    <row r="499" spans="1:2" x14ac:dyDescent="0.25">
      <c r="A499" s="43">
        <v>42736</v>
      </c>
      <c r="B499" s="42">
        <v>260.10000000000002</v>
      </c>
    </row>
    <row r="500" spans="1:2" x14ac:dyDescent="0.25">
      <c r="A500" s="43">
        <v>42767</v>
      </c>
      <c r="B500" s="42">
        <v>265.10000000000002</v>
      </c>
    </row>
    <row r="501" spans="1:2" x14ac:dyDescent="0.25">
      <c r="A501" s="43">
        <v>42795</v>
      </c>
      <c r="B501" s="42">
        <v>269.2</v>
      </c>
    </row>
    <row r="502" spans="1:2" x14ac:dyDescent="0.25">
      <c r="A502" s="43">
        <v>42826</v>
      </c>
      <c r="B502" s="42">
        <v>273.8</v>
      </c>
    </row>
    <row r="503" spans="1:2" x14ac:dyDescent="0.25">
      <c r="A503" s="43">
        <v>42856</v>
      </c>
      <c r="B503" s="42">
        <v>274.10000000000002</v>
      </c>
    </row>
    <row r="504" spans="1:2" x14ac:dyDescent="0.25">
      <c r="A504" s="43">
        <v>42887</v>
      </c>
      <c r="B504" s="42">
        <v>272.89999999999998</v>
      </c>
    </row>
    <row r="505" spans="1:2" x14ac:dyDescent="0.25">
      <c r="A505" s="43">
        <v>42917</v>
      </c>
      <c r="B505" s="42">
        <v>270.3</v>
      </c>
    </row>
    <row r="506" spans="1:2" x14ac:dyDescent="0.25">
      <c r="A506" s="43">
        <v>42948</v>
      </c>
      <c r="B506" s="42">
        <v>269.89999999999998</v>
      </c>
    </row>
    <row r="507" spans="1:2" x14ac:dyDescent="0.25">
      <c r="A507" s="43">
        <v>42979</v>
      </c>
      <c r="B507" s="42">
        <v>272.60000000000002</v>
      </c>
    </row>
    <row r="508" spans="1:2" x14ac:dyDescent="0.25">
      <c r="A508" s="43">
        <v>43009</v>
      </c>
      <c r="B508" s="42">
        <v>277.2</v>
      </c>
    </row>
    <row r="509" spans="1:2" x14ac:dyDescent="0.25">
      <c r="A509" s="43">
        <v>43040</v>
      </c>
      <c r="B509" s="42">
        <v>278.8</v>
      </c>
    </row>
    <row r="510" spans="1:2" x14ac:dyDescent="0.25">
      <c r="A510" s="43">
        <v>43070</v>
      </c>
      <c r="B510" s="42">
        <v>280.3</v>
      </c>
    </row>
    <row r="511" spans="1:2" x14ac:dyDescent="0.25">
      <c r="A511" s="43">
        <v>43101</v>
      </c>
      <c r="B511" s="42">
        <v>275.10000000000002</v>
      </c>
    </row>
    <row r="512" spans="1:2" x14ac:dyDescent="0.25">
      <c r="A512" s="43">
        <v>43132</v>
      </c>
      <c r="B512" s="42">
        <v>278</v>
      </c>
    </row>
    <row r="513" spans="1:2" x14ac:dyDescent="0.25">
      <c r="A513" s="43">
        <v>43160</v>
      </c>
      <c r="B513" s="42">
        <v>282.7</v>
      </c>
    </row>
    <row r="514" spans="1:2" x14ac:dyDescent="0.25">
      <c r="A514" s="43">
        <v>43191</v>
      </c>
      <c r="B514" s="42">
        <v>280.7</v>
      </c>
    </row>
    <row r="515" spans="1:2" x14ac:dyDescent="0.25">
      <c r="A515" s="43">
        <v>43221</v>
      </c>
      <c r="B515" s="42">
        <v>285.10000000000002</v>
      </c>
    </row>
    <row r="516" spans="1:2" x14ac:dyDescent="0.25">
      <c r="A516" s="43">
        <v>43252</v>
      </c>
      <c r="B516" s="42">
        <v>288</v>
      </c>
    </row>
    <row r="517" spans="1:2" x14ac:dyDescent="0.25">
      <c r="A517" s="43">
        <v>43282</v>
      </c>
      <c r="B517" s="42">
        <v>289</v>
      </c>
    </row>
    <row r="518" spans="1:2" x14ac:dyDescent="0.25">
      <c r="A518" s="43">
        <v>43313</v>
      </c>
      <c r="B518" s="42">
        <v>292.60000000000002</v>
      </c>
    </row>
    <row r="519" spans="1:2" x14ac:dyDescent="0.25">
      <c r="A519" s="43">
        <v>43344</v>
      </c>
      <c r="B519" s="42">
        <v>290.39999999999998</v>
      </c>
    </row>
    <row r="520" spans="1:2" x14ac:dyDescent="0.25">
      <c r="A520" s="43">
        <v>43374</v>
      </c>
      <c r="B520" s="42">
        <v>291.39999999999998</v>
      </c>
    </row>
    <row r="521" spans="1:2" x14ac:dyDescent="0.25">
      <c r="A521" s="43">
        <v>43405</v>
      </c>
      <c r="B521" s="42">
        <v>286.8</v>
      </c>
    </row>
    <row r="522" spans="1:2" x14ac:dyDescent="0.25">
      <c r="A522" s="43">
        <v>43435</v>
      </c>
      <c r="B522" s="42">
        <v>282.2</v>
      </c>
    </row>
    <row r="523" spans="1:2" x14ac:dyDescent="0.25">
      <c r="A523" s="43">
        <v>43466</v>
      </c>
      <c r="B523" s="42">
        <v>276.5</v>
      </c>
    </row>
    <row r="524" spans="1:2" x14ac:dyDescent="0.25">
      <c r="A524" s="43">
        <v>43497</v>
      </c>
      <c r="B524" s="42">
        <v>275.8</v>
      </c>
    </row>
    <row r="525" spans="1:2" x14ac:dyDescent="0.25">
      <c r="A525" s="43">
        <v>43525</v>
      </c>
      <c r="B525" s="42">
        <v>273.89999999999998</v>
      </c>
    </row>
    <row r="526" spans="1:2" x14ac:dyDescent="0.25">
      <c r="A526" s="43">
        <v>43556</v>
      </c>
      <c r="B526" s="42">
        <v>273.89999999999998</v>
      </c>
    </row>
    <row r="527" spans="1:2" x14ac:dyDescent="0.25">
      <c r="A527" s="43">
        <v>43586</v>
      </c>
      <c r="B527" s="42">
        <v>275.7</v>
      </c>
    </row>
    <row r="528" spans="1:2" x14ac:dyDescent="0.25">
      <c r="A528" s="43">
        <v>43617</v>
      </c>
      <c r="B528" s="42">
        <v>273.2</v>
      </c>
    </row>
    <row r="529" spans="1:2" x14ac:dyDescent="0.25">
      <c r="A529" s="43">
        <v>43647</v>
      </c>
      <c r="B529" s="42">
        <v>272.7</v>
      </c>
    </row>
    <row r="530" spans="1:2" x14ac:dyDescent="0.25">
      <c r="A530" s="43">
        <v>43678</v>
      </c>
      <c r="B530" s="42">
        <v>273.10000000000002</v>
      </c>
    </row>
    <row r="531" spans="1:2" x14ac:dyDescent="0.25">
      <c r="A531" s="43">
        <v>43709</v>
      </c>
      <c r="B531" s="42">
        <v>273.3</v>
      </c>
    </row>
    <row r="532" spans="1:2" x14ac:dyDescent="0.25">
      <c r="A532" s="43">
        <v>43739</v>
      </c>
      <c r="B532" s="42">
        <v>273.8</v>
      </c>
    </row>
    <row r="533" spans="1:2" x14ac:dyDescent="0.25">
      <c r="A533" s="43">
        <v>43770</v>
      </c>
      <c r="B533" s="42">
        <v>271.2</v>
      </c>
    </row>
    <row r="534" spans="1:2" ht="15.5" x14ac:dyDescent="0.35">
      <c r="A534" s="3">
        <v>43800</v>
      </c>
      <c r="B534" s="42">
        <v>266.10000000000002</v>
      </c>
    </row>
    <row r="535" spans="1:2" ht="15.5" x14ac:dyDescent="0.35">
      <c r="A535" s="3">
        <v>43831</v>
      </c>
      <c r="B535" s="42">
        <v>265.7</v>
      </c>
    </row>
    <row r="536" spans="1:2" ht="15.5" x14ac:dyDescent="0.35">
      <c r="A536" s="3">
        <v>43862</v>
      </c>
      <c r="B536" s="42">
        <v>269.60000000000002</v>
      </c>
    </row>
    <row r="537" spans="1:2" ht="15.5" x14ac:dyDescent="0.35">
      <c r="A537" s="3">
        <v>43891</v>
      </c>
      <c r="B537" s="42">
        <v>268.60000000000002</v>
      </c>
    </row>
    <row r="538" spans="1:2" ht="15.5" x14ac:dyDescent="0.35">
      <c r="A538" s="3">
        <v>43922</v>
      </c>
      <c r="B538" s="42">
        <v>255.8</v>
      </c>
    </row>
    <row r="539" spans="1:2" ht="15.5" x14ac:dyDescent="0.35">
      <c r="A539" s="3">
        <v>43952</v>
      </c>
      <c r="B539" s="42">
        <v>249</v>
      </c>
    </row>
    <row r="540" spans="1:2" ht="15.5" x14ac:dyDescent="0.35">
      <c r="A540" s="3">
        <v>43983</v>
      </c>
      <c r="B540" s="42">
        <v>251.1</v>
      </c>
    </row>
    <row r="541" spans="1:2" ht="15.5" x14ac:dyDescent="0.35">
      <c r="A541" s="3">
        <v>44013</v>
      </c>
      <c r="B541" s="42">
        <v>254.5</v>
      </c>
    </row>
    <row r="542" spans="1:2" ht="15.5" x14ac:dyDescent="0.35">
      <c r="A542" s="3">
        <v>44044</v>
      </c>
      <c r="B542" s="42">
        <v>261.2</v>
      </c>
    </row>
    <row r="543" spans="1:2" ht="15.5" x14ac:dyDescent="0.35">
      <c r="A543" s="3">
        <v>44075</v>
      </c>
      <c r="B543" s="42">
        <v>262.3</v>
      </c>
    </row>
    <row r="544" spans="1:2" ht="15.5" x14ac:dyDescent="0.35">
      <c r="A544" s="3">
        <v>44105</v>
      </c>
      <c r="B544" s="42">
        <v>272.2</v>
      </c>
    </row>
    <row r="545" spans="1:6" ht="15.5" x14ac:dyDescent="0.35">
      <c r="A545" s="3">
        <v>44136</v>
      </c>
      <c r="B545" s="42">
        <v>273.60000000000002</v>
      </c>
    </row>
    <row r="546" spans="1:6" ht="15.5" x14ac:dyDescent="0.35">
      <c r="A546" s="3">
        <v>44166</v>
      </c>
      <c r="B546" s="42">
        <v>279.10000000000002</v>
      </c>
    </row>
    <row r="547" spans="1:6" ht="15.5" x14ac:dyDescent="0.35">
      <c r="A547" s="3">
        <v>44197</v>
      </c>
      <c r="B547" s="42">
        <v>287.5</v>
      </c>
    </row>
    <row r="548" spans="1:6" ht="15.5" x14ac:dyDescent="0.35">
      <c r="A548" s="3">
        <v>44228</v>
      </c>
      <c r="B548" s="42">
        <v>300.39999999999998</v>
      </c>
    </row>
    <row r="549" spans="1:6" ht="15.5" x14ac:dyDescent="0.35">
      <c r="A549" s="3">
        <v>44256</v>
      </c>
      <c r="B549" s="42">
        <v>326.7</v>
      </c>
    </row>
    <row r="550" spans="1:6" ht="15.5" x14ac:dyDescent="0.35">
      <c r="A550" s="3">
        <v>44287</v>
      </c>
      <c r="B550" s="42">
        <v>342.8</v>
      </c>
    </row>
    <row r="551" spans="1:6" ht="15.5" x14ac:dyDescent="0.35">
      <c r="A551" s="3">
        <v>44317</v>
      </c>
      <c r="B551" s="42">
        <v>350.3</v>
      </c>
    </row>
    <row r="552" spans="1:6" ht="15.5" x14ac:dyDescent="0.35">
      <c r="A552" s="3">
        <v>44348</v>
      </c>
      <c r="B552" s="42">
        <v>362.9</v>
      </c>
    </row>
    <row r="553" spans="1:6" ht="15.5" x14ac:dyDescent="0.35">
      <c r="A553" s="3">
        <v>44378</v>
      </c>
      <c r="B553" s="42">
        <v>371.40199999999999</v>
      </c>
    </row>
    <row r="554" spans="1:6" ht="15.5" x14ac:dyDescent="0.35">
      <c r="A554" s="3">
        <v>44409</v>
      </c>
      <c r="B554" s="42">
        <v>376.96</v>
      </c>
    </row>
    <row r="555" spans="1:6" ht="15.5" x14ac:dyDescent="0.35">
      <c r="A555" s="3">
        <v>44440</v>
      </c>
      <c r="B555" s="42">
        <v>377.06099999999998</v>
      </c>
    </row>
    <row r="556" spans="1:6" ht="15.5" x14ac:dyDescent="0.35">
      <c r="A556" s="3">
        <v>44470</v>
      </c>
      <c r="B556" s="42">
        <v>379.44900000000001</v>
      </c>
    </row>
    <row r="557" spans="1:6" ht="15.5" x14ac:dyDescent="0.35">
      <c r="A557" s="3">
        <v>44501</v>
      </c>
      <c r="B557" s="42">
        <v>375.39800000000002</v>
      </c>
    </row>
    <row r="558" spans="1:6" ht="15.5" x14ac:dyDescent="0.35">
      <c r="A558" s="3">
        <v>44531</v>
      </c>
      <c r="B558" s="42">
        <v>367.77800000000002</v>
      </c>
    </row>
    <row r="559" spans="1:6" ht="15.5" x14ac:dyDescent="0.35">
      <c r="A559" s="3">
        <v>44562</v>
      </c>
      <c r="B559" s="42">
        <v>357.09100000000001</v>
      </c>
      <c r="C559" s="51">
        <f t="shared" ref="C559:C561" si="0">+B559/B558-1</f>
        <v>-2.905829059922016E-2</v>
      </c>
    </row>
    <row r="560" spans="1:6" ht="15.5" x14ac:dyDescent="0.35">
      <c r="A560" s="3">
        <v>44593</v>
      </c>
      <c r="B560" s="42">
        <v>356.53899999999999</v>
      </c>
      <c r="C560" s="51">
        <f t="shared" si="0"/>
        <v>-1.5458244537107646E-3</v>
      </c>
      <c r="F560" s="41">
        <v>2.1559201474802725E-2</v>
      </c>
    </row>
    <row r="561" spans="1:9" ht="15.5" x14ac:dyDescent="0.35">
      <c r="A561" s="3">
        <v>44621</v>
      </c>
      <c r="B561" s="42">
        <v>355.52199999999999</v>
      </c>
      <c r="C561" s="51">
        <f t="shared" si="0"/>
        <v>-2.8524228765997028E-3</v>
      </c>
      <c r="F561" s="41">
        <v>1.1591213832989666E-2</v>
      </c>
    </row>
    <row r="562" spans="1:9" ht="15.5" x14ac:dyDescent="0.35">
      <c r="A562" s="3">
        <v>44652</v>
      </c>
      <c r="B562" s="42">
        <v>370.37099999999998</v>
      </c>
      <c r="C562" s="51">
        <f>+B562/B561-1</f>
        <v>4.1766754237431147E-2</v>
      </c>
      <c r="D562" s="54">
        <f>+B562/B558-1</f>
        <v>7.0504489121152591E-3</v>
      </c>
      <c r="F562" s="41">
        <v>-1.7502615062761517E-2</v>
      </c>
    </row>
    <row r="563" spans="1:9" ht="15.5" x14ac:dyDescent="0.35">
      <c r="A563" s="3">
        <v>44682</v>
      </c>
      <c r="B563" s="42">
        <v>376.41</v>
      </c>
      <c r="C563" s="51">
        <f>+B563/B562-1</f>
        <v>1.6305272281037286E-2</v>
      </c>
      <c r="D563" s="54">
        <f>+B563/B559-1</f>
        <v>5.4101055473254833E-2</v>
      </c>
    </row>
    <row r="564" spans="1:9" ht="15.5" x14ac:dyDescent="0.35">
      <c r="A564" s="3">
        <v>44713</v>
      </c>
      <c r="B564" s="42">
        <v>382.4</v>
      </c>
      <c r="C564" s="51">
        <f>+B564/B563-1</f>
        <v>1.5913498578677299E-2</v>
      </c>
      <c r="D564" s="54">
        <f>+B564/B560-1</f>
        <v>7.2533439539573585E-2</v>
      </c>
    </row>
    <row r="565" spans="1:9" ht="15.5" x14ac:dyDescent="0.35">
      <c r="A565" s="3">
        <v>44743</v>
      </c>
      <c r="B565" s="42">
        <v>375.70699999999999</v>
      </c>
      <c r="C565" s="51">
        <f>+B565/B564-1</f>
        <v>-1.7502615062761517E-2</v>
      </c>
      <c r="D565" s="54">
        <f>+B565/B561-1</f>
        <v>5.6775670703922643E-2</v>
      </c>
    </row>
    <row r="566" spans="1:9" ht="15.5" x14ac:dyDescent="0.35">
      <c r="A566" s="3"/>
      <c r="B566" s="42"/>
      <c r="C566" s="51"/>
      <c r="D566" s="54"/>
      <c r="F566" s="51">
        <v>2.1559201474802725E-2</v>
      </c>
      <c r="G566" s="51">
        <v>1.1591213832989666E-2</v>
      </c>
      <c r="H566" s="51">
        <v>-1.7502615062761517E-2</v>
      </c>
      <c r="I566" s="51"/>
    </row>
    <row r="567" spans="1:9" ht="15.5" x14ac:dyDescent="0.35">
      <c r="A567" s="3"/>
      <c r="B567" s="42"/>
      <c r="C567" s="51"/>
      <c r="D567" s="54"/>
    </row>
    <row r="569" spans="1:9" x14ac:dyDescent="0.25">
      <c r="A569" s="50">
        <v>2021</v>
      </c>
      <c r="B569" s="51">
        <f>B558/B546-1</f>
        <v>0.31772841275528485</v>
      </c>
    </row>
    <row r="570" spans="1:9" x14ac:dyDescent="0.25">
      <c r="A570" s="50" t="s">
        <v>42</v>
      </c>
      <c r="B570" s="51">
        <f>B565/B558-1</f>
        <v>2.1559201474802725E-2</v>
      </c>
    </row>
    <row r="571" spans="1:9" x14ac:dyDescent="0.25">
      <c r="A571" s="50" t="s">
        <v>43</v>
      </c>
      <c r="B571" s="51">
        <f>B565/B553-1</f>
        <v>1.1591213832989666E-2</v>
      </c>
    </row>
    <row r="572" spans="1:9" x14ac:dyDescent="0.25">
      <c r="A572" s="50" t="s">
        <v>44</v>
      </c>
      <c r="B572" s="51">
        <f>B565/B564-1</f>
        <v>-1.7502615062761517E-2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9707-DE57-4BEC-A5A6-7F183FDE8F94}">
  <sheetPr>
    <pageSetUpPr fitToPage="1"/>
  </sheetPr>
  <dimension ref="A1:I27"/>
  <sheetViews>
    <sheetView showGridLines="0" zoomScaleNormal="100" workbookViewId="0">
      <selection activeCell="C32" sqref="C32"/>
    </sheetView>
  </sheetViews>
  <sheetFormatPr baseColWidth="10" defaultColWidth="10.5" defaultRowHeight="11.5" x14ac:dyDescent="0.25"/>
  <cols>
    <col min="1" max="5" width="12.58203125" style="59" customWidth="1"/>
    <col min="6" max="16384" width="10.5" style="59"/>
  </cols>
  <sheetData>
    <row r="1" spans="1:9" x14ac:dyDescent="0.25">
      <c r="A1" s="76" t="s">
        <v>65</v>
      </c>
      <c r="B1" s="76"/>
      <c r="C1" s="76"/>
    </row>
    <row r="2" spans="1:9" x14ac:dyDescent="0.25">
      <c r="A2" s="76" t="s">
        <v>69</v>
      </c>
      <c r="B2" s="76"/>
      <c r="C2" s="76"/>
    </row>
    <row r="4" spans="1:9" x14ac:dyDescent="0.25">
      <c r="A4" s="85" t="s">
        <v>63</v>
      </c>
      <c r="B4" s="87" t="s">
        <v>20</v>
      </c>
      <c r="C4" s="87"/>
      <c r="D4" s="87"/>
    </row>
    <row r="5" spans="1:9" x14ac:dyDescent="0.25">
      <c r="A5" s="86"/>
      <c r="B5" s="83" t="s">
        <v>68</v>
      </c>
      <c r="C5" s="82" t="s">
        <v>67</v>
      </c>
      <c r="D5" s="81" t="s">
        <v>66</v>
      </c>
    </row>
    <row r="6" spans="1:9" ht="15" customHeight="1" x14ac:dyDescent="0.25">
      <c r="A6" s="60"/>
      <c r="B6" s="88" t="s">
        <v>58</v>
      </c>
      <c r="C6" s="88"/>
      <c r="D6" s="88"/>
    </row>
    <row r="7" spans="1:9" ht="15" customHeight="1" x14ac:dyDescent="0.25">
      <c r="A7" s="60"/>
      <c r="B7" s="89" t="s">
        <v>57</v>
      </c>
      <c r="C7" s="89"/>
      <c r="D7" s="89"/>
    </row>
    <row r="8" spans="1:9" x14ac:dyDescent="0.25">
      <c r="A8" s="67">
        <v>2013</v>
      </c>
      <c r="B8" s="71">
        <v>96540</v>
      </c>
      <c r="C8" s="71">
        <v>694995</v>
      </c>
      <c r="D8" s="71">
        <v>734205</v>
      </c>
      <c r="E8" s="78"/>
      <c r="F8" s="79"/>
      <c r="G8" s="69"/>
      <c r="H8" s="69"/>
      <c r="I8" s="69"/>
    </row>
    <row r="9" spans="1:9" x14ac:dyDescent="0.25">
      <c r="A9" s="67">
        <v>2014</v>
      </c>
      <c r="B9" s="71">
        <v>118108</v>
      </c>
      <c r="C9" s="71">
        <v>722905</v>
      </c>
      <c r="D9" s="71">
        <v>639848</v>
      </c>
      <c r="E9" s="78"/>
      <c r="F9" s="79"/>
      <c r="G9" s="69"/>
      <c r="H9" s="69"/>
      <c r="I9" s="69"/>
    </row>
    <row r="10" spans="1:9" x14ac:dyDescent="0.25">
      <c r="A10" s="67">
        <v>2015</v>
      </c>
      <c r="B10" s="71">
        <v>127061</v>
      </c>
      <c r="C10" s="71">
        <v>718038</v>
      </c>
      <c r="D10" s="71">
        <v>608529</v>
      </c>
      <c r="E10" s="78"/>
      <c r="F10" s="79"/>
      <c r="G10" s="69"/>
      <c r="H10" s="69"/>
      <c r="I10" s="69"/>
    </row>
    <row r="11" spans="1:9" x14ac:dyDescent="0.25">
      <c r="A11" s="67">
        <v>2016</v>
      </c>
      <c r="B11" s="71">
        <v>119426</v>
      </c>
      <c r="C11" s="71">
        <v>771232</v>
      </c>
      <c r="D11" s="71">
        <v>740893</v>
      </c>
      <c r="E11" s="80"/>
      <c r="F11" s="79"/>
      <c r="G11" s="69"/>
      <c r="H11" s="69"/>
      <c r="I11" s="69"/>
    </row>
    <row r="12" spans="1:9" x14ac:dyDescent="0.25">
      <c r="A12" s="67">
        <v>2017</v>
      </c>
      <c r="B12" s="71">
        <v>113433</v>
      </c>
      <c r="C12" s="71">
        <v>726352</v>
      </c>
      <c r="D12" s="71">
        <v>856961</v>
      </c>
      <c r="E12" s="80"/>
      <c r="F12" s="79"/>
      <c r="G12" s="69"/>
      <c r="H12" s="69"/>
      <c r="I12" s="69"/>
    </row>
    <row r="13" spans="1:9" x14ac:dyDescent="0.25">
      <c r="A13" s="67">
        <v>2018</v>
      </c>
      <c r="B13" s="71">
        <v>86127</v>
      </c>
      <c r="C13" s="71">
        <v>718057</v>
      </c>
      <c r="D13" s="71">
        <v>627093</v>
      </c>
      <c r="E13" s="80"/>
      <c r="F13" s="79"/>
      <c r="G13" s="69"/>
      <c r="H13" s="69"/>
      <c r="I13" s="69"/>
    </row>
    <row r="14" spans="1:9" x14ac:dyDescent="0.25">
      <c r="A14" s="67" t="s">
        <v>56</v>
      </c>
      <c r="B14" s="71">
        <v>99547</v>
      </c>
      <c r="C14" s="71">
        <v>546109</v>
      </c>
      <c r="D14" s="71">
        <v>729766</v>
      </c>
      <c r="E14" s="80"/>
      <c r="F14" s="79"/>
      <c r="G14" s="69"/>
      <c r="H14" s="69"/>
      <c r="I14" s="69"/>
    </row>
    <row r="15" spans="1:9" x14ac:dyDescent="0.25">
      <c r="A15" s="67" t="s">
        <v>55</v>
      </c>
      <c r="B15" s="71">
        <v>89644</v>
      </c>
      <c r="C15" s="71">
        <v>736784</v>
      </c>
      <c r="D15" s="71">
        <v>778003</v>
      </c>
      <c r="E15" s="80"/>
      <c r="F15" s="79"/>
      <c r="G15" s="69"/>
      <c r="H15" s="69"/>
      <c r="I15" s="69"/>
    </row>
    <row r="16" spans="1:9" x14ac:dyDescent="0.25">
      <c r="A16" s="67"/>
      <c r="B16" s="70"/>
      <c r="C16" s="70"/>
      <c r="D16" s="70"/>
      <c r="E16" s="78"/>
      <c r="F16" s="78"/>
    </row>
    <row r="17" spans="1:9" x14ac:dyDescent="0.25">
      <c r="A17" s="67" t="s">
        <v>54</v>
      </c>
      <c r="B17" s="66">
        <v>22.340998549823897</v>
      </c>
      <c r="C17" s="66">
        <v>4.0158562291815025</v>
      </c>
      <c r="D17" s="66">
        <v>-12.851587771807605</v>
      </c>
      <c r="E17" s="78"/>
      <c r="F17" s="78"/>
      <c r="G17" s="69"/>
      <c r="H17" s="69"/>
      <c r="I17" s="69"/>
    </row>
    <row r="18" spans="1:9" x14ac:dyDescent="0.25">
      <c r="A18" s="67" t="s">
        <v>53</v>
      </c>
      <c r="B18" s="66">
        <v>7.5803501879635693</v>
      </c>
      <c r="C18" s="66">
        <v>-0.67325582199597722</v>
      </c>
      <c r="D18" s="66">
        <v>-4.8947562546104662</v>
      </c>
      <c r="E18" s="78"/>
      <c r="F18" s="78"/>
      <c r="G18" s="69"/>
      <c r="H18" s="69"/>
      <c r="I18" s="69"/>
    </row>
    <row r="19" spans="1:9" x14ac:dyDescent="0.25">
      <c r="A19" s="67" t="s">
        <v>52</v>
      </c>
      <c r="B19" s="66">
        <v>-6.008924847120678</v>
      </c>
      <c r="C19" s="66">
        <v>7.4082430177790037</v>
      </c>
      <c r="D19" s="66">
        <v>21.751469527335598</v>
      </c>
      <c r="E19" s="78"/>
      <c r="F19" s="78"/>
      <c r="G19" s="69"/>
      <c r="H19" s="69"/>
      <c r="I19" s="69"/>
    </row>
    <row r="20" spans="1:9" x14ac:dyDescent="0.25">
      <c r="A20" s="67" t="s">
        <v>51</v>
      </c>
      <c r="B20" s="66">
        <v>-5.0181702476847612</v>
      </c>
      <c r="C20" s="66">
        <v>-5.8192606115928802</v>
      </c>
      <c r="D20" s="66">
        <v>15.665959861950384</v>
      </c>
      <c r="E20" s="78"/>
      <c r="F20" s="78"/>
      <c r="G20" s="69"/>
      <c r="H20" s="69"/>
      <c r="I20" s="69"/>
    </row>
    <row r="21" spans="1:9" x14ac:dyDescent="0.25">
      <c r="A21" s="67" t="s">
        <v>50</v>
      </c>
      <c r="B21" s="66">
        <v>-24.072359895268569</v>
      </c>
      <c r="C21" s="66">
        <v>-1.1420082824856292</v>
      </c>
      <c r="D21" s="66">
        <v>-26.823624412312807</v>
      </c>
      <c r="E21" s="78"/>
      <c r="F21" s="78"/>
      <c r="G21" s="69"/>
      <c r="H21" s="69"/>
      <c r="I21" s="69"/>
    </row>
    <row r="22" spans="1:9" x14ac:dyDescent="0.25">
      <c r="A22" s="67" t="s">
        <v>49</v>
      </c>
      <c r="B22" s="66">
        <v>15.581641064938978</v>
      </c>
      <c r="C22" s="66">
        <v>-23.946288386576555</v>
      </c>
      <c r="D22" s="66">
        <v>16.372850597917687</v>
      </c>
      <c r="E22" s="78"/>
      <c r="F22" s="78"/>
      <c r="G22" s="69"/>
      <c r="H22" s="69"/>
      <c r="I22" s="69"/>
    </row>
    <row r="23" spans="1:9" x14ac:dyDescent="0.25">
      <c r="A23" s="65" t="s">
        <v>48</v>
      </c>
      <c r="B23" s="64">
        <v>-9.9480647332415799</v>
      </c>
      <c r="C23" s="64">
        <v>34.915190923423722</v>
      </c>
      <c r="D23" s="64">
        <v>6.6099270177015557</v>
      </c>
      <c r="E23" s="78"/>
      <c r="F23" s="78"/>
      <c r="G23" s="69"/>
      <c r="H23" s="69"/>
      <c r="I23" s="69"/>
    </row>
    <row r="24" spans="1:9" x14ac:dyDescent="0.25">
      <c r="A24" s="60"/>
      <c r="B24" s="60"/>
      <c r="C24" s="60"/>
      <c r="D24" s="60"/>
    </row>
    <row r="25" spans="1:9" x14ac:dyDescent="0.25">
      <c r="A25" s="62" t="s">
        <v>47</v>
      </c>
      <c r="B25" s="60"/>
      <c r="C25" s="60"/>
      <c r="D25" s="60"/>
    </row>
    <row r="26" spans="1:9" ht="12.75" customHeight="1" x14ac:dyDescent="0.25">
      <c r="A26" s="90"/>
      <c r="B26" s="90"/>
      <c r="C26" s="90"/>
      <c r="D26" s="90"/>
      <c r="E26" s="77"/>
      <c r="F26" s="77"/>
    </row>
    <row r="27" spans="1:9" x14ac:dyDescent="0.25">
      <c r="A27" s="77"/>
      <c r="B27" s="77"/>
      <c r="C27" s="77"/>
      <c r="D27" s="77"/>
      <c r="E27" s="77"/>
    </row>
  </sheetData>
  <mergeCells count="5">
    <mergeCell ref="A4:A5"/>
    <mergeCell ref="B4:D4"/>
    <mergeCell ref="B6:D6"/>
    <mergeCell ref="B7:D7"/>
    <mergeCell ref="A26:D26"/>
  </mergeCells>
  <conditionalFormatting sqref="G8:I23">
    <cfRule type="cellIs" dxfId="1" priority="1" operator="notEqual">
      <formula>0</formula>
    </cfRule>
  </conditionalFormatting>
  <printOptions horizontalCentered="1"/>
  <pageMargins left="0.70866141732283472" right="0.70866141732283472" top="0.55118110236220474" bottom="0.55118110236220474" header="0.31496062992125984" footer="0.31496062992125984"/>
  <pageSetup orientation="portrait" horizontalDpi="1200" verticalDpi="1200" r:id="rId1"/>
  <headerFoot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DCD4-D55C-4C59-BBD2-50B63086B7AB}">
  <sheetPr>
    <pageSetUpPr fitToPage="1"/>
  </sheetPr>
  <dimension ref="A1:K30"/>
  <sheetViews>
    <sheetView showGridLines="0" topLeftCell="A2" zoomScaleNormal="100" workbookViewId="0">
      <selection activeCell="B28" sqref="B28"/>
    </sheetView>
  </sheetViews>
  <sheetFormatPr baseColWidth="10" defaultColWidth="10.5" defaultRowHeight="11.5" x14ac:dyDescent="0.25"/>
  <cols>
    <col min="1" max="4" width="12.58203125" style="59" customWidth="1"/>
    <col min="5" max="5" width="11.5" style="59" customWidth="1"/>
    <col min="6" max="16384" width="10.5" style="59"/>
  </cols>
  <sheetData>
    <row r="1" spans="1:11" ht="12.5" x14ac:dyDescent="0.25">
      <c r="A1" s="76" t="s">
        <v>65</v>
      </c>
      <c r="B1" s="76"/>
      <c r="C1" s="76"/>
      <c r="D1" s="75"/>
      <c r="E1" s="75"/>
    </row>
    <row r="2" spans="1:11" ht="12.5" x14ac:dyDescent="0.25">
      <c r="A2" s="76" t="s">
        <v>64</v>
      </c>
      <c r="B2" s="76"/>
      <c r="C2" s="76"/>
      <c r="D2" s="75"/>
      <c r="E2" s="75"/>
    </row>
    <row r="4" spans="1:11" ht="15.75" customHeight="1" x14ac:dyDescent="0.25">
      <c r="A4" s="85" t="s">
        <v>63</v>
      </c>
      <c r="B4" s="91" t="s">
        <v>20</v>
      </c>
      <c r="C4" s="91"/>
      <c r="D4" s="92"/>
      <c r="E4" s="91"/>
    </row>
    <row r="5" spans="1:11" ht="22" x14ac:dyDescent="0.25">
      <c r="A5" s="86"/>
      <c r="B5" s="74" t="s">
        <v>62</v>
      </c>
      <c r="C5" s="74" t="s">
        <v>61</v>
      </c>
      <c r="D5" s="73" t="s">
        <v>60</v>
      </c>
      <c r="E5" s="73" t="s">
        <v>59</v>
      </c>
    </row>
    <row r="6" spans="1:11" ht="15" customHeight="1" x14ac:dyDescent="0.25">
      <c r="A6" s="60"/>
      <c r="B6" s="93" t="s">
        <v>58</v>
      </c>
      <c r="C6" s="93"/>
      <c r="D6" s="93"/>
      <c r="E6" s="93"/>
    </row>
    <row r="7" spans="1:11" ht="15" customHeight="1" x14ac:dyDescent="0.25">
      <c r="A7" s="60"/>
      <c r="B7" s="72"/>
      <c r="C7" s="72"/>
      <c r="D7" s="72"/>
      <c r="E7" s="72"/>
    </row>
    <row r="8" spans="1:11" ht="15" customHeight="1" x14ac:dyDescent="0.25">
      <c r="A8" s="60"/>
      <c r="B8" s="89" t="s">
        <v>57</v>
      </c>
      <c r="C8" s="89"/>
      <c r="D8" s="89"/>
      <c r="E8" s="89"/>
    </row>
    <row r="9" spans="1:11" x14ac:dyDescent="0.25">
      <c r="A9" s="68">
        <v>2013</v>
      </c>
      <c r="B9" s="71">
        <v>184087</v>
      </c>
      <c r="C9" s="71">
        <v>251276</v>
      </c>
      <c r="D9" s="71">
        <v>585071</v>
      </c>
      <c r="E9" s="71">
        <v>205964</v>
      </c>
      <c r="F9" s="69"/>
      <c r="H9" s="63"/>
      <c r="I9" s="63"/>
      <c r="J9" s="63"/>
      <c r="K9" s="63"/>
    </row>
    <row r="10" spans="1:11" x14ac:dyDescent="0.25">
      <c r="A10" s="68">
        <v>2014</v>
      </c>
      <c r="B10" s="71">
        <v>185000</v>
      </c>
      <c r="C10" s="71">
        <v>247827</v>
      </c>
      <c r="D10" s="71">
        <v>622142</v>
      </c>
      <c r="E10" s="71">
        <v>204882</v>
      </c>
      <c r="F10" s="69"/>
      <c r="H10" s="63"/>
      <c r="I10" s="63"/>
      <c r="J10" s="63"/>
      <c r="K10" s="63"/>
    </row>
    <row r="11" spans="1:11" x14ac:dyDescent="0.25">
      <c r="A11" s="68">
        <v>2015</v>
      </c>
      <c r="B11" s="71">
        <v>162004</v>
      </c>
      <c r="C11" s="71">
        <v>288627</v>
      </c>
      <c r="D11" s="71">
        <v>582473</v>
      </c>
      <c r="E11" s="71">
        <v>204045</v>
      </c>
      <c r="F11" s="69"/>
      <c r="H11" s="63"/>
      <c r="I11" s="63"/>
      <c r="J11" s="63"/>
      <c r="K11" s="63"/>
    </row>
    <row r="12" spans="1:11" x14ac:dyDescent="0.25">
      <c r="A12" s="67">
        <v>2016</v>
      </c>
      <c r="B12" s="71">
        <v>158000</v>
      </c>
      <c r="C12" s="71">
        <v>285151</v>
      </c>
      <c r="D12" s="71">
        <v>599920</v>
      </c>
      <c r="E12" s="71">
        <v>212579</v>
      </c>
      <c r="F12" s="69"/>
      <c r="H12" s="63"/>
      <c r="I12" s="63"/>
      <c r="J12" s="63"/>
      <c r="K12" s="63"/>
    </row>
    <row r="13" spans="1:11" x14ac:dyDescent="0.25">
      <c r="A13" s="67">
        <v>2017</v>
      </c>
      <c r="B13" s="71">
        <v>159000</v>
      </c>
      <c r="C13" s="71">
        <v>292529</v>
      </c>
      <c r="D13" s="71">
        <v>622299</v>
      </c>
      <c r="E13" s="71">
        <v>187361</v>
      </c>
      <c r="F13" s="69"/>
      <c r="H13" s="63"/>
      <c r="I13" s="63"/>
      <c r="J13" s="63"/>
      <c r="K13" s="63"/>
    </row>
    <row r="14" spans="1:11" x14ac:dyDescent="0.25">
      <c r="A14" s="67">
        <v>2018</v>
      </c>
      <c r="B14" s="71">
        <v>188000</v>
      </c>
      <c r="C14" s="71">
        <v>287800</v>
      </c>
      <c r="D14" s="71">
        <v>629893</v>
      </c>
      <c r="E14" s="71">
        <v>184077</v>
      </c>
      <c r="F14" s="69"/>
      <c r="H14" s="63"/>
      <c r="I14" s="63"/>
      <c r="J14" s="63"/>
      <c r="K14" s="63"/>
    </row>
    <row r="15" spans="1:11" x14ac:dyDescent="0.25">
      <c r="A15" s="67" t="s">
        <v>56</v>
      </c>
      <c r="B15" s="71">
        <v>158000</v>
      </c>
      <c r="C15" s="71">
        <v>261000</v>
      </c>
      <c r="D15" s="71">
        <v>507483</v>
      </c>
      <c r="E15" s="71">
        <v>161511</v>
      </c>
      <c r="F15" s="69"/>
      <c r="H15" s="63"/>
      <c r="I15" s="63"/>
      <c r="J15" s="63"/>
      <c r="K15" s="63"/>
    </row>
    <row r="16" spans="1:11" x14ac:dyDescent="0.25">
      <c r="A16" s="67" t="s">
        <v>55</v>
      </c>
      <c r="B16" s="71">
        <v>160000</v>
      </c>
      <c r="C16" s="71">
        <v>201800</v>
      </c>
      <c r="D16" s="71">
        <v>644277</v>
      </c>
      <c r="E16" s="71">
        <v>168628</v>
      </c>
      <c r="F16" s="69"/>
      <c r="G16" s="69"/>
      <c r="H16" s="63"/>
      <c r="I16" s="63"/>
      <c r="J16" s="63"/>
      <c r="K16" s="63"/>
    </row>
    <row r="17" spans="1:11" x14ac:dyDescent="0.25">
      <c r="A17" s="68"/>
      <c r="B17" s="70"/>
      <c r="C17" s="70"/>
      <c r="D17" s="70"/>
      <c r="E17" s="70"/>
      <c r="F17" s="69"/>
      <c r="G17" s="69"/>
      <c r="H17" s="63"/>
      <c r="K17" s="63"/>
    </row>
    <row r="18" spans="1:11" x14ac:dyDescent="0.25">
      <c r="A18" s="68" t="s">
        <v>54</v>
      </c>
      <c r="B18" s="66">
        <v>0.4959611488046356</v>
      </c>
      <c r="C18" s="66">
        <v>-1.3725942788009982</v>
      </c>
      <c r="D18" s="66">
        <v>6.336154073608169</v>
      </c>
      <c r="E18" s="66">
        <v>-0.5253345244800034</v>
      </c>
      <c r="H18" s="63"/>
      <c r="I18" s="63"/>
      <c r="J18" s="63"/>
      <c r="K18" s="63"/>
    </row>
    <row r="19" spans="1:11" x14ac:dyDescent="0.25">
      <c r="A19" s="68" t="s">
        <v>53</v>
      </c>
      <c r="B19" s="66">
        <v>-12.430270270270272</v>
      </c>
      <c r="C19" s="66">
        <v>16.46309724122068</v>
      </c>
      <c r="D19" s="66">
        <v>-6.3761970739798945</v>
      </c>
      <c r="E19" s="66">
        <v>-0.40852783553460004</v>
      </c>
      <c r="H19" s="63"/>
      <c r="I19" s="63"/>
      <c r="J19" s="63"/>
      <c r="K19" s="63"/>
    </row>
    <row r="20" spans="1:11" x14ac:dyDescent="0.25">
      <c r="A20" s="68" t="s">
        <v>52</v>
      </c>
      <c r="B20" s="66">
        <v>-2.4715439124959881</v>
      </c>
      <c r="C20" s="66">
        <v>-1.2043225339278707</v>
      </c>
      <c r="D20" s="66">
        <v>2.9953319724691063</v>
      </c>
      <c r="E20" s="66">
        <v>4.1824107427283153</v>
      </c>
      <c r="H20" s="63"/>
      <c r="I20" s="63"/>
      <c r="J20" s="63"/>
      <c r="K20" s="63"/>
    </row>
    <row r="21" spans="1:11" x14ac:dyDescent="0.25">
      <c r="A21" s="68" t="s">
        <v>51</v>
      </c>
      <c r="B21" s="66">
        <v>0.63291139240506666</v>
      </c>
      <c r="C21" s="66">
        <v>2.5874010611921294</v>
      </c>
      <c r="D21" s="66">
        <v>3.7303307107614314</v>
      </c>
      <c r="E21" s="66">
        <v>-11.862883916097077</v>
      </c>
      <c r="H21" s="63"/>
      <c r="I21" s="63"/>
      <c r="J21" s="63"/>
      <c r="K21" s="63"/>
    </row>
    <row r="22" spans="1:11" x14ac:dyDescent="0.25">
      <c r="A22" s="68" t="s">
        <v>50</v>
      </c>
      <c r="B22" s="66">
        <v>18.238993710691819</v>
      </c>
      <c r="C22" s="66">
        <v>-1.6165918592686568</v>
      </c>
      <c r="D22" s="66">
        <v>1.2203137077192894</v>
      </c>
      <c r="E22" s="66">
        <v>-1.7527660505654907</v>
      </c>
      <c r="H22" s="63"/>
      <c r="I22" s="63"/>
      <c r="J22" s="63"/>
      <c r="K22" s="63"/>
    </row>
    <row r="23" spans="1:11" x14ac:dyDescent="0.25">
      <c r="A23" s="67" t="s">
        <v>49</v>
      </c>
      <c r="B23" s="66">
        <v>-15.957446808510634</v>
      </c>
      <c r="C23" s="66">
        <v>-9.3120222376650403</v>
      </c>
      <c r="D23" s="66">
        <v>-19.433459333569346</v>
      </c>
      <c r="E23" s="66">
        <v>-12.259000309653024</v>
      </c>
      <c r="H23" s="63"/>
      <c r="I23" s="63"/>
      <c r="J23" s="63"/>
      <c r="K23" s="63"/>
    </row>
    <row r="24" spans="1:11" x14ac:dyDescent="0.25">
      <c r="A24" s="65" t="s">
        <v>48</v>
      </c>
      <c r="B24" s="64">
        <v>1.2658227848101333</v>
      </c>
      <c r="C24" s="64">
        <v>-22.681992337164747</v>
      </c>
      <c r="D24" s="64">
        <v>26.955385697648993</v>
      </c>
      <c r="E24" s="64">
        <v>4.4065110116338735</v>
      </c>
      <c r="H24" s="63"/>
      <c r="I24" s="63"/>
      <c r="J24" s="63"/>
      <c r="K24" s="63"/>
    </row>
    <row r="25" spans="1:11" ht="6.75" customHeight="1" x14ac:dyDescent="0.25">
      <c r="A25" s="60"/>
      <c r="B25" s="60"/>
      <c r="C25" s="60"/>
      <c r="D25" s="60"/>
      <c r="E25" s="60"/>
    </row>
    <row r="26" spans="1:11" x14ac:dyDescent="0.25">
      <c r="A26" s="62" t="s">
        <v>47</v>
      </c>
      <c r="B26" s="60"/>
      <c r="C26" s="60"/>
      <c r="D26" s="60"/>
      <c r="E26" s="60"/>
    </row>
    <row r="27" spans="1:11" ht="12" x14ac:dyDescent="0.25">
      <c r="A27" s="61" t="s">
        <v>46</v>
      </c>
      <c r="B27" s="61"/>
      <c r="C27" s="61"/>
      <c r="D27" s="61"/>
      <c r="E27" s="60"/>
    </row>
    <row r="28" spans="1:11" x14ac:dyDescent="0.25">
      <c r="A28" s="60"/>
      <c r="B28" s="60"/>
      <c r="C28" s="60"/>
      <c r="D28" s="60"/>
      <c r="E28" s="60"/>
    </row>
    <row r="29" spans="1:11" x14ac:dyDescent="0.25">
      <c r="A29" s="60"/>
      <c r="B29" s="60"/>
      <c r="C29" s="60"/>
      <c r="D29" s="60"/>
      <c r="E29" s="60"/>
    </row>
    <row r="30" spans="1:11" x14ac:dyDescent="0.25">
      <c r="A30" s="60"/>
      <c r="B30" s="60"/>
      <c r="C30" s="60"/>
      <c r="D30" s="60"/>
      <c r="E30" s="60"/>
    </row>
  </sheetData>
  <mergeCells count="4">
    <mergeCell ref="A4:A5"/>
    <mergeCell ref="B4:E4"/>
    <mergeCell ref="B6:E6"/>
    <mergeCell ref="B8:E8"/>
  </mergeCells>
  <conditionalFormatting sqref="H9:K24">
    <cfRule type="cellIs" dxfId="0" priority="1" operator="notEqual">
      <formula>0</formula>
    </cfRule>
  </conditionalFormatting>
  <printOptions horizontalCentered="1"/>
  <pageMargins left="0.70866141732283472" right="0.70866141732283472" top="0.55118110236220474" bottom="0.55118110236220474" header="0.31496062992125984" footer="0.31496062992125984"/>
  <pageSetup scale="67" orientation="portrait" horizontalDpi="1200" verticalDpi="1200" r:id="rId1"/>
  <headerFoot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1BE8-33E4-FB42-B6F6-586997A884E2}">
  <dimension ref="A1:L69"/>
  <sheetViews>
    <sheetView topLeftCell="A2" zoomScale="85" zoomScaleNormal="85" workbookViewId="0">
      <selection activeCell="R61" sqref="R61"/>
    </sheetView>
  </sheetViews>
  <sheetFormatPr baseColWidth="10" defaultColWidth="10.83203125" defaultRowHeight="15.5" x14ac:dyDescent="0.35"/>
  <cols>
    <col min="1" max="16384" width="10.83203125" style="2"/>
  </cols>
  <sheetData>
    <row r="1" spans="1:5" x14ac:dyDescent="0.35">
      <c r="A1" s="26" t="s">
        <v>13</v>
      </c>
    </row>
    <row r="2" spans="1:5" x14ac:dyDescent="0.35">
      <c r="A2" s="26" t="s">
        <v>14</v>
      </c>
    </row>
    <row r="3" spans="1:5" x14ac:dyDescent="0.35">
      <c r="A3" s="26" t="s">
        <v>15</v>
      </c>
    </row>
    <row r="5" spans="1:5" x14ac:dyDescent="0.35">
      <c r="A5" s="9"/>
      <c r="B5" s="10" t="s">
        <v>4</v>
      </c>
      <c r="C5" s="10" t="s">
        <v>5</v>
      </c>
      <c r="D5" s="10" t="s">
        <v>6</v>
      </c>
      <c r="E5" s="10" t="s">
        <v>7</v>
      </c>
    </row>
    <row r="6" spans="1:5" x14ac:dyDescent="0.35">
      <c r="A6" s="11">
        <v>42736</v>
      </c>
      <c r="B6" s="12">
        <v>4008.6</v>
      </c>
      <c r="C6" s="12">
        <v>5094.8</v>
      </c>
      <c r="D6" s="12">
        <v>2223.5</v>
      </c>
      <c r="E6" s="12">
        <v>5208.8999999999996</v>
      </c>
    </row>
    <row r="7" spans="1:5" x14ac:dyDescent="0.35">
      <c r="A7" s="11">
        <v>42767</v>
      </c>
      <c r="B7" s="12">
        <v>3932.5</v>
      </c>
      <c r="C7" s="12">
        <v>5002.6000000000004</v>
      </c>
      <c r="D7" s="12">
        <v>2223.5</v>
      </c>
      <c r="E7" s="12">
        <v>5537.1</v>
      </c>
    </row>
    <row r="8" spans="1:5" x14ac:dyDescent="0.35">
      <c r="A8" s="11">
        <v>42795</v>
      </c>
      <c r="B8" s="12">
        <v>3979.7</v>
      </c>
      <c r="C8" s="12">
        <v>5287.8</v>
      </c>
      <c r="D8" s="12">
        <v>2270.1999999999998</v>
      </c>
      <c r="E8" s="12">
        <v>5885.9</v>
      </c>
    </row>
    <row r="9" spans="1:5" x14ac:dyDescent="0.35">
      <c r="A9" s="11">
        <v>42826</v>
      </c>
      <c r="B9" s="12">
        <v>4035.4</v>
      </c>
      <c r="C9" s="12">
        <v>5457</v>
      </c>
      <c r="D9" s="12">
        <v>2263.4</v>
      </c>
      <c r="E9" s="12">
        <v>6186.1</v>
      </c>
    </row>
    <row r="10" spans="1:5" x14ac:dyDescent="0.35">
      <c r="A10" s="11">
        <v>42856</v>
      </c>
      <c r="B10" s="12">
        <v>4047.5</v>
      </c>
      <c r="C10" s="12">
        <v>5598.9</v>
      </c>
      <c r="D10" s="12">
        <v>2297.3000000000002</v>
      </c>
      <c r="E10" s="12">
        <v>6025.3</v>
      </c>
    </row>
    <row r="11" spans="1:5" x14ac:dyDescent="0.35">
      <c r="A11" s="11">
        <v>42887</v>
      </c>
      <c r="B11" s="12">
        <v>4015.1</v>
      </c>
      <c r="C11" s="12">
        <v>5565.3</v>
      </c>
      <c r="D11" s="12">
        <v>2354.6999999999998</v>
      </c>
      <c r="E11" s="12">
        <v>5940.9</v>
      </c>
    </row>
    <row r="12" spans="1:5" x14ac:dyDescent="0.35">
      <c r="A12" s="11">
        <v>42917</v>
      </c>
      <c r="B12" s="12">
        <v>4067.3</v>
      </c>
      <c r="C12" s="12">
        <v>5732.2</v>
      </c>
      <c r="D12" s="12">
        <v>2437.1999999999998</v>
      </c>
      <c r="E12" s="12">
        <v>6071.6</v>
      </c>
    </row>
    <row r="13" spans="1:5" x14ac:dyDescent="0.35">
      <c r="A13" s="11">
        <v>42948</v>
      </c>
      <c r="B13" s="12">
        <v>4116.1000000000004</v>
      </c>
      <c r="C13" s="12">
        <v>5944.3</v>
      </c>
      <c r="D13" s="12">
        <v>2556.6</v>
      </c>
      <c r="E13" s="12">
        <v>6369.1</v>
      </c>
    </row>
    <row r="14" spans="1:5" x14ac:dyDescent="0.35">
      <c r="A14" s="11">
        <v>42979</v>
      </c>
      <c r="B14" s="12">
        <v>4186.1000000000004</v>
      </c>
      <c r="C14" s="12">
        <v>6295.1</v>
      </c>
      <c r="D14" s="12">
        <v>2561.6999999999998</v>
      </c>
      <c r="E14" s="12">
        <v>6655.7</v>
      </c>
    </row>
    <row r="15" spans="1:5" x14ac:dyDescent="0.35">
      <c r="A15" s="11">
        <v>43009</v>
      </c>
      <c r="B15" s="12">
        <v>4407.8999999999996</v>
      </c>
      <c r="C15" s="12">
        <v>6635</v>
      </c>
      <c r="D15" s="12">
        <v>2620.6</v>
      </c>
      <c r="E15" s="12">
        <v>7128.3</v>
      </c>
    </row>
    <row r="16" spans="1:5" x14ac:dyDescent="0.35">
      <c r="A16" s="11">
        <v>43040</v>
      </c>
      <c r="B16" s="12">
        <v>4504.8999999999996</v>
      </c>
      <c r="C16" s="12">
        <v>6754.4</v>
      </c>
      <c r="D16" s="12">
        <v>2709.7</v>
      </c>
      <c r="E16" s="12">
        <v>7299.4</v>
      </c>
    </row>
    <row r="17" spans="1:5" x14ac:dyDescent="0.35">
      <c r="A17" s="11">
        <v>43070</v>
      </c>
      <c r="B17" s="12">
        <v>4563.5</v>
      </c>
      <c r="C17" s="12">
        <v>6855.7</v>
      </c>
      <c r="D17" s="12">
        <v>2731.4</v>
      </c>
      <c r="E17" s="12">
        <v>7043.9</v>
      </c>
    </row>
    <row r="18" spans="1:5" x14ac:dyDescent="0.35">
      <c r="A18" s="11">
        <v>43101</v>
      </c>
      <c r="B18" s="12">
        <v>4924</v>
      </c>
      <c r="C18" s="12">
        <v>7280.8</v>
      </c>
      <c r="D18" s="12">
        <v>2892.5</v>
      </c>
      <c r="E18" s="12">
        <v>7401.1</v>
      </c>
    </row>
    <row r="19" spans="1:5" x14ac:dyDescent="0.35">
      <c r="A19" s="11">
        <v>43132</v>
      </c>
      <c r="B19" s="12">
        <v>5180</v>
      </c>
      <c r="C19" s="12">
        <v>7870.5</v>
      </c>
      <c r="D19" s="12">
        <v>3034.3</v>
      </c>
      <c r="E19" s="12">
        <v>7936.2</v>
      </c>
    </row>
    <row r="20" spans="1:5" x14ac:dyDescent="0.35">
      <c r="A20" s="11">
        <v>43160</v>
      </c>
      <c r="B20" s="12">
        <v>5449.4</v>
      </c>
      <c r="C20" s="12">
        <v>8295.5</v>
      </c>
      <c r="D20" s="12">
        <v>3137.5</v>
      </c>
      <c r="E20" s="12">
        <v>8372.7000000000007</v>
      </c>
    </row>
    <row r="21" spans="1:5" x14ac:dyDescent="0.35">
      <c r="A21" s="11">
        <v>43191</v>
      </c>
      <c r="B21" s="12">
        <v>5640.1</v>
      </c>
      <c r="C21" s="12">
        <v>8403.5</v>
      </c>
      <c r="D21" s="12">
        <v>3137.5</v>
      </c>
      <c r="E21" s="12">
        <v>7962.5</v>
      </c>
    </row>
    <row r="22" spans="1:5" x14ac:dyDescent="0.35">
      <c r="A22" s="11">
        <v>43221</v>
      </c>
      <c r="B22" s="12">
        <v>6655.3</v>
      </c>
      <c r="C22" s="12">
        <v>10008.6</v>
      </c>
      <c r="D22" s="12">
        <v>3777.4</v>
      </c>
      <c r="E22" s="12">
        <v>9077.2000000000007</v>
      </c>
    </row>
    <row r="23" spans="1:5" x14ac:dyDescent="0.35">
      <c r="A23" s="11">
        <v>43252</v>
      </c>
      <c r="B23" s="12">
        <v>7314.2</v>
      </c>
      <c r="C23" s="12">
        <v>10819.3</v>
      </c>
      <c r="D23" s="12">
        <v>4415.8</v>
      </c>
      <c r="E23" s="12">
        <v>10647.5</v>
      </c>
    </row>
    <row r="24" spans="1:5" x14ac:dyDescent="0.35">
      <c r="A24" s="11">
        <v>43282</v>
      </c>
      <c r="B24" s="12">
        <v>7694.4</v>
      </c>
      <c r="C24" s="12">
        <v>11371.1</v>
      </c>
      <c r="D24" s="12">
        <v>4548.3</v>
      </c>
      <c r="E24" s="12">
        <v>11520.6</v>
      </c>
    </row>
    <row r="25" spans="1:5" x14ac:dyDescent="0.35">
      <c r="A25" s="11">
        <v>43313</v>
      </c>
      <c r="B25" s="12">
        <v>8133</v>
      </c>
      <c r="C25" s="12">
        <v>12826.6</v>
      </c>
      <c r="D25" s="12">
        <v>4957.6000000000004</v>
      </c>
      <c r="E25" s="12">
        <v>13029.8</v>
      </c>
    </row>
    <row r="26" spans="1:5" x14ac:dyDescent="0.35">
      <c r="A26" s="11">
        <v>43344</v>
      </c>
      <c r="B26" s="12">
        <v>10410.200000000001</v>
      </c>
      <c r="C26" s="12">
        <v>14481.2</v>
      </c>
      <c r="D26" s="12">
        <v>5760.7</v>
      </c>
      <c r="E26" s="12">
        <v>16378.5</v>
      </c>
    </row>
    <row r="27" spans="1:5" x14ac:dyDescent="0.35">
      <c r="A27" s="11">
        <v>43374</v>
      </c>
      <c r="B27" s="12">
        <v>9879.4</v>
      </c>
      <c r="C27" s="12">
        <v>13930.9</v>
      </c>
      <c r="D27" s="12">
        <v>5651.4</v>
      </c>
      <c r="E27" s="12">
        <v>16411.099999999999</v>
      </c>
    </row>
    <row r="28" spans="1:5" x14ac:dyDescent="0.35">
      <c r="A28" s="11">
        <v>43405</v>
      </c>
      <c r="B28" s="12">
        <v>9464.4</v>
      </c>
      <c r="C28" s="12">
        <v>14334.9</v>
      </c>
      <c r="D28" s="12">
        <v>6001.8</v>
      </c>
      <c r="E28" s="12">
        <v>16312.7</v>
      </c>
    </row>
    <row r="29" spans="1:5" x14ac:dyDescent="0.35">
      <c r="A29" s="11">
        <v>43435</v>
      </c>
      <c r="B29" s="12">
        <v>9161.6</v>
      </c>
      <c r="C29" s="12">
        <v>14592.9</v>
      </c>
      <c r="D29" s="12">
        <v>6001.8</v>
      </c>
      <c r="E29" s="12">
        <v>16590</v>
      </c>
    </row>
    <row r="30" spans="1:5" x14ac:dyDescent="0.35">
      <c r="A30" s="11">
        <v>43466</v>
      </c>
      <c r="B30" s="12">
        <v>9051.6</v>
      </c>
      <c r="C30" s="12">
        <v>14344.9</v>
      </c>
      <c r="D30" s="12">
        <v>5623.7</v>
      </c>
      <c r="E30" s="12">
        <v>15661</v>
      </c>
    </row>
    <row r="31" spans="1:5" x14ac:dyDescent="0.35">
      <c r="A31" s="11">
        <v>43497</v>
      </c>
      <c r="B31" s="12">
        <v>9069.7000000000007</v>
      </c>
      <c r="C31" s="12">
        <v>14172.7</v>
      </c>
      <c r="D31" s="12">
        <v>5724.9</v>
      </c>
      <c r="E31" s="12">
        <v>15911.5</v>
      </c>
    </row>
    <row r="32" spans="1:5" x14ac:dyDescent="0.35">
      <c r="A32" s="11">
        <v>43525</v>
      </c>
      <c r="B32" s="12">
        <v>9740.7999999999993</v>
      </c>
      <c r="C32" s="12">
        <v>14824.6</v>
      </c>
      <c r="D32" s="12">
        <v>5839.4</v>
      </c>
      <c r="E32" s="12">
        <v>17136.7</v>
      </c>
    </row>
    <row r="33" spans="1:9" x14ac:dyDescent="0.35">
      <c r="A33" s="11">
        <v>43556</v>
      </c>
      <c r="B33" s="12">
        <v>9828.5</v>
      </c>
      <c r="C33" s="12">
        <v>15699.3</v>
      </c>
      <c r="D33" s="12">
        <v>6230.6</v>
      </c>
      <c r="E33" s="12">
        <v>17770.8</v>
      </c>
    </row>
    <row r="34" spans="1:9" x14ac:dyDescent="0.35">
      <c r="A34" s="11">
        <v>43586</v>
      </c>
      <c r="B34" s="12">
        <v>9936.7000000000007</v>
      </c>
      <c r="C34" s="12">
        <v>15746.4</v>
      </c>
      <c r="D34" s="12">
        <v>6274.2</v>
      </c>
      <c r="E34" s="12">
        <v>17966.3</v>
      </c>
    </row>
    <row r="35" spans="1:9" x14ac:dyDescent="0.35">
      <c r="A35" s="11">
        <v>43617</v>
      </c>
      <c r="B35" s="12">
        <v>9618.7000000000007</v>
      </c>
      <c r="C35" s="12">
        <v>15982.6</v>
      </c>
      <c r="D35" s="12">
        <v>6129.9</v>
      </c>
      <c r="E35" s="12">
        <v>18056.099999999999</v>
      </c>
    </row>
    <row r="36" spans="1:9" x14ac:dyDescent="0.35">
      <c r="A36" s="11">
        <v>43647</v>
      </c>
      <c r="B36" s="12">
        <v>10032.299999999999</v>
      </c>
      <c r="C36" s="12">
        <v>16030.6</v>
      </c>
      <c r="D36" s="12">
        <v>6019.6</v>
      </c>
      <c r="E36" s="12">
        <v>17767.2</v>
      </c>
    </row>
    <row r="37" spans="1:9" x14ac:dyDescent="0.35">
      <c r="A37" s="11">
        <v>43678</v>
      </c>
      <c r="B37" s="12">
        <v>12369.8</v>
      </c>
      <c r="C37" s="12">
        <v>18932.099999999999</v>
      </c>
      <c r="D37" s="12">
        <v>7223.5</v>
      </c>
      <c r="E37" s="12">
        <v>21231.8</v>
      </c>
    </row>
    <row r="38" spans="1:9" x14ac:dyDescent="0.35">
      <c r="A38" s="11">
        <v>43709</v>
      </c>
      <c r="B38" s="12">
        <v>12543</v>
      </c>
      <c r="C38" s="12">
        <v>19405.400000000001</v>
      </c>
      <c r="D38" s="12">
        <v>7346.3</v>
      </c>
      <c r="E38" s="12">
        <v>22144.799999999999</v>
      </c>
    </row>
    <row r="39" spans="1:9" x14ac:dyDescent="0.35">
      <c r="A39" s="11">
        <v>43739</v>
      </c>
      <c r="B39" s="12">
        <v>12693.5</v>
      </c>
      <c r="C39" s="12">
        <v>18842.7</v>
      </c>
      <c r="D39" s="12">
        <v>7316.9</v>
      </c>
      <c r="E39" s="12">
        <v>21967.599999999999</v>
      </c>
    </row>
    <row r="40" spans="1:9" x14ac:dyDescent="0.35">
      <c r="A40" s="11">
        <v>43770</v>
      </c>
      <c r="B40" s="12">
        <v>12579.3</v>
      </c>
      <c r="C40" s="12">
        <v>19087.599999999999</v>
      </c>
      <c r="D40" s="12">
        <v>7477.8</v>
      </c>
      <c r="E40" s="12">
        <v>22626.7</v>
      </c>
      <c r="F40" s="10" t="s">
        <v>4</v>
      </c>
      <c r="G40" s="10" t="s">
        <v>5</v>
      </c>
      <c r="H40" s="10" t="s">
        <v>6</v>
      </c>
      <c r="I40" s="10" t="s">
        <v>7</v>
      </c>
    </row>
    <row r="41" spans="1:9" x14ac:dyDescent="0.35">
      <c r="A41" s="11">
        <v>43800</v>
      </c>
      <c r="B41" s="12">
        <v>12491.2</v>
      </c>
      <c r="C41" s="12">
        <v>18343.2</v>
      </c>
      <c r="D41" s="12">
        <v>7313.3</v>
      </c>
      <c r="E41" s="12">
        <v>22581.4</v>
      </c>
      <c r="F41" s="13">
        <f>+B41/$B$41*100</f>
        <v>100</v>
      </c>
      <c r="G41" s="13">
        <f>+C41/$C$41*100</f>
        <v>100</v>
      </c>
      <c r="H41" s="13">
        <f>+D41/$D$41*100</f>
        <v>100</v>
      </c>
      <c r="I41" s="13">
        <f>+E41/$E$41*100</f>
        <v>100</v>
      </c>
    </row>
    <row r="42" spans="1:9" x14ac:dyDescent="0.35">
      <c r="A42" s="11">
        <v>43831</v>
      </c>
      <c r="B42" s="12">
        <v>12079</v>
      </c>
      <c r="C42" s="12">
        <v>18710</v>
      </c>
      <c r="D42" s="12">
        <v>7335.2</v>
      </c>
      <c r="E42" s="12">
        <v>22107.200000000001</v>
      </c>
      <c r="F42" s="13">
        <f t="shared" ref="F42:F54" si="0">+B42/$B$41*100</f>
        <v>96.700076854105291</v>
      </c>
      <c r="G42" s="13">
        <f t="shared" ref="G42:G54" si="1">+C42/$C$41*100</f>
        <v>101.99965109686421</v>
      </c>
      <c r="H42" s="13">
        <f t="shared" ref="H42:H54" si="2">+D42/$D$41*100</f>
        <v>100.29945441866188</v>
      </c>
      <c r="I42" s="13">
        <f t="shared" ref="I42:I54" si="3">+E42/$E$41*100</f>
        <v>97.900041627179888</v>
      </c>
    </row>
    <row r="43" spans="1:9" x14ac:dyDescent="0.35">
      <c r="A43" s="11">
        <v>43862</v>
      </c>
      <c r="B43" s="12">
        <v>12066.9</v>
      </c>
      <c r="C43" s="12">
        <v>18728.7</v>
      </c>
      <c r="D43" s="12">
        <v>7349.9</v>
      </c>
      <c r="E43" s="12">
        <v>22129.3</v>
      </c>
      <c r="F43" s="13">
        <f t="shared" si="0"/>
        <v>96.603208658895852</v>
      </c>
      <c r="G43" s="13">
        <f t="shared" si="1"/>
        <v>102.10159623184613</v>
      </c>
      <c r="H43" s="13">
        <f t="shared" si="2"/>
        <v>100.50045806954454</v>
      </c>
      <c r="I43" s="13">
        <f t="shared" si="3"/>
        <v>97.997909784158637</v>
      </c>
    </row>
    <row r="44" spans="1:9" x14ac:dyDescent="0.35">
      <c r="A44" s="11">
        <v>43891</v>
      </c>
      <c r="B44" s="12">
        <v>12368.6</v>
      </c>
      <c r="C44" s="12">
        <v>19009.599999999999</v>
      </c>
      <c r="D44" s="12">
        <v>7455.5</v>
      </c>
      <c r="E44" s="12">
        <v>22704.6</v>
      </c>
      <c r="F44" s="13">
        <f t="shared" si="0"/>
        <v>99.018509030357365</v>
      </c>
      <c r="G44" s="13">
        <f t="shared" si="1"/>
        <v>103.63295390117318</v>
      </c>
      <c r="H44" s="13">
        <f t="shared" si="2"/>
        <v>101.94440266364022</v>
      </c>
      <c r="I44" s="13">
        <f t="shared" si="3"/>
        <v>100.5455817619811</v>
      </c>
    </row>
    <row r="45" spans="1:9" x14ac:dyDescent="0.35">
      <c r="A45" s="11">
        <v>43922</v>
      </c>
      <c r="B45" s="12">
        <v>12257.3</v>
      </c>
      <c r="C45" s="12">
        <v>19047.599999999999</v>
      </c>
      <c r="D45" s="12">
        <v>7535</v>
      </c>
      <c r="E45" s="12">
        <v>22500.3</v>
      </c>
      <c r="F45" s="13">
        <f t="shared" si="0"/>
        <v>98.127481747149986</v>
      </c>
      <c r="G45" s="13">
        <f t="shared" si="1"/>
        <v>103.84011513803479</v>
      </c>
      <c r="H45" s="13">
        <f t="shared" si="2"/>
        <v>103.03146322453611</v>
      </c>
      <c r="I45" s="13">
        <f t="shared" si="3"/>
        <v>99.640854862851711</v>
      </c>
    </row>
    <row r="46" spans="1:9" x14ac:dyDescent="0.35">
      <c r="A46" s="11">
        <v>43952</v>
      </c>
      <c r="B46" s="12">
        <v>12612.7</v>
      </c>
      <c r="C46" s="12">
        <v>18971.400000000001</v>
      </c>
      <c r="D46" s="12">
        <v>7542.4</v>
      </c>
      <c r="E46" s="12">
        <v>22477.599999999999</v>
      </c>
      <c r="F46" s="13">
        <f t="shared" si="0"/>
        <v>100.97268477007813</v>
      </c>
      <c r="G46" s="13">
        <f t="shared" si="1"/>
        <v>103.42470234201231</v>
      </c>
      <c r="H46" s="13">
        <f t="shared" si="2"/>
        <v>103.13264873586479</v>
      </c>
      <c r="I46" s="13">
        <f t="shared" si="3"/>
        <v>99.540329651837339</v>
      </c>
    </row>
    <row r="47" spans="1:9" x14ac:dyDescent="0.35">
      <c r="A47" s="11">
        <v>43983</v>
      </c>
      <c r="B47" s="12">
        <v>12499.1</v>
      </c>
      <c r="C47" s="12">
        <v>19957.900000000001</v>
      </c>
      <c r="D47" s="12">
        <v>7700.8</v>
      </c>
      <c r="E47" s="12">
        <v>23466.6</v>
      </c>
      <c r="F47" s="13">
        <f t="shared" si="0"/>
        <v>100.06324452414499</v>
      </c>
      <c r="G47" s="13">
        <f t="shared" si="1"/>
        <v>108.8027170831698</v>
      </c>
      <c r="H47" s="13">
        <f t="shared" si="2"/>
        <v>105.29856562700832</v>
      </c>
      <c r="I47" s="13">
        <f t="shared" si="3"/>
        <v>103.92004038722133</v>
      </c>
    </row>
    <row r="48" spans="1:9" x14ac:dyDescent="0.35">
      <c r="A48" s="11">
        <v>44013</v>
      </c>
      <c r="B48" s="14">
        <v>14249</v>
      </c>
      <c r="C48" s="14">
        <v>21115.4</v>
      </c>
      <c r="D48" s="14">
        <v>7908.7</v>
      </c>
      <c r="E48" s="14">
        <v>24968.400000000001</v>
      </c>
      <c r="F48" s="13">
        <f t="shared" si="0"/>
        <v>114.07230690406045</v>
      </c>
      <c r="G48" s="13">
        <f t="shared" si="1"/>
        <v>115.11295739020456</v>
      </c>
      <c r="H48" s="13">
        <f t="shared" si="2"/>
        <v>108.14133154663421</v>
      </c>
      <c r="I48" s="13">
        <f t="shared" si="3"/>
        <v>110.57064663838381</v>
      </c>
    </row>
    <row r="49" spans="1:12" x14ac:dyDescent="0.35">
      <c r="A49" s="11">
        <v>44044</v>
      </c>
      <c r="B49" s="14">
        <v>14491.2</v>
      </c>
      <c r="C49" s="14">
        <v>21748.799999999999</v>
      </c>
      <c r="D49" s="14">
        <v>8193.4</v>
      </c>
      <c r="E49" s="14">
        <v>26416.6</v>
      </c>
      <c r="F49" s="13">
        <f t="shared" si="0"/>
        <v>116.01127193544256</v>
      </c>
      <c r="G49" s="13">
        <f t="shared" si="1"/>
        <v>118.56600811199789</v>
      </c>
      <c r="H49" s="13">
        <f t="shared" si="2"/>
        <v>112.03423898923876</v>
      </c>
      <c r="I49" s="13">
        <f t="shared" si="3"/>
        <v>116.98388939569733</v>
      </c>
    </row>
    <row r="50" spans="1:12" x14ac:dyDescent="0.35">
      <c r="A50" s="11">
        <v>44075</v>
      </c>
      <c r="B50" s="14">
        <v>15273.7</v>
      </c>
      <c r="C50" s="14">
        <v>22705.8</v>
      </c>
      <c r="D50" s="14">
        <v>8283.5</v>
      </c>
      <c r="E50" s="14">
        <v>26786.5</v>
      </c>
      <c r="F50" s="13">
        <f t="shared" si="0"/>
        <v>122.27568208018444</v>
      </c>
      <c r="G50" s="13">
        <f t="shared" si="1"/>
        <v>123.78320031401282</v>
      </c>
      <c r="H50" s="13">
        <f t="shared" si="2"/>
        <v>113.26624095825413</v>
      </c>
      <c r="I50" s="13">
        <f t="shared" si="3"/>
        <v>118.62196320865846</v>
      </c>
    </row>
    <row r="51" spans="1:12" x14ac:dyDescent="0.35">
      <c r="A51" s="11">
        <v>44105</v>
      </c>
      <c r="B51" s="14">
        <v>17809.2</v>
      </c>
      <c r="C51" s="14">
        <v>24204.400000000001</v>
      </c>
      <c r="D51" s="14">
        <v>8648</v>
      </c>
      <c r="E51" s="14">
        <v>29116.799999999999</v>
      </c>
      <c r="F51" s="13">
        <f t="shared" si="0"/>
        <v>142.57397207634176</v>
      </c>
      <c r="G51" s="13">
        <f t="shared" si="1"/>
        <v>131.9529853024554</v>
      </c>
      <c r="H51" s="13">
        <f t="shared" si="2"/>
        <v>118.25031107707875</v>
      </c>
      <c r="I51" s="13">
        <f t="shared" si="3"/>
        <v>128.94151824067595</v>
      </c>
    </row>
    <row r="52" spans="1:12" x14ac:dyDescent="0.35">
      <c r="A52" s="11">
        <v>44136</v>
      </c>
      <c r="B52" s="14">
        <v>17773.5</v>
      </c>
      <c r="C52" s="14">
        <v>25559.9</v>
      </c>
      <c r="D52" s="14">
        <v>8968</v>
      </c>
      <c r="E52" s="14">
        <v>30747.3</v>
      </c>
      <c r="F52" s="13">
        <f t="shared" si="0"/>
        <v>142.28817087229407</v>
      </c>
      <c r="G52" s="13">
        <f t="shared" si="1"/>
        <v>139.3426446857691</v>
      </c>
      <c r="H52" s="13">
        <f t="shared" si="2"/>
        <v>122.62590075615658</v>
      </c>
      <c r="I52" s="13">
        <f t="shared" si="3"/>
        <v>136.16206258247939</v>
      </c>
    </row>
    <row r="53" spans="1:12" x14ac:dyDescent="0.35">
      <c r="A53" s="11">
        <v>44166</v>
      </c>
      <c r="B53" s="14">
        <v>18111.2</v>
      </c>
      <c r="C53" s="14">
        <v>26607.9</v>
      </c>
      <c r="D53" s="14">
        <v>9210.1</v>
      </c>
      <c r="E53" s="14">
        <v>33483.800000000003</v>
      </c>
      <c r="F53" s="13">
        <f t="shared" si="0"/>
        <v>144.99167413859357</v>
      </c>
      <c r="G53" s="13">
        <f t="shared" si="1"/>
        <v>145.05593353395264</v>
      </c>
      <c r="H53" s="13">
        <f t="shared" si="2"/>
        <v>125.93630782273392</v>
      </c>
      <c r="I53" s="13">
        <f t="shared" si="3"/>
        <v>148.28044319661316</v>
      </c>
      <c r="K53" s="15" t="s">
        <v>11</v>
      </c>
      <c r="L53" s="15"/>
    </row>
    <row r="54" spans="1:12" x14ac:dyDescent="0.35">
      <c r="A54" s="11">
        <v>44197</v>
      </c>
      <c r="B54" s="14">
        <v>19922.2</v>
      </c>
      <c r="C54" s="14">
        <v>29162.2</v>
      </c>
      <c r="D54" s="14">
        <v>10296.9</v>
      </c>
      <c r="E54" s="14">
        <v>39309.9</v>
      </c>
      <c r="F54" s="13">
        <f t="shared" si="0"/>
        <v>159.48988087613679</v>
      </c>
      <c r="G54" s="13">
        <f t="shared" si="1"/>
        <v>158.98098477910071</v>
      </c>
      <c r="H54" s="13">
        <f t="shared" si="2"/>
        <v>140.79690427030204</v>
      </c>
      <c r="I54" s="13">
        <f t="shared" si="3"/>
        <v>174.08088072484432</v>
      </c>
      <c r="K54" s="15">
        <v>149.15809707009319</v>
      </c>
      <c r="L54" s="15"/>
    </row>
    <row r="55" spans="1:12" x14ac:dyDescent="0.35">
      <c r="A55" s="27">
        <v>44228</v>
      </c>
      <c r="B55" s="14">
        <v>24285.200000000001</v>
      </c>
      <c r="C55" s="14">
        <v>32457.5</v>
      </c>
      <c r="D55" s="14">
        <v>11512.9</v>
      </c>
      <c r="E55" s="14">
        <v>45088.5</v>
      </c>
      <c r="F55" s="13">
        <f t="shared" ref="F55:F59" si="4">+B55/$B$41*100</f>
        <v>194.41847060330474</v>
      </c>
      <c r="G55" s="13">
        <f t="shared" ref="G55:G59" si="5">+C55/$C$41*100</f>
        <v>176.94568014305028</v>
      </c>
      <c r="H55" s="13">
        <f t="shared" ref="H55:H59" si="6">+D55/$D$41*100</f>
        <v>157.42414505079785</v>
      </c>
      <c r="I55" s="13">
        <f t="shared" ref="I55:I59" si="7">+E55/$E$41*100</f>
        <v>199.67096814192209</v>
      </c>
      <c r="K55" s="15">
        <v>169.41095952169886</v>
      </c>
      <c r="L55" s="17">
        <f>+K55/K54-1</f>
        <v>0.13578118016676188</v>
      </c>
    </row>
    <row r="56" spans="1:12" x14ac:dyDescent="0.35">
      <c r="A56" s="27">
        <v>44256</v>
      </c>
      <c r="B56" s="14">
        <v>30380.799999999999</v>
      </c>
      <c r="C56" s="14">
        <v>38267.4</v>
      </c>
      <c r="D56" s="14">
        <v>12064.5</v>
      </c>
      <c r="E56" s="14">
        <v>48921</v>
      </c>
      <c r="F56" s="13">
        <f t="shared" si="4"/>
        <v>243.2176252081465</v>
      </c>
      <c r="G56" s="13">
        <f t="shared" si="5"/>
        <v>208.61899777574249</v>
      </c>
      <c r="H56" s="13">
        <f t="shared" si="6"/>
        <v>164.96656776010829</v>
      </c>
      <c r="I56" s="13">
        <f t="shared" si="7"/>
        <v>216.64290079445917</v>
      </c>
      <c r="K56" s="15">
        <v>186.55196911706292</v>
      </c>
      <c r="L56" s="17">
        <f t="shared" ref="L56" si="8">+K56/K55-1</f>
        <v>0.10118005141909703</v>
      </c>
    </row>
    <row r="57" spans="1:12" x14ac:dyDescent="0.35">
      <c r="A57" s="27">
        <v>44287</v>
      </c>
      <c r="B57" s="14">
        <v>32203.599999999999</v>
      </c>
      <c r="C57" s="14">
        <v>43586.6</v>
      </c>
      <c r="D57" s="14">
        <v>13198.6</v>
      </c>
      <c r="E57" s="14">
        <v>50339.7</v>
      </c>
      <c r="F57" s="13">
        <f t="shared" si="4"/>
        <v>257.81029845010886</v>
      </c>
      <c r="G57" s="13">
        <f t="shared" si="5"/>
        <v>237.61720964717168</v>
      </c>
      <c r="H57" s="13">
        <f t="shared" si="6"/>
        <v>180.47393105711512</v>
      </c>
      <c r="I57" s="13">
        <f t="shared" si="7"/>
        <v>222.92550506168789</v>
      </c>
      <c r="K57" s="15">
        <v>215.52913426018989</v>
      </c>
      <c r="L57" s="17">
        <f>+K57/K56-1</f>
        <v>0.15533025612259044</v>
      </c>
    </row>
    <row r="58" spans="1:12" x14ac:dyDescent="0.35">
      <c r="A58" s="27">
        <v>44317</v>
      </c>
      <c r="B58" s="14">
        <v>32622.2</v>
      </c>
      <c r="C58" s="14">
        <v>44458.400000000001</v>
      </c>
      <c r="D58" s="14">
        <v>13357</v>
      </c>
      <c r="E58" s="14">
        <v>49634.9</v>
      </c>
      <c r="F58" s="13">
        <f t="shared" si="4"/>
        <v>261.16145766619701</v>
      </c>
      <c r="G58" s="13">
        <f t="shared" si="5"/>
        <v>242.36992454969689</v>
      </c>
      <c r="H58" s="13">
        <f t="shared" si="6"/>
        <v>182.63984794825865</v>
      </c>
      <c r="I58" s="13">
        <f t="shared" si="7"/>
        <v>219.80435225451035</v>
      </c>
      <c r="K58" s="15">
        <v>225.17888113062355</v>
      </c>
      <c r="L58" s="17">
        <f>+K58/K57-1</f>
        <v>4.4772354807421699E-2</v>
      </c>
    </row>
    <row r="59" spans="1:12" x14ac:dyDescent="0.35">
      <c r="A59" s="27">
        <v>44348</v>
      </c>
      <c r="B59" s="14">
        <v>32883.199999999997</v>
      </c>
      <c r="C59" s="14">
        <v>43880.4</v>
      </c>
      <c r="D59" s="14">
        <v>13824.5</v>
      </c>
      <c r="E59" s="14">
        <v>48394</v>
      </c>
      <c r="F59" s="13">
        <f t="shared" si="4"/>
        <v>263.25092865377223</v>
      </c>
      <c r="G59" s="13">
        <f t="shared" si="5"/>
        <v>239.21889310480177</v>
      </c>
      <c r="H59" s="13">
        <f t="shared" si="6"/>
        <v>189.03231099503643</v>
      </c>
      <c r="I59" s="13">
        <f t="shared" si="7"/>
        <v>214.3091216665043</v>
      </c>
      <c r="K59" s="15">
        <v>226.2624702657169</v>
      </c>
      <c r="L59" s="17">
        <f>+K59/K58-1</f>
        <v>4.8121259402864602E-3</v>
      </c>
    </row>
    <row r="60" spans="1:12" x14ac:dyDescent="0.35">
      <c r="A60" s="27">
        <v>44378</v>
      </c>
      <c r="B60" s="14">
        <v>33179.1</v>
      </c>
      <c r="C60" s="14">
        <v>44933.5</v>
      </c>
      <c r="D60" s="14">
        <v>14004.2</v>
      </c>
      <c r="E60" s="14">
        <v>48055.3</v>
      </c>
      <c r="F60" s="13">
        <f t="shared" ref="F60:F63" si="9">+B60/$B$41*100</f>
        <v>265.61979633662094</v>
      </c>
      <c r="G60" s="13">
        <f t="shared" ref="G60:G63" si="10">+C60/$C$41*100</f>
        <v>244.95998517161669</v>
      </c>
      <c r="H60" s="13">
        <f t="shared" ref="H60:H63" si="11">+D60/$D$41*100</f>
        <v>191.48947807419361</v>
      </c>
      <c r="I60" s="13">
        <f t="shared" ref="I60:I63" si="12">+E60/$E$41*100</f>
        <v>212.80921466339552</v>
      </c>
      <c r="K60" s="15">
        <v>225.60442083949837</v>
      </c>
      <c r="L60" s="17">
        <f t="shared" ref="L60:L63" si="13">+K60/K59-1</f>
        <v>-2.9083454513942897E-3</v>
      </c>
    </row>
    <row r="61" spans="1:12" x14ac:dyDescent="0.35">
      <c r="A61" s="27">
        <v>44409</v>
      </c>
      <c r="B61" s="14">
        <v>32980</v>
      </c>
      <c r="C61" s="14">
        <v>44529.2</v>
      </c>
      <c r="D61" s="14">
        <v>14760.4</v>
      </c>
      <c r="E61" s="14">
        <v>48151.5</v>
      </c>
      <c r="F61" s="13">
        <f t="shared" si="9"/>
        <v>264.02587421544769</v>
      </c>
      <c r="G61" s="13">
        <f t="shared" si="10"/>
        <v>242.75589864363903</v>
      </c>
      <c r="H61" s="13">
        <f t="shared" si="11"/>
        <v>201.82954343456441</v>
      </c>
      <c r="I61" s="13">
        <f t="shared" si="12"/>
        <v>213.2352289937736</v>
      </c>
      <c r="K61" s="15">
        <v>233.49057234140935</v>
      </c>
      <c r="L61" s="17">
        <f t="shared" si="13"/>
        <v>3.4955660321574156E-2</v>
      </c>
    </row>
    <row r="62" spans="1:12" x14ac:dyDescent="0.35">
      <c r="A62" s="27">
        <v>44440</v>
      </c>
      <c r="B62" s="14">
        <v>33012.9</v>
      </c>
      <c r="C62" s="14">
        <v>44707.3</v>
      </c>
      <c r="D62" s="14">
        <v>15395.1</v>
      </c>
      <c r="E62" s="14">
        <v>50222</v>
      </c>
      <c r="F62" s="13">
        <f t="shared" si="9"/>
        <v>264.28925963878572</v>
      </c>
      <c r="G62" s="13">
        <f t="shared" si="10"/>
        <v>243.72683065114046</v>
      </c>
      <c r="H62" s="13">
        <f t="shared" si="11"/>
        <v>210.50825208866038</v>
      </c>
      <c r="I62" s="13">
        <f t="shared" si="12"/>
        <v>222.40427962836668</v>
      </c>
      <c r="K62" s="15">
        <v>239.70158986256044</v>
      </c>
      <c r="L62" s="17">
        <f t="shared" si="13"/>
        <v>2.6600720786573495E-2</v>
      </c>
    </row>
    <row r="63" spans="1:12" x14ac:dyDescent="0.35">
      <c r="A63" s="27">
        <v>44470</v>
      </c>
      <c r="B63" s="14">
        <v>33904.300000000003</v>
      </c>
      <c r="C63" s="14">
        <v>44841.4</v>
      </c>
      <c r="D63" s="29">
        <v>16303.55</v>
      </c>
      <c r="E63" s="14">
        <v>52281.2</v>
      </c>
      <c r="F63" s="13">
        <f t="shared" si="9"/>
        <v>271.42548354041247</v>
      </c>
      <c r="G63" s="13">
        <f t="shared" si="10"/>
        <v>244.45789175280214</v>
      </c>
      <c r="H63" s="13">
        <f t="shared" si="11"/>
        <v>222.93014097602995</v>
      </c>
      <c r="I63" s="13">
        <f t="shared" si="12"/>
        <v>231.52328907862221</v>
      </c>
      <c r="K63" s="15">
        <v>240.26228003774057</v>
      </c>
      <c r="L63" s="17">
        <f t="shared" si="13"/>
        <v>2.3391174647677815E-3</v>
      </c>
    </row>
    <row r="64" spans="1:12" x14ac:dyDescent="0.35">
      <c r="A64" s="27"/>
      <c r="B64" s="14"/>
      <c r="C64" s="14"/>
      <c r="D64" s="14"/>
      <c r="E64" s="14"/>
      <c r="F64" s="16"/>
      <c r="G64" s="16"/>
      <c r="H64" s="16"/>
      <c r="I64" s="16"/>
      <c r="K64" s="15"/>
      <c r="L64" s="17"/>
    </row>
    <row r="65" spans="1:9" x14ac:dyDescent="0.35">
      <c r="F65" s="10" t="s">
        <v>4</v>
      </c>
      <c r="G65" s="10" t="s">
        <v>5</v>
      </c>
      <c r="H65" s="10" t="s">
        <v>6</v>
      </c>
      <c r="I65" s="10" t="s">
        <v>7</v>
      </c>
    </row>
    <row r="66" spans="1:9" x14ac:dyDescent="0.35">
      <c r="A66" s="18">
        <v>2020</v>
      </c>
      <c r="F66" s="6">
        <f>+F53/F41-1</f>
        <v>0.44991674138593574</v>
      </c>
      <c r="G66" s="6">
        <f t="shared" ref="G66:I66" si="14">+G53/G41-1</f>
        <v>0.4505593353395263</v>
      </c>
      <c r="H66" s="6">
        <f t="shared" si="14"/>
        <v>0.25936307822733928</v>
      </c>
      <c r="I66" s="6">
        <f t="shared" si="14"/>
        <v>0.48280443196613154</v>
      </c>
    </row>
    <row r="67" spans="1:9" x14ac:dyDescent="0.35">
      <c r="A67" s="2" t="s">
        <v>8</v>
      </c>
      <c r="F67" s="6">
        <f>+F63/F53-1</f>
        <v>0.87200737665091244</v>
      </c>
      <c r="G67" s="6">
        <f t="shared" ref="G67:H67" si="15">+G63/G53-1</f>
        <v>0.68526640584187404</v>
      </c>
      <c r="H67" s="6">
        <f t="shared" si="15"/>
        <v>0.77018164840772618</v>
      </c>
      <c r="I67" s="6">
        <f>+I63/I53-1</f>
        <v>0.56138789504178099</v>
      </c>
    </row>
    <row r="68" spans="1:9" x14ac:dyDescent="0.35">
      <c r="A68" s="2" t="s">
        <v>9</v>
      </c>
      <c r="F68" s="6">
        <f>+F63/F51-1</f>
        <v>0.9037519933517506</v>
      </c>
      <c r="G68" s="6">
        <f t="shared" ref="G68:I68" si="16">+G63/G51-1</f>
        <v>0.85261357439143315</v>
      </c>
      <c r="H68" s="6">
        <f t="shared" si="16"/>
        <v>0.88523936170212747</v>
      </c>
      <c r="I68" s="6">
        <f t="shared" si="16"/>
        <v>0.79556819430706671</v>
      </c>
    </row>
    <row r="69" spans="1:9" x14ac:dyDescent="0.35">
      <c r="A69" s="2" t="s">
        <v>10</v>
      </c>
      <c r="F69" s="6">
        <f>+F63/F62-1</f>
        <v>2.7001566054481785E-2</v>
      </c>
      <c r="G69" s="6">
        <f t="shared" ref="G69:I69" si="17">+G63/G62-1</f>
        <v>2.9995101471125274E-3</v>
      </c>
      <c r="H69" s="6">
        <f t="shared" si="17"/>
        <v>5.9009035342413974E-2</v>
      </c>
      <c r="I69" s="6">
        <f t="shared" si="17"/>
        <v>4.1001951336067988E-2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81D7-A256-4E0E-92E1-8078E787B37F}">
  <dimension ref="A1:B4"/>
  <sheetViews>
    <sheetView workbookViewId="0">
      <selection activeCell="E11" sqref="E11"/>
    </sheetView>
  </sheetViews>
  <sheetFormatPr baseColWidth="10" defaultRowHeight="15.5" x14ac:dyDescent="0.35"/>
  <cols>
    <col min="1" max="1" width="16.6640625" bestFit="1" customWidth="1"/>
    <col min="2" max="2" width="70.4140625" customWidth="1"/>
  </cols>
  <sheetData>
    <row r="1" spans="1:2" x14ac:dyDescent="0.35">
      <c r="A1" t="s">
        <v>18</v>
      </c>
    </row>
    <row r="2" spans="1:2" x14ac:dyDescent="0.35">
      <c r="A2" t="s">
        <v>19</v>
      </c>
      <c r="B2" s="40" t="s">
        <v>22</v>
      </c>
    </row>
    <row r="3" spans="1:2" ht="31" x14ac:dyDescent="0.35">
      <c r="A3" t="s">
        <v>20</v>
      </c>
      <c r="B3" s="40" t="s">
        <v>23</v>
      </c>
    </row>
    <row r="4" spans="1:2" ht="31" x14ac:dyDescent="0.35">
      <c r="A4" t="s">
        <v>21</v>
      </c>
      <c r="B4" s="4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IPIM</vt:lpstr>
      <vt:lpstr>IPI</vt:lpstr>
      <vt:lpstr>PI</vt:lpstr>
      <vt:lpstr>EPI 48</vt:lpstr>
      <vt:lpstr>EPI 50</vt:lpstr>
      <vt:lpstr>IPCAIP</vt:lpstr>
      <vt:lpstr>Nota metodológica</vt:lpstr>
      <vt:lpstr>'EPI 48'!Área_de_impresión</vt:lpstr>
      <vt:lpstr>'EPI 50'!Área_de_impresión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2021-04-16T19:51:37Z</dcterms:created>
  <dcterms:modified xsi:type="dcterms:W3CDTF">2022-09-13T20:39:51Z</dcterms:modified>
</cp:coreProperties>
</file>