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N and COVID" sheetId="1" r:id="rId4"/>
    <sheet state="visible" name="Jumia losses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<sst xmlns="http://schemas.openxmlformats.org/spreadsheetml/2006/main" count="68" uniqueCount="59">
  <si>
    <t>Covid cases before NIN announcement</t>
  </si>
  <si>
    <t>Covid cases after NIN announcement</t>
  </si>
  <si>
    <t>Date</t>
  </si>
  <si>
    <t>Number of cases</t>
  </si>
  <si>
    <t>February 2020 to December 16</t>
  </si>
  <si>
    <t>December 17 to February 21 2021</t>
  </si>
  <si>
    <t>Total</t>
  </si>
  <si>
    <t>COVID-19 cases 67 days before and after mandatory NIN registration</t>
  </si>
  <si>
    <t>Before NIN registrations</t>
  </si>
  <si>
    <t>After NIN registrations</t>
  </si>
  <si>
    <t>Average</t>
  </si>
  <si>
    <t>Month</t>
  </si>
  <si>
    <t>COVID CASES</t>
  </si>
  <si>
    <t>November</t>
  </si>
  <si>
    <t>A month before the order</t>
  </si>
  <si>
    <t>December</t>
  </si>
  <si>
    <t>A month into the order</t>
  </si>
  <si>
    <t>January</t>
  </si>
  <si>
    <t>February</t>
  </si>
  <si>
    <t>Worst hit states as of April 30, 2020</t>
  </si>
  <si>
    <t>Lagos</t>
  </si>
  <si>
    <t>Kano</t>
  </si>
  <si>
    <t>FCT</t>
  </si>
  <si>
    <t>Gombe</t>
  </si>
  <si>
    <t>Borno</t>
  </si>
  <si>
    <t>Worst hit states as of February, 2021</t>
  </si>
  <si>
    <t>Plateau</t>
  </si>
  <si>
    <t>Kaduna</t>
  </si>
  <si>
    <t>Oyo</t>
  </si>
  <si>
    <t>t</t>
  </si>
  <si>
    <t xml:space="preserve"> </t>
  </si>
  <si>
    <t>Q4 2019</t>
  </si>
  <si>
    <t>Q1 2020</t>
  </si>
  <si>
    <t>Q2 2020</t>
  </si>
  <si>
    <t>Q3 2020</t>
  </si>
  <si>
    <t>Q4 2020</t>
  </si>
  <si>
    <t>Q1 2021</t>
  </si>
  <si>
    <t>Gross Profit after fe</t>
  </si>
  <si>
    <t>Adjusted Ebitda losses</t>
  </si>
  <si>
    <t>Operating losses</t>
  </si>
  <si>
    <t>Active Consumers</t>
  </si>
  <si>
    <t>Orders</t>
  </si>
  <si>
    <t>Active subscribers</t>
  </si>
  <si>
    <t>Voice</t>
  </si>
  <si>
    <t xml:space="preserve">O     </t>
  </si>
  <si>
    <t>Data</t>
  </si>
  <si>
    <t>Mobile money</t>
  </si>
  <si>
    <t xml:space="preserve">         </t>
  </si>
  <si>
    <t>Voice revenue</t>
  </si>
  <si>
    <t>Data revenue</t>
  </si>
  <si>
    <t>Mobile money revenue</t>
  </si>
  <si>
    <t>Revenue</t>
  </si>
  <si>
    <t>Profit</t>
  </si>
  <si>
    <t>Nigeria</t>
  </si>
  <si>
    <t>East Africa</t>
  </si>
  <si>
    <t>Francophone Africa</t>
  </si>
  <si>
    <t>Days</t>
  </si>
  <si>
    <t>Before NIN</t>
  </si>
  <si>
    <t>After NIN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</si>
</sst>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"/>
    <numFmt numFmtId="165" formatCode="&quot;$&quot;#,##0.00"/>
    <numFmt numFmtId="166" formatCode="&quot;$&quot;#,##0"/>
  </numFmts>
  <fonts count="8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z val="11.0"/>
      <color rgb="FF222222"/>
      <name val="Poppins"/>
    </font>
    <font>
      <sz val="11.0"/>
      <color rgb="FF222222"/>
      <name val="Arial"/>
    </font>
    <font>
      <sz val="11.0"/>
      <color rgb="FF000000"/>
      <name val="Arial"/>
    </font>
    <font>
      <b/>
      <sz val="12.0"/>
      <color rgb="FF333333"/>
      <name val="Ubuntu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4" numFmtId="3" xfId="0" applyAlignment="1" applyFont="1" applyNumberFormat="1">
      <alignment horizontal="left" readingOrder="0"/>
    </xf>
    <xf borderId="0" fillId="3" fontId="5" numFmtId="0" xfId="0" applyAlignment="1" applyFill="1" applyFont="1">
      <alignment horizontal="left" readingOrder="0"/>
    </xf>
    <xf borderId="0" fillId="3" fontId="4" numFmtId="3" xfId="0" applyAlignment="1" applyFont="1" applyNumberFormat="1">
      <alignment horizontal="left" readingOrder="0"/>
    </xf>
    <xf borderId="0" fillId="3" fontId="4" numFmtId="0" xfId="0" applyAlignment="1" applyFont="1">
      <alignment horizontal="left" readingOrder="0"/>
    </xf>
    <xf borderId="0" fillId="4" fontId="4" numFmtId="0" xfId="0" applyAlignment="1" applyFill="1" applyFont="1">
      <alignment horizontal="left" readingOrder="0"/>
    </xf>
    <xf borderId="0" fillId="4" fontId="4" numFmtId="3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7" numFmtId="3" xfId="0" applyAlignment="1" applyFont="1" applyNumberFormat="1">
      <alignment horizontal="right" readingOrder="0" shrinkToFit="0" vertical="top" wrapText="0"/>
    </xf>
    <xf borderId="0" fillId="2" fontId="7" numFmtId="3" xfId="0" applyAlignment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 cases in November: 1-month before NIN announcement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'NIN and COVID'!$C$3:$C$4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'NIN and COVID'!$B$5:$B$58</c:f>
            </c:strRef>
          </c:cat>
          <c:val>
            <c:numRef>
              <c:f>'NIN and COVID'!$C$5:$C$58</c:f>
              <c:numCache/>
            </c:numRef>
          </c:val>
        </c:ser>
        <c:axId val="879845153"/>
        <c:axId val="1657581892"/>
      </c:areaChart>
      <c:catAx>
        <c:axId val="87984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581892"/>
      </c:catAx>
      <c:valAx>
        <c:axId val="1657581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845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Jumia's adjusted Ebitda losses for the past six quarters have been inconsistent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'Jumia losses'!$D$5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'Jumia losses'!$E$5:$J$5</c:f>
              <c:numCache/>
            </c:numRef>
          </c:val>
        </c:ser>
        <c:axId val="2010960045"/>
        <c:axId val="1845900030"/>
      </c:barChart>
      <c:catAx>
        <c:axId val="2010960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900030"/>
      </c:catAx>
      <c:valAx>
        <c:axId val="1845900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Ebitda losses in ($)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960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Jumia's gross profit after fulfilment expense was weaker in Q1 2021 compared to the last two quarters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'Jumia losses'!$D$4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'Jumia losses'!$E$3:$J$3</c:f>
            </c:strRef>
          </c:cat>
          <c:val>
            <c:numRef>
              <c:f>'Jumia losses'!$E$4:$J$4</c:f>
              <c:numCache/>
            </c:numRef>
          </c:val>
        </c:ser>
        <c:axId val="271184527"/>
        <c:axId val="1123795223"/>
      </c:barChart>
      <c:catAx>
        <c:axId val="27118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795223"/>
      </c:catAx>
      <c:valAx>
        <c:axId val="1123795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Gross Profit after fe in ($)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184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Jumia's active consumers have grown by 500k in one year with slight growths on a monthly basis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'Jumia losses'!$D$7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'Jumia losses'!$E$3:$J$3</c:f>
            </c:strRef>
          </c:cat>
          <c:val>
            <c:numRef>
              <c:f>'Jumia losses'!$E$7:$J$7</c:f>
              <c:numCache/>
            </c:numRef>
          </c:val>
        </c:ser>
        <c:axId val="131543582"/>
        <c:axId val="619006621"/>
      </c:barChart>
      <c:catAx>
        <c:axId val="13154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006621"/>
      </c:catAx>
      <c:valAx>
        <c:axId val="61900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Consumers in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4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Orders on Jumia have slowed, possibly boosted by Black Friday events in Q4 2019 and 2020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'Jumia losses'!$D$8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'Jumia losses'!$E$3:$J$3</c:f>
            </c:strRef>
          </c:cat>
          <c:val>
            <c:numRef>
              <c:f>'Jumia losses'!$E$8:$J$8</c:f>
              <c:numCache/>
            </c:numRef>
          </c:val>
        </c:ser>
        <c:axId val="1810396668"/>
        <c:axId val="901917336"/>
      </c:barChart>
      <c:catAx>
        <c:axId val="1810396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917336"/>
      </c:catAx>
      <c:valAx>
        <c:axId val="901917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Orders in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396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Jumia's operating losses have been fluctuating for the past 18 months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'Jumia losses'!$D$6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'Jumia losses'!$E$3:$J$3</c:f>
            </c:strRef>
          </c:cat>
          <c:val>
            <c:numRef>
              <c:f>'Jumia losses'!$E$6:$J$6</c:f>
              <c:numCache/>
            </c:numRef>
          </c:val>
        </c:ser>
        <c:axId val="592972766"/>
        <c:axId val="1559181583"/>
      </c:barChart>
      <c:catAx>
        <c:axId val="592972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181583"/>
      </c:catAx>
      <c:valAx>
        <c:axId val="155918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Operating losses in ($)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972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before and after mandatory NIN registration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Sheet3!$D$7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Sheet3!$C$8:$C$70</c:f>
            </c:strRef>
          </c:cat>
          <c:val>
            <c:numRef>
              <c:f>Sheet3!$D$8:$D$70</c:f>
              <c:numCache/>
            </c:numRef>
          </c:val>
        </c:ser>
        <c:ser>
          <c:idx val="1"/>
          <c:order val="1"/>
          <c:tx>
            <c:strRef>
              <c:f>Sheet3!$E$7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Sheet3!$C$8:$C$70</c:f>
            </c:strRef>
          </c:cat>
          <c:val>
            <c:numRef>
              <c:f>Sheet3!$E$8:$E$70</c:f>
              <c:numCache/>
            </c:numRef>
          </c:val>
        </c:ser>
        <c:overlap val="100"/>
        <c:axId val="1874089123"/>
        <c:axId val="1743197990"/>
      </c:barChart>
      <c:catAx>
        <c:axId val="187408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197990"/>
      </c:catAx>
      <c:valAx>
        <c:axId val="174319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089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cases spiked by 324% in December 2020, and 115% in January 2021.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'NIN and COVID'!$D$80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'NIN and COVID'!$C$81:$C$84</c:f>
            </c:strRef>
          </c:cat>
          <c:val>
            <c:numRef>
              <c:f>'NIN and COVID'!$D$81:$D$84</c:f>
              <c:numCache/>
            </c:numRef>
          </c:val>
        </c:ser>
        <c:axId val="2113455678"/>
        <c:axId val="485532007"/>
      </c:barChart>
      <c:catAx>
        <c:axId val="2113455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532007"/>
      </c:catAx>
      <c:valAx>
        <c:axId val="48553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COVID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455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Nigerian states worst hit by COVID-19 of April 30,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'NIN and COVID'!$C$94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'NIN and COVID'!$B$95:$B$99</c:f>
            </c:strRef>
          </c:cat>
          <c:val>
            <c:numRef>
              <c:f>'NIN and COVID'!$C$95:$C$99</c:f>
              <c:numCache/>
            </c:numRef>
          </c:val>
        </c:ser>
        <c:axId val="1749776525"/>
        <c:axId val="1776620902"/>
      </c:barChart>
      <c:catAx>
        <c:axId val="1749776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Worth hit states as of April 30, 2020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620902"/>
      </c:catAx>
      <c:valAx>
        <c:axId val="1776620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776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States worst hit by COVID-19 as of February,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'NIN and COVID'!$C$102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'NIN and COVID'!$B$103:$B$107</c:f>
            </c:strRef>
          </c:cat>
          <c:val>
            <c:numRef>
              <c:f>'NIN and COVID'!$C$103:$C$107</c:f>
              <c:numCache/>
            </c:numRef>
          </c:val>
        </c:ser>
        <c:axId val="1215687936"/>
        <c:axId val="1016828765"/>
      </c:barChart>
      <c:catAx>
        <c:axId val="121568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Worst hit states as of February, 2021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828765"/>
      </c:catAx>
      <c:valAx>
        <c:axId val="1016828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687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 -19 cases grew by 256% 30 days into Nigeria's NIN registrations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'NIN and COVID'!$F$79:$F$80</c:f>
              <c:numCache/>
            </c:numRef>
          </c:val>
        </c:ser>
        <c:axId val="644924648"/>
        <c:axId val="518501975"/>
      </c:barChart>
      <c:catAx>
        <c:axId val="64492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501975"/>
      </c:catAx>
      <c:valAx>
        <c:axId val="518501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24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Nigeria witnessed an average of 225 COVID cases 63 days before the NIN announcement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'NIN and COVID'!$C$3:$C$4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'NIN and COVID'!$B$5:$B$75</c:f>
            </c:strRef>
          </c:cat>
          <c:val>
            <c:numRef>
              <c:f>'NIN and COVID'!$C$5:$C$75</c:f>
              <c:numCache/>
            </c:numRef>
          </c:val>
          <c:smooth val="0"/>
        </c:ser>
        <c:axId val="551962183"/>
        <c:axId val="978284605"/>
      </c:lineChart>
      <c:catAx>
        <c:axId val="55196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284605"/>
      </c:catAx>
      <c:valAx>
        <c:axId val="978284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Covid cases before NIN announcement/Number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962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63 days since the NIN announcement, Nigeria now averages a painful 1,179 daily COVID cases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'NIN and COVID'!$D$5:$D$70</c:f>
            </c:strRef>
          </c:cat>
          <c:val>
            <c:numRef>
              <c:f>'NIN and COVID'!$E$5:$E$70</c:f>
              <c:numCache/>
            </c:numRef>
          </c:val>
          <c:smooth val="0"/>
        </c:ser>
        <c:axId val="87629892"/>
        <c:axId val="2043294251"/>
      </c:lineChart>
      <c:catAx>
        <c:axId val="87629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Covid cases before NIN announcement/Date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294251"/>
      </c:catAx>
      <c:valAx>
        <c:axId val="2043294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Covid cases after NIN announcement/Number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29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Nigeria has recorded over 50% of its 153,000 COVID-19 cases just 2 months into the NIN registrations. 6 months - 2 months+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'NIN and COVID'!$H$16:$I$16</c:f>
            </c:strRef>
          </c:cat>
          <c:val>
            <c:numRef>
              <c:f>'NIN and COVID'!$H$17:$I$17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Nigeria has recorded 77k COVID-19 cases since NIN registrations began 67 days ago. 223 daily average cases -- over 1k average cases.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67 days Before NIN registrations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'NIN and COVID'!$C$77</c:f>
              <c:numCache/>
            </c:numRef>
          </c:val>
        </c:ser>
        <c:ser>
          <c:idx val="1"/>
          <c:order val="1"/>
          <c:tx>
            <c:v>67 days After NIN registrations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'NIN and COVID'!$D$77</c:f>
              <c:numCache/>
            </c:numRef>
          </c:val>
        </c:ser>
        <c:axId val="654069411"/>
        <c:axId val="1143475384"/>
      </c:barChart>
      <c:catAx>
        <c:axId val="65406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475384"/>
      </c:catAx>
      <c:valAx>
        <c:axId val="1143475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06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21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1304925</xdr:colOff>
      <xdr:row>95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161925</xdr:colOff>
      <xdr:row>105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161925</xdr:colOff>
      <xdr:row>123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647700</xdr:colOff>
      <xdr:row>118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161925</xdr:colOff>
      <xdr:row>143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733425</xdr:colOff>
      <xdr:row>137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76200</xdr:colOff>
      <xdr:row>158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476250</xdr:colOff>
      <xdr:row>99</xdr:row>
      <xdr:rowOff>161925</xdr:rowOff>
    </xdr:from>
    <xdr:ext cx="6248400" cy="4295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628650</xdr:colOff>
      <xdr:row>6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9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628650</xdr:colOff>
      <xdr:row>19</xdr:row>
      <xdr:rowOff>85725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866775</xdr:colOff>
      <xdr:row>23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857250</xdr:colOff>
      <xdr:row>26</xdr:row>
      <xdr:rowOff>152400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58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86"/>
    <col customWidth="1" min="4" max="4" width="21.43"/>
    <col customWidth="1" min="5" max="5" width="32.86"/>
    <col customWidth="1" min="8" max="8" width="41.57"/>
  </cols>
  <sheetData>
    <row r="3">
      <c r="C3" s="1" t="s">
        <v>0</v>
      </c>
      <c r="E3" s="1" t="s">
        <v>1</v>
      </c>
      <c r="H3" s="2">
        <v>44490.0</v>
      </c>
      <c r="I3" s="1">
        <v>37.0</v>
      </c>
    </row>
    <row r="4">
      <c r="B4" s="1" t="s">
        <v>2</v>
      </c>
      <c r="C4" s="1" t="s">
        <v>3</v>
      </c>
      <c r="D4" s="1" t="s">
        <v>2</v>
      </c>
      <c r="E4" s="1" t="s">
        <v>3</v>
      </c>
    </row>
    <row r="5">
      <c r="B5" s="2">
        <v>44480.0</v>
      </c>
      <c r="C5" s="1">
        <v>163.0</v>
      </c>
      <c r="D5" s="2">
        <v>44547.0</v>
      </c>
      <c r="E5" s="1">
        <v>1145.0</v>
      </c>
    </row>
    <row r="6">
      <c r="B6" s="2">
        <v>44481.0</v>
      </c>
      <c r="C6" s="1">
        <v>164.0</v>
      </c>
      <c r="D6" s="2">
        <v>44548.0</v>
      </c>
      <c r="E6" s="1">
        <v>806.0</v>
      </c>
    </row>
    <row r="7">
      <c r="B7" s="2"/>
      <c r="C7" s="1"/>
      <c r="D7" s="2"/>
      <c r="E7" s="1"/>
    </row>
    <row r="8">
      <c r="B8" s="2"/>
      <c r="C8" s="1"/>
      <c r="D8" s="2"/>
      <c r="E8" s="1"/>
    </row>
    <row r="9">
      <c r="B9" s="2"/>
      <c r="C9" s="1"/>
      <c r="D9" s="2"/>
      <c r="E9" s="1"/>
    </row>
    <row r="10">
      <c r="B10" s="2">
        <v>44482.0</v>
      </c>
      <c r="C10" s="1">
        <v>225.0</v>
      </c>
      <c r="D10" s="2">
        <v>44549.0</v>
      </c>
      <c r="E10" s="1">
        <v>920.0</v>
      </c>
    </row>
    <row r="11">
      <c r="B11" s="2">
        <v>44483.0</v>
      </c>
      <c r="C11" s="1">
        <v>179.0</v>
      </c>
      <c r="D11" s="2">
        <v>44550.0</v>
      </c>
      <c r="E11" s="1">
        <v>501.0</v>
      </c>
    </row>
    <row r="12">
      <c r="B12" s="2">
        <v>44484.0</v>
      </c>
      <c r="C12" s="1">
        <v>148.0</v>
      </c>
      <c r="D12" s="2">
        <v>44551.0</v>
      </c>
      <c r="E12" s="1">
        <v>356.0</v>
      </c>
    </row>
    <row r="13">
      <c r="B13" s="2">
        <v>44485.0</v>
      </c>
      <c r="C13" s="1">
        <v>212.0</v>
      </c>
      <c r="D13" s="2">
        <v>44552.0</v>
      </c>
      <c r="E13" s="1">
        <v>999.0</v>
      </c>
    </row>
    <row r="14">
      <c r="B14" s="2">
        <v>44486.0</v>
      </c>
      <c r="C14" s="1">
        <v>113.0</v>
      </c>
      <c r="D14" s="2">
        <v>44553.0</v>
      </c>
      <c r="E14" s="1">
        <v>1133.0</v>
      </c>
    </row>
    <row r="15">
      <c r="B15" s="2">
        <v>44487.0</v>
      </c>
      <c r="C15" s="1">
        <v>133.0</v>
      </c>
      <c r="D15" s="2">
        <v>44554.0</v>
      </c>
      <c r="E15" s="1">
        <v>1051.0</v>
      </c>
    </row>
    <row r="16">
      <c r="B16" s="2">
        <v>44488.0</v>
      </c>
      <c r="C16" s="1">
        <v>118.0</v>
      </c>
      <c r="D16" s="2">
        <v>44555.0</v>
      </c>
      <c r="E16" s="1">
        <v>802.0</v>
      </c>
      <c r="H16" s="1" t="s">
        <v>4</v>
      </c>
      <c r="I16" s="1" t="s">
        <v>5</v>
      </c>
      <c r="J16" s="1" t="s">
        <v>6</v>
      </c>
    </row>
    <row r="17">
      <c r="B17" s="2">
        <v>44489.0</v>
      </c>
      <c r="C17" s="1">
        <v>72.0</v>
      </c>
      <c r="D17" s="2">
        <v>44556.0</v>
      </c>
      <c r="E17" s="1">
        <v>829.0</v>
      </c>
      <c r="H17" s="3">
        <v>76041.0</v>
      </c>
      <c r="I17" s="3">
        <v>77012.0</v>
      </c>
      <c r="J17" s="4">
        <f>sum(H17:I17)</f>
        <v>153053</v>
      </c>
      <c r="K17" s="5">
        <f>sum(I17/J17*100)</f>
        <v>50.31721038</v>
      </c>
    </row>
    <row r="18">
      <c r="B18" s="2">
        <v>44490.0</v>
      </c>
      <c r="C18" s="1">
        <v>37.0</v>
      </c>
      <c r="D18" s="2">
        <v>44557.0</v>
      </c>
      <c r="E18" s="1">
        <v>838.0</v>
      </c>
    </row>
    <row r="19">
      <c r="B19" s="2">
        <v>44491.0</v>
      </c>
      <c r="C19" s="1">
        <v>138.0</v>
      </c>
      <c r="D19" s="2">
        <v>44558.0</v>
      </c>
      <c r="E19" s="1">
        <v>397.0</v>
      </c>
    </row>
    <row r="20">
      <c r="B20" s="2">
        <v>44492.0</v>
      </c>
      <c r="C20" s="1">
        <v>77.0</v>
      </c>
      <c r="D20" s="2">
        <v>44559.0</v>
      </c>
      <c r="E20" s="1">
        <v>749.0</v>
      </c>
    </row>
    <row r="21">
      <c r="B21" s="2">
        <v>44493.0</v>
      </c>
      <c r="C21" s="1">
        <v>48.0</v>
      </c>
      <c r="D21" s="2">
        <v>44560.0</v>
      </c>
      <c r="E21" s="1">
        <v>936.0</v>
      </c>
    </row>
    <row r="22">
      <c r="B22" s="2">
        <v>44494.0</v>
      </c>
      <c r="C22" s="1">
        <v>62.0</v>
      </c>
      <c r="D22" s="2">
        <v>44561.0</v>
      </c>
      <c r="E22" s="1">
        <v>1014.0</v>
      </c>
    </row>
    <row r="23">
      <c r="B23" s="2">
        <v>44495.0</v>
      </c>
      <c r="C23" s="1">
        <v>119.0</v>
      </c>
      <c r="D23" s="2">
        <v>44562.0</v>
      </c>
      <c r="E23" s="1">
        <v>1077.0</v>
      </c>
    </row>
    <row r="24">
      <c r="B24" s="2">
        <v>44496.0</v>
      </c>
      <c r="C24" s="1">
        <v>113.0</v>
      </c>
      <c r="D24" s="2">
        <v>44563.0</v>
      </c>
      <c r="E24" s="1">
        <v>576.0</v>
      </c>
    </row>
    <row r="25">
      <c r="B25" s="2">
        <v>44497.0</v>
      </c>
      <c r="C25" s="1">
        <v>147.0</v>
      </c>
      <c r="D25" s="2">
        <v>44564.0</v>
      </c>
      <c r="E25" s="1">
        <v>917.0</v>
      </c>
    </row>
    <row r="26">
      <c r="B26" s="2">
        <v>44498.0</v>
      </c>
      <c r="C26" s="1">
        <v>150.0</v>
      </c>
      <c r="D26" s="2">
        <v>44565.0</v>
      </c>
      <c r="E26" s="1">
        <v>1243.0</v>
      </c>
    </row>
    <row r="27">
      <c r="B27" s="2">
        <v>44499.0</v>
      </c>
      <c r="C27" s="1">
        <v>170.0</v>
      </c>
      <c r="D27" s="2">
        <v>44566.0</v>
      </c>
      <c r="E27" s="1">
        <v>1354.0</v>
      </c>
    </row>
    <row r="28">
      <c r="B28" s="2">
        <v>44500.0</v>
      </c>
      <c r="C28" s="1">
        <v>162.0</v>
      </c>
      <c r="D28" s="2">
        <v>44567.0</v>
      </c>
      <c r="E28" s="1">
        <v>1664.0</v>
      </c>
    </row>
    <row r="29">
      <c r="B29" s="2">
        <v>44501.0</v>
      </c>
      <c r="C29" s="1">
        <v>111.0</v>
      </c>
      <c r="D29" s="2">
        <v>44568.0</v>
      </c>
      <c r="E29" s="1">
        <v>1565.0</v>
      </c>
    </row>
    <row r="30">
      <c r="B30" s="2">
        <v>44502.0</v>
      </c>
      <c r="C30" s="1">
        <v>72.0</v>
      </c>
      <c r="D30" s="2">
        <v>44569.0</v>
      </c>
      <c r="E30" s="1">
        <v>1544.0</v>
      </c>
    </row>
    <row r="31">
      <c r="B31" s="2">
        <v>44503.0</v>
      </c>
      <c r="C31" s="1">
        <v>137.0</v>
      </c>
      <c r="D31" s="2">
        <v>44570.0</v>
      </c>
      <c r="E31" s="1">
        <v>1585.0</v>
      </c>
    </row>
    <row r="32">
      <c r="B32" s="2">
        <v>44504.0</v>
      </c>
      <c r="C32" s="1">
        <v>155.0</v>
      </c>
      <c r="D32" s="2">
        <v>44571.0</v>
      </c>
      <c r="E32" s="1">
        <v>1024.0</v>
      </c>
    </row>
    <row r="33">
      <c r="B33" s="2">
        <v>44505.0</v>
      </c>
      <c r="C33" s="1">
        <v>180.0</v>
      </c>
      <c r="D33" s="2">
        <v>44572.0</v>
      </c>
      <c r="E33" s="1">
        <v>1234.0</v>
      </c>
    </row>
    <row r="34">
      <c r="B34" s="2">
        <v>44506.0</v>
      </c>
      <c r="C34" s="1">
        <v>223.0</v>
      </c>
      <c r="D34" s="2">
        <v>44573.0</v>
      </c>
      <c r="E34" s="1">
        <v>1280.0</v>
      </c>
    </row>
    <row r="35">
      <c r="B35" s="2">
        <v>44507.0</v>
      </c>
      <c r="C35" s="1">
        <v>59.0</v>
      </c>
      <c r="D35" s="2">
        <v>44574.0</v>
      </c>
      <c r="E35" s="1">
        <v>1398.0</v>
      </c>
    </row>
    <row r="36">
      <c r="B36" s="2">
        <v>44508.0</v>
      </c>
      <c r="C36" s="1">
        <v>300.0</v>
      </c>
      <c r="D36" s="2">
        <v>44575.0</v>
      </c>
      <c r="E36" s="1">
        <v>1479.0</v>
      </c>
    </row>
    <row r="37">
      <c r="B37" s="2">
        <v>44509.0</v>
      </c>
      <c r="C37" s="1">
        <v>94.0</v>
      </c>
      <c r="D37" s="2">
        <v>44576.0</v>
      </c>
      <c r="E37" s="1">
        <v>1867.0</v>
      </c>
    </row>
    <row r="38">
      <c r="B38" s="2">
        <v>44510.0</v>
      </c>
      <c r="C38" s="1">
        <v>152.0</v>
      </c>
      <c r="D38" s="2">
        <v>44577.0</v>
      </c>
      <c r="E38" s="1">
        <v>1598.0</v>
      </c>
    </row>
    <row r="39">
      <c r="B39" s="2">
        <v>44511.0</v>
      </c>
      <c r="C39" s="1">
        <v>180.0</v>
      </c>
      <c r="D39" s="2">
        <v>44578.0</v>
      </c>
      <c r="E39" s="1">
        <v>1444.0</v>
      </c>
    </row>
    <row r="40">
      <c r="B40" s="2">
        <v>44512.0</v>
      </c>
      <c r="C40" s="1">
        <v>212.0</v>
      </c>
      <c r="D40" s="2">
        <v>44579.0</v>
      </c>
      <c r="E40" s="1">
        <v>1617.0</v>
      </c>
    </row>
    <row r="41">
      <c r="B41" s="2">
        <v>44513.0</v>
      </c>
      <c r="C41" s="1">
        <v>156.0</v>
      </c>
      <c r="D41" s="2">
        <v>44580.0</v>
      </c>
      <c r="E41" s="1">
        <v>1301.0</v>
      </c>
    </row>
    <row r="42">
      <c r="B42" s="2">
        <v>44514.0</v>
      </c>
      <c r="C42" s="1">
        <v>112.0</v>
      </c>
      <c r="D42" s="2">
        <v>44581.0</v>
      </c>
      <c r="E42" s="1">
        <v>1386.0</v>
      </c>
    </row>
    <row r="43">
      <c r="B43" s="2">
        <v>44515.0</v>
      </c>
      <c r="C43" s="1">
        <v>152.0</v>
      </c>
      <c r="D43" s="2">
        <v>44582.0</v>
      </c>
      <c r="E43" s="1">
        <v>1964.0</v>
      </c>
    </row>
    <row r="44">
      <c r="B44" s="2">
        <v>44516.0</v>
      </c>
      <c r="C44" s="1">
        <v>157.0</v>
      </c>
      <c r="D44" s="2">
        <v>44583.0</v>
      </c>
      <c r="E44" s="1">
        <v>2314.0</v>
      </c>
    </row>
    <row r="45">
      <c r="B45" s="2">
        <v>44517.0</v>
      </c>
      <c r="C45" s="1">
        <v>152.0</v>
      </c>
      <c r="D45" s="2">
        <v>44584.0</v>
      </c>
      <c r="E45" s="1">
        <v>1633.0</v>
      </c>
    </row>
    <row r="46">
      <c r="B46" s="2">
        <v>44518.0</v>
      </c>
      <c r="C46" s="1">
        <v>236.0</v>
      </c>
      <c r="D46" s="2">
        <v>44585.0</v>
      </c>
      <c r="E46" s="1">
        <v>964.0</v>
      </c>
    </row>
    <row r="47">
      <c r="B47" s="2">
        <v>44519.0</v>
      </c>
      <c r="C47" s="1">
        <v>146.0</v>
      </c>
      <c r="D47" s="2">
        <v>44586.0</v>
      </c>
      <c r="E47" s="1">
        <v>1430.0</v>
      </c>
    </row>
    <row r="48">
      <c r="B48" s="2">
        <v>44520.0</v>
      </c>
      <c r="C48" s="1">
        <v>143.0</v>
      </c>
      <c r="D48" s="2">
        <v>44587.0</v>
      </c>
      <c r="E48" s="1">
        <v>1303.0</v>
      </c>
    </row>
    <row r="49">
      <c r="B49" s="2">
        <v>44521.0</v>
      </c>
      <c r="C49" s="1">
        <v>246.0</v>
      </c>
      <c r="D49" s="2">
        <v>44588.0</v>
      </c>
      <c r="E49" s="1">
        <v>1861.0</v>
      </c>
    </row>
    <row r="50">
      <c r="B50" s="2">
        <v>44522.0</v>
      </c>
      <c r="C50" s="1">
        <v>155.0</v>
      </c>
      <c r="D50" s="2">
        <v>44589.0</v>
      </c>
      <c r="E50" s="1">
        <v>1400.0</v>
      </c>
    </row>
    <row r="51">
      <c r="B51" s="2">
        <v>44523.0</v>
      </c>
      <c r="C51" s="1">
        <v>56.0</v>
      </c>
      <c r="D51" s="2">
        <v>44590.0</v>
      </c>
      <c r="E51" s="1">
        <v>1114.0</v>
      </c>
    </row>
    <row r="52">
      <c r="B52" s="2">
        <v>44524.0</v>
      </c>
      <c r="C52" s="1">
        <v>168.0</v>
      </c>
      <c r="D52" s="2">
        <v>44591.0</v>
      </c>
      <c r="E52" s="1">
        <v>1883.0</v>
      </c>
    </row>
    <row r="53">
      <c r="B53" s="2">
        <v>44525.0</v>
      </c>
      <c r="C53" s="1">
        <v>198.0</v>
      </c>
      <c r="D53" s="2">
        <v>44592.0</v>
      </c>
      <c r="E53" s="1">
        <v>685.0</v>
      </c>
    </row>
    <row r="54">
      <c r="B54" s="2">
        <v>44526.0</v>
      </c>
      <c r="C54" s="1">
        <v>169.0</v>
      </c>
      <c r="D54" s="2">
        <v>44593.0</v>
      </c>
      <c r="E54" s="1">
        <v>676.0</v>
      </c>
    </row>
    <row r="55">
      <c r="B55" s="2">
        <v>44527.0</v>
      </c>
      <c r="C55" s="1">
        <v>246.0</v>
      </c>
      <c r="D55" s="2">
        <v>44594.0</v>
      </c>
      <c r="E55" s="1">
        <v>1634.0</v>
      </c>
    </row>
    <row r="56">
      <c r="B56" s="2">
        <v>44528.0</v>
      </c>
      <c r="C56" s="1">
        <v>110.0</v>
      </c>
      <c r="D56" s="2">
        <v>44595.0</v>
      </c>
      <c r="E56" s="1">
        <v>1138.0</v>
      </c>
    </row>
    <row r="57">
      <c r="B57" s="2">
        <v>44529.0</v>
      </c>
      <c r="C57" s="1">
        <v>82.0</v>
      </c>
      <c r="D57" s="2">
        <v>44596.0</v>
      </c>
      <c r="E57" s="1">
        <v>1340.0</v>
      </c>
    </row>
    <row r="58">
      <c r="B58" s="2">
        <v>44530.0</v>
      </c>
      <c r="C58" s="1">
        <v>145.0</v>
      </c>
      <c r="D58" s="2">
        <v>44597.0</v>
      </c>
      <c r="E58" s="1">
        <v>1624.0</v>
      </c>
    </row>
    <row r="59">
      <c r="B59" s="2">
        <v>44531.0</v>
      </c>
      <c r="C59" s="1">
        <v>281.0</v>
      </c>
      <c r="D59" s="2">
        <v>44598.0</v>
      </c>
      <c r="E59" s="1">
        <v>1588.0</v>
      </c>
    </row>
    <row r="60">
      <c r="B60" s="2">
        <v>44532.0</v>
      </c>
      <c r="C60" s="1">
        <v>122.0</v>
      </c>
      <c r="D60" s="2">
        <v>44599.0</v>
      </c>
      <c r="E60" s="1">
        <v>506.0</v>
      </c>
    </row>
    <row r="61">
      <c r="B61" s="2">
        <v>44533.0</v>
      </c>
      <c r="C61" s="1">
        <v>343.0</v>
      </c>
      <c r="D61" s="2">
        <v>44600.0</v>
      </c>
      <c r="E61" s="1">
        <v>643.0</v>
      </c>
    </row>
    <row r="62">
      <c r="B62" s="2">
        <v>44534.0</v>
      </c>
      <c r="C62" s="1">
        <v>324.0</v>
      </c>
      <c r="D62" s="2">
        <v>44601.0</v>
      </c>
      <c r="E62" s="1">
        <v>1056.0</v>
      </c>
    </row>
    <row r="63">
      <c r="B63" s="2">
        <v>44535.0</v>
      </c>
      <c r="C63" s="1">
        <v>310.0</v>
      </c>
      <c r="D63" s="2">
        <v>44602.0</v>
      </c>
      <c r="E63" s="1">
        <v>1131.0</v>
      </c>
    </row>
    <row r="64">
      <c r="B64" s="2">
        <v>44536.0</v>
      </c>
      <c r="C64" s="1">
        <v>318.0</v>
      </c>
      <c r="D64" s="2">
        <v>44603.0</v>
      </c>
      <c r="E64" s="1">
        <v>938.0</v>
      </c>
    </row>
    <row r="65">
      <c r="B65" s="2">
        <v>44537.0</v>
      </c>
      <c r="C65" s="1">
        <v>390.0</v>
      </c>
      <c r="D65" s="2">
        <v>44604.0</v>
      </c>
      <c r="E65" s="1">
        <v>1005.0</v>
      </c>
    </row>
    <row r="66">
      <c r="B66" s="2">
        <v>44538.0</v>
      </c>
      <c r="C66" s="1">
        <v>548.0</v>
      </c>
      <c r="D66" s="2">
        <v>44605.0</v>
      </c>
      <c r="E66" s="1">
        <v>1143.0</v>
      </c>
    </row>
    <row r="67">
      <c r="B67" s="2">
        <v>44539.0</v>
      </c>
      <c r="C67" s="1">
        <v>474.0</v>
      </c>
      <c r="D67" s="2">
        <v>44606.0</v>
      </c>
      <c r="E67" s="1">
        <v>690.0</v>
      </c>
    </row>
    <row r="68">
      <c r="B68" s="2">
        <v>44540.0</v>
      </c>
      <c r="C68" s="1">
        <v>675.0</v>
      </c>
      <c r="D68" s="2">
        <v>44607.0</v>
      </c>
      <c r="E68" s="1">
        <v>574.0</v>
      </c>
    </row>
    <row r="69">
      <c r="B69" s="2">
        <v>44541.0</v>
      </c>
      <c r="C69" s="1">
        <v>796.0</v>
      </c>
      <c r="D69" s="2">
        <v>44608.0</v>
      </c>
      <c r="E69" s="1">
        <v>1572.0</v>
      </c>
    </row>
    <row r="70">
      <c r="B70" s="2">
        <v>44542.0</v>
      </c>
      <c r="C70" s="1">
        <v>617.0</v>
      </c>
      <c r="D70" s="2">
        <v>44609.0</v>
      </c>
      <c r="E70" s="1">
        <v>869.0</v>
      </c>
    </row>
    <row r="71">
      <c r="B71" s="2">
        <v>44543.0</v>
      </c>
      <c r="C71" s="1">
        <v>418.0</v>
      </c>
      <c r="D71" s="2">
        <v>44610.0</v>
      </c>
      <c r="E71" s="1">
        <v>877.0</v>
      </c>
    </row>
    <row r="72">
      <c r="B72" s="2">
        <v>44544.0</v>
      </c>
      <c r="C72" s="1">
        <v>201.0</v>
      </c>
      <c r="D72" s="2">
        <v>44611.0</v>
      </c>
      <c r="E72" s="1">
        <v>662.0</v>
      </c>
    </row>
    <row r="73">
      <c r="B73" s="2">
        <v>44545.0</v>
      </c>
      <c r="C73" s="1">
        <v>758.0</v>
      </c>
      <c r="D73" s="2">
        <v>44612.0</v>
      </c>
      <c r="E73" s="1">
        <v>645.0</v>
      </c>
    </row>
    <row r="74">
      <c r="B74" s="2">
        <v>44546.0</v>
      </c>
      <c r="C74" s="1">
        <v>930.0</v>
      </c>
      <c r="D74" s="2">
        <v>44613.0</v>
      </c>
      <c r="E74" s="1">
        <v>521.0</v>
      </c>
    </row>
    <row r="75">
      <c r="C75" s="6" t="s">
        <v>7</v>
      </c>
      <c r="G75" s="1"/>
    </row>
    <row r="76">
      <c r="C76" s="7" t="s">
        <v>8</v>
      </c>
      <c r="D76" s="7" t="s">
        <v>9</v>
      </c>
      <c r="E76" s="1" t="s">
        <v>6</v>
      </c>
    </row>
    <row r="77">
      <c r="C77" s="8">
        <f>SUM(C5:C74)</f>
        <v>14959</v>
      </c>
      <c r="D77" s="8">
        <f>Sum(E5:E74)</f>
        <v>77012</v>
      </c>
      <c r="E77" s="5">
        <f>sum(C77:D77)</f>
        <v>91971</v>
      </c>
    </row>
    <row r="78">
      <c r="B78" s="7" t="s">
        <v>10</v>
      </c>
      <c r="C78" s="8">
        <f>AVERAGE(C5:C74)</f>
        <v>223.2686567</v>
      </c>
      <c r="D78" s="7" t="s">
        <v>10</v>
      </c>
      <c r="E78" s="8">
        <f>AVERAGE(E5:E74)</f>
        <v>1149.432836</v>
      </c>
    </row>
    <row r="79">
      <c r="F79" s="5">
        <f>sum(C44:C74)</f>
        <v>9914</v>
      </c>
    </row>
    <row r="80">
      <c r="C80" s="1" t="s">
        <v>11</v>
      </c>
      <c r="D80" s="1" t="s">
        <v>12</v>
      </c>
      <c r="F80" s="5">
        <f>sum(E5:E39)</f>
        <v>35325</v>
      </c>
    </row>
    <row r="81">
      <c r="C81" s="1" t="s">
        <v>13</v>
      </c>
      <c r="D81" s="5">
        <f>sum(C29:C58)</f>
        <v>4704</v>
      </c>
      <c r="E81" s="1" t="s">
        <v>14</v>
      </c>
    </row>
    <row r="82">
      <c r="C82" s="1" t="s">
        <v>15</v>
      </c>
      <c r="D82" s="5">
        <v>19980.0</v>
      </c>
      <c r="E82" s="1" t="s">
        <v>16</v>
      </c>
    </row>
    <row r="83">
      <c r="C83" s="1" t="s">
        <v>17</v>
      </c>
      <c r="D83" s="5">
        <f>sum(E23:E52)</f>
        <v>43019</v>
      </c>
    </row>
    <row r="84">
      <c r="C84" s="1" t="s">
        <v>18</v>
      </c>
      <c r="D84" s="5">
        <f>sum(E54:E74)</f>
        <v>20832</v>
      </c>
    </row>
    <row r="94">
      <c r="B94" s="1" t="s">
        <v>19</v>
      </c>
    </row>
    <row r="95">
      <c r="B95" s="1" t="s">
        <v>20</v>
      </c>
      <c r="C95" s="1">
        <v>984.0</v>
      </c>
    </row>
    <row r="96">
      <c r="B96" s="1" t="s">
        <v>21</v>
      </c>
      <c r="C96" s="1">
        <v>243.0</v>
      </c>
    </row>
    <row r="97">
      <c r="B97" s="1" t="s">
        <v>22</v>
      </c>
      <c r="C97" s="1">
        <v>188.0</v>
      </c>
    </row>
    <row r="98">
      <c r="B98" s="1" t="s">
        <v>23</v>
      </c>
      <c r="C98" s="1">
        <v>80.0</v>
      </c>
    </row>
    <row r="99">
      <c r="B99" s="1" t="s">
        <v>24</v>
      </c>
      <c r="C99" s="1">
        <v>67.0</v>
      </c>
    </row>
    <row r="102">
      <c r="B102" s="1" t="s">
        <v>25</v>
      </c>
    </row>
    <row r="103">
      <c r="B103" s="9" t="s">
        <v>20</v>
      </c>
      <c r="C103" s="9">
        <v>53725.0</v>
      </c>
    </row>
    <row r="104">
      <c r="B104" s="9" t="s">
        <v>22</v>
      </c>
      <c r="C104" s="9">
        <v>18799.0</v>
      </c>
    </row>
    <row r="105">
      <c r="B105" s="9" t="s">
        <v>26</v>
      </c>
      <c r="C105" s="9">
        <v>8793.0</v>
      </c>
    </row>
    <row r="106">
      <c r="B106" s="9" t="s">
        <v>27</v>
      </c>
      <c r="C106" s="9">
        <v>8158.0</v>
      </c>
    </row>
    <row r="107">
      <c r="B107" s="9" t="s">
        <v>28</v>
      </c>
      <c r="C107" s="9">
        <v>6564.0</v>
      </c>
    </row>
    <row r="116">
      <c r="C116" s="10"/>
      <c r="D116" s="11"/>
      <c r="E116" s="11"/>
      <c r="F116" s="11"/>
      <c r="G116" s="10"/>
    </row>
    <row r="117">
      <c r="C117" s="12"/>
      <c r="D117" s="13"/>
      <c r="E117" s="13"/>
      <c r="F117" s="13"/>
      <c r="G117" s="14"/>
    </row>
    <row r="118">
      <c r="C118" s="10"/>
      <c r="D118" s="11"/>
      <c r="E118" s="10"/>
      <c r="F118" s="11"/>
      <c r="G118" s="10"/>
    </row>
    <row r="119">
      <c r="C119" s="14"/>
      <c r="D119" s="13"/>
      <c r="E119" s="14"/>
      <c r="F119" s="13"/>
      <c r="G119" s="14"/>
    </row>
    <row r="120">
      <c r="C120" s="15"/>
      <c r="D120" s="16"/>
    </row>
    <row r="122">
      <c r="E122" s="1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71"/>
  </cols>
  <sheetData>
    <row r="1">
      <c r="A1" s="1" t="s">
        <v>30</v>
      </c>
    </row>
    <row r="3">
      <c r="E3" s="9" t="s">
        <v>31</v>
      </c>
      <c r="F3" s="9" t="s">
        <v>32</v>
      </c>
      <c r="G3" s="9" t="s">
        <v>33</v>
      </c>
      <c r="H3" s="9" t="s">
        <v>34</v>
      </c>
      <c r="I3" s="9" t="s">
        <v>35</v>
      </c>
      <c r="J3" s="9" t="s">
        <v>36</v>
      </c>
    </row>
    <row r="4">
      <c r="D4" s="9" t="s">
        <v>37</v>
      </c>
      <c r="E4" s="1">
        <v>1.2</v>
      </c>
      <c r="F4" s="1">
        <v>3.0</v>
      </c>
      <c r="G4" s="1">
        <v>7.2</v>
      </c>
      <c r="H4" s="1">
        <v>8.0</v>
      </c>
      <c r="I4" s="1">
        <v>10.0</v>
      </c>
      <c r="J4" s="1">
        <v>7.5</v>
      </c>
    </row>
    <row r="5">
      <c r="D5" s="1" t="s">
        <v>38</v>
      </c>
      <c r="E5" s="1">
        <v>-64.8</v>
      </c>
      <c r="F5" s="17">
        <v>-42.5</v>
      </c>
      <c r="G5" s="1">
        <v>-40.0</v>
      </c>
      <c r="H5" s="1">
        <v>-26.7</v>
      </c>
      <c r="I5" s="1">
        <v>-34.3</v>
      </c>
      <c r="J5" s="1">
        <v>-32.8</v>
      </c>
    </row>
    <row r="6">
      <c r="D6" s="1" t="s">
        <v>39</v>
      </c>
      <c r="E6" s="1">
        <v>-74.2</v>
      </c>
      <c r="F6" s="6">
        <v>-53.0</v>
      </c>
      <c r="G6" s="1">
        <v>-45.6</v>
      </c>
      <c r="H6" s="1">
        <v>-34.0</v>
      </c>
      <c r="I6" s="1">
        <v>-48.5</v>
      </c>
      <c r="J6" s="1">
        <v>-41.0</v>
      </c>
    </row>
    <row r="7">
      <c r="D7" s="1" t="s">
        <v>40</v>
      </c>
      <c r="E7" s="1">
        <v>6.1</v>
      </c>
      <c r="F7" s="1">
        <v>6.4</v>
      </c>
      <c r="G7" s="1">
        <v>6.8</v>
      </c>
      <c r="H7" s="1">
        <v>6.7</v>
      </c>
      <c r="I7" s="1">
        <v>6.8</v>
      </c>
      <c r="J7" s="1">
        <v>6.9</v>
      </c>
    </row>
    <row r="8">
      <c r="D8" s="1" t="s">
        <v>41</v>
      </c>
      <c r="E8" s="1">
        <v>8.3</v>
      </c>
      <c r="F8" s="1">
        <v>6.4</v>
      </c>
      <c r="G8" s="1">
        <v>6.8</v>
      </c>
      <c r="H8" s="1">
        <v>6.6</v>
      </c>
      <c r="I8" s="1">
        <v>8.1</v>
      </c>
      <c r="J8" s="1">
        <v>6.6</v>
      </c>
    </row>
    <row r="9">
      <c r="E9" s="18"/>
      <c r="F9" s="19"/>
      <c r="G9" s="18"/>
      <c r="H9" s="19"/>
      <c r="I9" s="19"/>
      <c r="J9" s="18"/>
    </row>
    <row r="13">
      <c r="E13" s="1" t="s">
        <v>36</v>
      </c>
      <c r="F13" s="1" t="s">
        <v>32</v>
      </c>
      <c r="G13" s="1" t="s">
        <v>35</v>
      </c>
    </row>
    <row r="14">
      <c r="D14" s="1" t="s">
        <v>42</v>
      </c>
    </row>
    <row r="15">
      <c r="D15" s="1" t="s">
        <v>43</v>
      </c>
      <c r="I15" s="1" t="s">
        <v>44</v>
      </c>
    </row>
    <row r="16">
      <c r="D16" s="1" t="s">
        <v>45</v>
      </c>
    </row>
    <row r="17">
      <c r="D17" s="1" t="s">
        <v>46</v>
      </c>
    </row>
    <row r="18">
      <c r="I18" s="1" t="s">
        <v>47</v>
      </c>
    </row>
    <row r="19">
      <c r="D19" s="1" t="s">
        <v>48</v>
      </c>
    </row>
    <row r="20">
      <c r="D20" s="1" t="s">
        <v>49</v>
      </c>
    </row>
    <row r="21">
      <c r="D21" s="1" t="s">
        <v>50</v>
      </c>
    </row>
    <row r="24">
      <c r="D24" s="1" t="s">
        <v>51</v>
      </c>
    </row>
    <row r="25">
      <c r="D25" s="1" t="s">
        <v>52</v>
      </c>
    </row>
    <row r="27">
      <c r="D27" s="1" t="s">
        <v>53</v>
      </c>
    </row>
    <row r="28">
      <c r="D28" s="1" t="s">
        <v>54</v>
      </c>
    </row>
    <row r="29">
      <c r="D29" s="1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44547.0</v>
      </c>
    </row>
    <row r="2">
      <c r="A2" s="2">
        <v>44548.0</v>
      </c>
    </row>
    <row r="3">
      <c r="A3" s="2">
        <v>44549.0</v>
      </c>
      <c r="D3" s="20">
        <v>2.04228678E8</v>
      </c>
      <c r="E3" s="20">
        <v>2.07531589E8</v>
      </c>
      <c r="F3" s="4">
        <f>sum(D3-E3)</f>
        <v>-3302911</v>
      </c>
    </row>
    <row r="4">
      <c r="A4" s="2">
        <v>44550.0</v>
      </c>
      <c r="C4" s="4">
        <f t="shared" ref="C4:C5" si="1">sum(D3-D4)</f>
        <v>19802491</v>
      </c>
      <c r="D4" s="21">
        <v>1.84426187E8</v>
      </c>
      <c r="E4" s="5">
        <f t="shared" ref="E4:E5" si="2">sum(C4/D4*100)</f>
        <v>10.73735315</v>
      </c>
    </row>
    <row r="5">
      <c r="A5" s="2">
        <v>44551.0</v>
      </c>
      <c r="C5" s="4">
        <f t="shared" si="1"/>
        <v>11940382</v>
      </c>
      <c r="D5" s="20">
        <v>1.72485805E8</v>
      </c>
      <c r="E5" s="5">
        <f t="shared" si="2"/>
        <v>6.922530234</v>
      </c>
    </row>
    <row r="6">
      <c r="A6" s="2">
        <v>44552.0</v>
      </c>
    </row>
    <row r="7">
      <c r="A7" s="2">
        <v>44553.0</v>
      </c>
    </row>
    <row r="8">
      <c r="A8" s="2">
        <v>44554.0</v>
      </c>
    </row>
    <row r="9">
      <c r="A9" s="2">
        <v>44555.0</v>
      </c>
    </row>
    <row r="10">
      <c r="A10" s="2">
        <v>44556.0</v>
      </c>
    </row>
    <row r="11">
      <c r="A11" s="2">
        <v>44557.0</v>
      </c>
    </row>
    <row r="12">
      <c r="A12" s="2">
        <v>44558.0</v>
      </c>
    </row>
    <row r="13">
      <c r="A13" s="2">
        <v>44559.0</v>
      </c>
    </row>
    <row r="14">
      <c r="A14" s="2">
        <v>44560.0</v>
      </c>
    </row>
    <row r="15">
      <c r="A15" s="2">
        <v>44561.0</v>
      </c>
    </row>
    <row r="16">
      <c r="A16" s="2">
        <v>44562.0</v>
      </c>
    </row>
    <row r="17">
      <c r="A17" s="2">
        <v>44563.0</v>
      </c>
    </row>
    <row r="18">
      <c r="A18" s="2">
        <v>44564.0</v>
      </c>
    </row>
    <row r="19">
      <c r="A19" s="2">
        <v>44565.0</v>
      </c>
    </row>
    <row r="20">
      <c r="A20" s="2">
        <v>44566.0</v>
      </c>
    </row>
    <row r="21">
      <c r="A21" s="2">
        <v>44567.0</v>
      </c>
    </row>
    <row r="22">
      <c r="A22" s="2">
        <v>44568.0</v>
      </c>
    </row>
    <row r="23">
      <c r="A23" s="2">
        <v>44569.0</v>
      </c>
    </row>
    <row r="24">
      <c r="A24" s="2">
        <v>44570.0</v>
      </c>
    </row>
    <row r="25">
      <c r="A25" s="2">
        <v>44571.0</v>
      </c>
    </row>
    <row r="26">
      <c r="A26" s="2">
        <v>44572.0</v>
      </c>
    </row>
    <row r="27">
      <c r="A27" s="2">
        <v>44573.0</v>
      </c>
    </row>
    <row r="28">
      <c r="A28" s="2">
        <v>44574.0</v>
      </c>
    </row>
    <row r="29">
      <c r="A29" s="2">
        <v>44575.0</v>
      </c>
    </row>
    <row r="30">
      <c r="A30" s="2">
        <v>44576.0</v>
      </c>
    </row>
    <row r="31">
      <c r="A31" s="2">
        <v>44577.0</v>
      </c>
    </row>
    <row r="32">
      <c r="A32" s="2">
        <v>44578.0</v>
      </c>
    </row>
    <row r="33">
      <c r="A33" s="2">
        <v>44579.0</v>
      </c>
    </row>
    <row r="34">
      <c r="A34" s="2">
        <v>44580.0</v>
      </c>
    </row>
    <row r="35">
      <c r="A35" s="2">
        <v>44581.0</v>
      </c>
    </row>
    <row r="36">
      <c r="A36" s="2">
        <v>44582.0</v>
      </c>
    </row>
    <row r="37">
      <c r="A37" s="2">
        <v>44583.0</v>
      </c>
    </row>
    <row r="38">
      <c r="A38" s="2">
        <v>44584.0</v>
      </c>
    </row>
    <row r="39">
      <c r="A39" s="2">
        <v>44585.0</v>
      </c>
    </row>
    <row r="40">
      <c r="A40" s="2">
        <v>44586.0</v>
      </c>
    </row>
    <row r="41">
      <c r="A41" s="2">
        <v>44587.0</v>
      </c>
    </row>
    <row r="42">
      <c r="A42" s="2">
        <v>44588.0</v>
      </c>
    </row>
    <row r="43">
      <c r="A43" s="2">
        <v>44589.0</v>
      </c>
    </row>
    <row r="44">
      <c r="A44" s="2">
        <v>44590.0</v>
      </c>
    </row>
    <row r="45">
      <c r="A45" s="2">
        <v>44591.0</v>
      </c>
    </row>
    <row r="46">
      <c r="A46" s="2">
        <v>44592.0</v>
      </c>
    </row>
    <row r="47">
      <c r="A47" s="2">
        <v>44593.0</v>
      </c>
    </row>
    <row r="48">
      <c r="A48" s="2">
        <v>44594.0</v>
      </c>
    </row>
    <row r="49">
      <c r="A49" s="2">
        <v>44595.0</v>
      </c>
    </row>
    <row r="50">
      <c r="A50" s="2">
        <v>44596.0</v>
      </c>
    </row>
    <row r="51">
      <c r="A51" s="2">
        <v>44597.0</v>
      </c>
    </row>
    <row r="52">
      <c r="A52" s="2">
        <v>44598.0</v>
      </c>
    </row>
    <row r="53">
      <c r="A53" s="2">
        <v>44599.0</v>
      </c>
    </row>
    <row r="54">
      <c r="A54" s="2">
        <v>44600.0</v>
      </c>
    </row>
    <row r="55">
      <c r="A55" s="2">
        <v>44601.0</v>
      </c>
    </row>
    <row r="56">
      <c r="A56" s="2">
        <v>44602.0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7">
      <c r="C7" s="1" t="s">
        <v>56</v>
      </c>
      <c r="D7" s="1" t="s">
        <v>57</v>
      </c>
      <c r="E7" s="1" t="s">
        <v>58</v>
      </c>
    </row>
    <row r="8">
      <c r="C8" s="1">
        <v>1.0</v>
      </c>
      <c r="D8" s="1">
        <v>148.0</v>
      </c>
      <c r="E8" s="1">
        <v>1145.0</v>
      </c>
      <c r="F8" s="2"/>
    </row>
    <row r="9">
      <c r="C9" s="1">
        <v>2.0</v>
      </c>
      <c r="D9" s="1">
        <v>212.0</v>
      </c>
      <c r="E9" s="1">
        <v>806.0</v>
      </c>
      <c r="F9" s="2"/>
    </row>
    <row r="10">
      <c r="C10" s="1">
        <v>3.0</v>
      </c>
      <c r="D10" s="1">
        <v>113.0</v>
      </c>
      <c r="E10" s="1">
        <v>920.0</v>
      </c>
      <c r="F10" s="2"/>
    </row>
    <row r="11">
      <c r="C11" s="1">
        <v>4.0</v>
      </c>
      <c r="D11" s="1">
        <v>133.0</v>
      </c>
      <c r="E11" s="1">
        <v>501.0</v>
      </c>
      <c r="F11" s="2"/>
    </row>
    <row r="12">
      <c r="C12" s="1">
        <v>5.0</v>
      </c>
      <c r="D12" s="1">
        <v>118.0</v>
      </c>
      <c r="E12" s="1">
        <v>356.0</v>
      </c>
      <c r="F12" s="2"/>
    </row>
    <row r="13">
      <c r="C13" s="1">
        <v>6.0</v>
      </c>
      <c r="D13" s="1">
        <v>72.0</v>
      </c>
      <c r="E13" s="1">
        <v>999.0</v>
      </c>
      <c r="F13" s="2"/>
    </row>
    <row r="14">
      <c r="C14" s="1">
        <v>7.0</v>
      </c>
      <c r="D14" s="1">
        <v>37.0</v>
      </c>
      <c r="E14" s="1">
        <v>1133.0</v>
      </c>
      <c r="F14" s="2"/>
    </row>
    <row r="15">
      <c r="C15" s="1">
        <v>8.0</v>
      </c>
      <c r="D15" s="1">
        <v>138.0</v>
      </c>
      <c r="E15" s="1">
        <v>1051.0</v>
      </c>
      <c r="F15" s="2"/>
    </row>
    <row r="16">
      <c r="C16" s="1">
        <v>9.0</v>
      </c>
      <c r="D16" s="1">
        <v>77.0</v>
      </c>
      <c r="E16" s="1">
        <v>802.0</v>
      </c>
      <c r="F16" s="2"/>
    </row>
    <row r="17">
      <c r="C17" s="1">
        <v>10.0</v>
      </c>
      <c r="D17" s="1">
        <v>48.0</v>
      </c>
      <c r="E17" s="1">
        <v>829.0</v>
      </c>
      <c r="F17" s="2"/>
    </row>
    <row r="18">
      <c r="C18" s="1">
        <v>11.0</v>
      </c>
      <c r="D18" s="1">
        <v>62.0</v>
      </c>
      <c r="E18" s="1">
        <v>838.0</v>
      </c>
      <c r="F18" s="2"/>
    </row>
    <row r="19">
      <c r="C19" s="1">
        <v>12.0</v>
      </c>
      <c r="D19" s="1">
        <v>119.0</v>
      </c>
      <c r="E19" s="1">
        <v>397.0</v>
      </c>
      <c r="F19" s="2"/>
    </row>
    <row r="20">
      <c r="C20" s="1">
        <v>13.0</v>
      </c>
      <c r="D20" s="1">
        <v>113.0</v>
      </c>
      <c r="E20" s="1">
        <v>749.0</v>
      </c>
      <c r="F20" s="2"/>
    </row>
    <row r="21">
      <c r="C21" s="1">
        <v>14.0</v>
      </c>
      <c r="D21" s="1">
        <v>147.0</v>
      </c>
      <c r="E21" s="1">
        <v>936.0</v>
      </c>
      <c r="F21" s="2"/>
    </row>
    <row r="22">
      <c r="C22" s="1">
        <v>15.0</v>
      </c>
      <c r="D22" s="1">
        <v>150.0</v>
      </c>
      <c r="E22" s="1">
        <v>1014.0</v>
      </c>
      <c r="F22" s="2"/>
    </row>
    <row r="23">
      <c r="C23" s="1">
        <v>16.0</v>
      </c>
      <c r="D23" s="1">
        <v>170.0</v>
      </c>
      <c r="E23" s="1">
        <v>1077.0</v>
      </c>
      <c r="F23" s="2"/>
    </row>
    <row r="24">
      <c r="C24" s="1">
        <v>17.0</v>
      </c>
      <c r="D24" s="1">
        <v>162.0</v>
      </c>
      <c r="E24" s="1">
        <v>576.0</v>
      </c>
      <c r="F24" s="2"/>
    </row>
    <row r="25">
      <c r="C25" s="1">
        <v>18.0</v>
      </c>
      <c r="D25" s="1">
        <v>111.0</v>
      </c>
      <c r="E25" s="1">
        <v>917.0</v>
      </c>
      <c r="F25" s="2"/>
    </row>
    <row r="26">
      <c r="C26" s="1">
        <v>19.0</v>
      </c>
      <c r="D26" s="1">
        <v>72.0</v>
      </c>
      <c r="E26" s="1">
        <v>1243.0</v>
      </c>
      <c r="F26" s="2"/>
    </row>
    <row r="27">
      <c r="C27" s="1">
        <v>20.0</v>
      </c>
      <c r="D27" s="1">
        <v>137.0</v>
      </c>
      <c r="E27" s="1">
        <v>1354.0</v>
      </c>
      <c r="F27" s="2"/>
    </row>
    <row r="28">
      <c r="C28" s="1">
        <v>21.0</v>
      </c>
      <c r="D28" s="1">
        <v>155.0</v>
      </c>
      <c r="E28" s="1">
        <v>1664.0</v>
      </c>
      <c r="F28" s="2"/>
    </row>
    <row r="29">
      <c r="C29" s="1">
        <v>22.0</v>
      </c>
      <c r="D29" s="1">
        <v>180.0</v>
      </c>
      <c r="E29" s="1">
        <v>1565.0</v>
      </c>
      <c r="F29" s="2"/>
    </row>
    <row r="30">
      <c r="C30" s="1">
        <v>23.0</v>
      </c>
      <c r="D30" s="1">
        <v>223.0</v>
      </c>
      <c r="E30" s="1">
        <v>1544.0</v>
      </c>
      <c r="F30" s="2"/>
    </row>
    <row r="31">
      <c r="C31" s="1">
        <v>24.0</v>
      </c>
      <c r="D31" s="1">
        <v>59.0</v>
      </c>
      <c r="E31" s="1">
        <v>1585.0</v>
      </c>
      <c r="F31" s="2"/>
    </row>
    <row r="32">
      <c r="C32" s="1">
        <v>25.0</v>
      </c>
      <c r="D32" s="1">
        <v>300.0</v>
      </c>
      <c r="E32" s="1">
        <v>1024.0</v>
      </c>
      <c r="F32" s="2"/>
    </row>
    <row r="33">
      <c r="C33" s="1">
        <v>26.0</v>
      </c>
      <c r="D33" s="1">
        <v>94.0</v>
      </c>
      <c r="E33" s="1">
        <v>1234.0</v>
      </c>
      <c r="F33" s="2"/>
    </row>
    <row r="34">
      <c r="C34" s="1">
        <v>27.0</v>
      </c>
      <c r="D34" s="1">
        <v>152.0</v>
      </c>
      <c r="E34" s="1">
        <v>1280.0</v>
      </c>
      <c r="F34" s="2"/>
    </row>
    <row r="35">
      <c r="C35" s="1">
        <v>28.0</v>
      </c>
      <c r="D35" s="1">
        <v>180.0</v>
      </c>
      <c r="E35" s="1">
        <v>1398.0</v>
      </c>
      <c r="F35" s="2"/>
    </row>
    <row r="36">
      <c r="C36" s="1">
        <v>29.0</v>
      </c>
      <c r="D36" s="1">
        <v>212.0</v>
      </c>
      <c r="E36" s="1">
        <v>1479.0</v>
      </c>
      <c r="F36" s="2"/>
    </row>
    <row r="37">
      <c r="C37" s="1">
        <v>30.0</v>
      </c>
      <c r="D37" s="1">
        <v>156.0</v>
      </c>
      <c r="E37" s="1">
        <v>1867.0</v>
      </c>
      <c r="F37" s="2"/>
    </row>
    <row r="38">
      <c r="C38" s="1">
        <v>31.0</v>
      </c>
      <c r="D38" s="1">
        <v>112.0</v>
      </c>
      <c r="E38" s="1">
        <v>1598.0</v>
      </c>
      <c r="F38" s="2"/>
    </row>
    <row r="39">
      <c r="C39" s="1">
        <v>32.0</v>
      </c>
      <c r="D39" s="1">
        <v>152.0</v>
      </c>
      <c r="E39" s="1">
        <v>1444.0</v>
      </c>
      <c r="F39" s="2"/>
    </row>
    <row r="40">
      <c r="C40" s="1">
        <v>33.0</v>
      </c>
      <c r="D40" s="1">
        <v>157.0</v>
      </c>
      <c r="E40" s="1">
        <v>1617.0</v>
      </c>
      <c r="F40" s="2"/>
    </row>
    <row r="41">
      <c r="C41" s="1">
        <v>34.0</v>
      </c>
      <c r="D41" s="1">
        <v>152.0</v>
      </c>
      <c r="E41" s="1">
        <v>1301.0</v>
      </c>
      <c r="F41" s="2"/>
    </row>
    <row r="42">
      <c r="C42" s="1">
        <v>35.0</v>
      </c>
      <c r="D42" s="1">
        <v>236.0</v>
      </c>
      <c r="E42" s="1">
        <v>1386.0</v>
      </c>
      <c r="F42" s="2"/>
    </row>
    <row r="43">
      <c r="C43" s="1">
        <v>36.0</v>
      </c>
      <c r="D43" s="1">
        <v>146.0</v>
      </c>
      <c r="E43" s="1">
        <v>1964.0</v>
      </c>
      <c r="F43" s="2"/>
    </row>
    <row r="44">
      <c r="C44" s="1">
        <v>37.0</v>
      </c>
      <c r="D44" s="1">
        <v>143.0</v>
      </c>
      <c r="E44" s="1">
        <v>2314.0</v>
      </c>
      <c r="F44" s="2"/>
    </row>
    <row r="45">
      <c r="C45" s="1">
        <v>38.0</v>
      </c>
      <c r="D45" s="1">
        <v>246.0</v>
      </c>
      <c r="E45" s="1">
        <v>1633.0</v>
      </c>
      <c r="F45" s="2"/>
    </row>
    <row r="46">
      <c r="C46" s="1">
        <v>39.0</v>
      </c>
      <c r="D46" s="1">
        <v>155.0</v>
      </c>
      <c r="E46" s="1">
        <v>964.0</v>
      </c>
      <c r="F46" s="2"/>
    </row>
    <row r="47">
      <c r="C47" s="1">
        <v>40.0</v>
      </c>
      <c r="D47" s="1">
        <v>56.0</v>
      </c>
      <c r="E47" s="1">
        <v>1430.0</v>
      </c>
      <c r="F47" s="2"/>
    </row>
    <row r="48">
      <c r="C48" s="1">
        <v>41.0</v>
      </c>
      <c r="D48" s="1">
        <v>168.0</v>
      </c>
      <c r="E48" s="1">
        <v>1303.0</v>
      </c>
      <c r="F48" s="2"/>
    </row>
    <row r="49">
      <c r="C49" s="1">
        <v>42.0</v>
      </c>
      <c r="D49" s="1">
        <v>198.0</v>
      </c>
      <c r="E49" s="1">
        <v>1861.0</v>
      </c>
      <c r="F49" s="2"/>
    </row>
    <row r="50">
      <c r="C50" s="1">
        <v>43.0</v>
      </c>
      <c r="D50" s="1">
        <v>169.0</v>
      </c>
      <c r="E50" s="1">
        <v>1400.0</v>
      </c>
      <c r="F50" s="2"/>
    </row>
    <row r="51">
      <c r="C51" s="1">
        <v>44.0</v>
      </c>
      <c r="D51" s="1">
        <v>246.0</v>
      </c>
      <c r="E51" s="1">
        <v>1114.0</v>
      </c>
      <c r="F51" s="2"/>
    </row>
    <row r="52">
      <c r="C52" s="1">
        <v>45.0</v>
      </c>
      <c r="D52" s="1">
        <v>110.0</v>
      </c>
      <c r="E52" s="1">
        <v>1883.0</v>
      </c>
      <c r="F52" s="2"/>
    </row>
    <row r="53">
      <c r="C53" s="1">
        <v>46.0</v>
      </c>
      <c r="D53" s="1">
        <v>82.0</v>
      </c>
      <c r="E53" s="1">
        <v>685.0</v>
      </c>
      <c r="F53" s="2"/>
    </row>
    <row r="54">
      <c r="C54" s="1">
        <v>47.0</v>
      </c>
      <c r="D54" s="1">
        <v>145.0</v>
      </c>
      <c r="E54" s="1">
        <v>676.0</v>
      </c>
      <c r="F54" s="2"/>
    </row>
    <row r="55">
      <c r="C55" s="1">
        <v>48.0</v>
      </c>
      <c r="D55" s="1">
        <v>281.0</v>
      </c>
      <c r="E55" s="1">
        <v>1634.0</v>
      </c>
      <c r="F55" s="2"/>
    </row>
    <row r="56">
      <c r="C56" s="1">
        <v>49.0</v>
      </c>
      <c r="D56" s="1">
        <v>122.0</v>
      </c>
      <c r="E56" s="1">
        <v>1138.0</v>
      </c>
      <c r="F56" s="2"/>
    </row>
    <row r="57">
      <c r="C57" s="1">
        <v>50.0</v>
      </c>
      <c r="D57" s="1">
        <v>343.0</v>
      </c>
      <c r="E57" s="1">
        <v>1340.0</v>
      </c>
      <c r="F57" s="2"/>
    </row>
    <row r="58">
      <c r="C58" s="1">
        <v>51.0</v>
      </c>
      <c r="D58" s="1">
        <v>324.0</v>
      </c>
      <c r="E58" s="1">
        <v>1624.0</v>
      </c>
      <c r="F58" s="2"/>
    </row>
    <row r="59">
      <c r="C59" s="1">
        <v>52.0</v>
      </c>
      <c r="D59" s="1">
        <v>310.0</v>
      </c>
      <c r="E59" s="1">
        <v>1588.0</v>
      </c>
      <c r="F59" s="2"/>
    </row>
    <row r="60">
      <c r="C60" s="1">
        <v>53.0</v>
      </c>
      <c r="D60" s="1">
        <v>318.0</v>
      </c>
      <c r="E60" s="1">
        <v>506.0</v>
      </c>
      <c r="F60" s="2"/>
    </row>
    <row r="61">
      <c r="C61" s="1">
        <v>54.0</v>
      </c>
      <c r="D61" s="1">
        <v>390.0</v>
      </c>
      <c r="E61" s="1">
        <v>643.0</v>
      </c>
      <c r="F61" s="2"/>
    </row>
    <row r="62">
      <c r="C62" s="1">
        <v>55.0</v>
      </c>
      <c r="D62" s="1">
        <v>548.0</v>
      </c>
      <c r="E62" s="1">
        <v>1056.0</v>
      </c>
      <c r="F62" s="2"/>
    </row>
    <row r="63">
      <c r="C63" s="1">
        <v>56.0</v>
      </c>
      <c r="D63" s="1">
        <v>474.0</v>
      </c>
      <c r="E63" s="1">
        <v>1131.0</v>
      </c>
      <c r="F63" s="2"/>
    </row>
    <row r="64">
      <c r="C64" s="1">
        <v>57.0</v>
      </c>
      <c r="D64" s="1">
        <v>675.0</v>
      </c>
      <c r="E64" s="1">
        <v>938.0</v>
      </c>
      <c r="F64" s="2"/>
    </row>
    <row r="65">
      <c r="C65" s="1">
        <v>58.0</v>
      </c>
      <c r="D65" s="1">
        <v>796.0</v>
      </c>
      <c r="E65" s="1">
        <v>1005.0</v>
      </c>
      <c r="F65" s="2"/>
    </row>
    <row r="66">
      <c r="C66" s="1">
        <v>59.0</v>
      </c>
      <c r="D66" s="1">
        <v>617.0</v>
      </c>
      <c r="E66" s="1">
        <v>1143.0</v>
      </c>
      <c r="F66" s="2"/>
    </row>
    <row r="67">
      <c r="C67" s="1">
        <v>60.0</v>
      </c>
      <c r="D67" s="1">
        <v>418.0</v>
      </c>
      <c r="E67" s="1">
        <v>690.0</v>
      </c>
      <c r="F67" s="2"/>
    </row>
    <row r="68">
      <c r="C68" s="1">
        <v>61.0</v>
      </c>
      <c r="D68" s="1">
        <v>201.0</v>
      </c>
      <c r="E68" s="1">
        <v>574.0</v>
      </c>
      <c r="F68" s="2"/>
    </row>
    <row r="69">
      <c r="C69" s="1">
        <v>62.0</v>
      </c>
      <c r="D69" s="1">
        <v>758.0</v>
      </c>
      <c r="E69" s="1">
        <v>1572.0</v>
      </c>
      <c r="F69" s="2"/>
    </row>
    <row r="70">
      <c r="C70" s="1">
        <v>63.0</v>
      </c>
      <c r="D70" s="1">
        <v>930.0</v>
      </c>
      <c r="E70" s="1">
        <v>869.0</v>
      </c>
      <c r="F70" s="2"/>
    </row>
  </sheetData>
  <drawing r:id="rId1"/>
</worksheet>
</file>