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ètres" r:id="rId3" sheetId="1"/>
    <sheet name="Dimensionnement BV" r:id="rId4" sheetId="2"/>
    <sheet name="Rétention des bassins" r:id="rId5" sheetId="3"/>
  </sheets>
</workbook>
</file>

<file path=xl/sharedStrings.xml><?xml version="1.0" encoding="utf-8"?>
<sst xmlns="http://schemas.openxmlformats.org/spreadsheetml/2006/main" count="434" uniqueCount="75">
  <si>
    <t>Paramètres globaux</t>
  </si>
  <si>
    <t>Nom de la mine</t>
  </si>
  <si>
    <t/>
  </si>
  <si>
    <t>Paramètres de dimensionnement</t>
  </si>
  <si>
    <t>Dénivelé</t>
  </si>
  <si>
    <t>-1</t>
  </si>
  <si>
    <t>Longueur</t>
  </si>
  <si>
    <t>Surface</t>
  </si>
  <si>
    <t>-1.0</t>
  </si>
  <si>
    <t>Coefficient de ruissellement</t>
  </si>
  <si>
    <t>0.9</t>
  </si>
  <si>
    <t>Paramètres de rétention</t>
  </si>
  <si>
    <t>Profondeur de déversoir</t>
  </si>
  <si>
    <t>0</t>
  </si>
  <si>
    <t>Hauteur de digue</t>
  </si>
  <si>
    <t>Vitesse d'écoulement si pente &lt;= 5%</t>
  </si>
  <si>
    <t>1</t>
  </si>
  <si>
    <t>Vitesse d'écoulement si 5% &lt; pente &lt;= 15%</t>
  </si>
  <si>
    <t>2</t>
  </si>
  <si>
    <t>Vitesse d'écoulement si pente &gt; 15%</t>
  </si>
  <si>
    <t>4</t>
  </si>
  <si>
    <t>Gravité</t>
  </si>
  <si>
    <t>9.81</t>
  </si>
  <si>
    <t>Hauteur de lame d'eau</t>
  </si>
  <si>
    <t>0.4</t>
  </si>
  <si>
    <t>Revanche</t>
  </si>
  <si>
    <t>0.1</t>
  </si>
  <si>
    <t xml:space="preserve">Objectif de rétention pour chaque sous-bassin versant de la mine </t>
  </si>
  <si>
    <t>Paramètres hydrauliques des bassins versants associés aux ouvrages</t>
  </si>
  <si>
    <t>Superficie du BV alimentant le bassin (ha) :</t>
  </si>
  <si>
    <t>Longueur hydraulique du bassin versant (m)</t>
  </si>
  <si>
    <t>Dénivelé du bassin versant (m)</t>
  </si>
  <si>
    <t>Pente (%)</t>
  </si>
  <si>
    <t>Coefficient de ruissellement du BV :</t>
  </si>
  <si>
    <t xml:space="preserve">Temps de retour et durée de la pluie de référence choisis :  </t>
  </si>
  <si>
    <t>Dimensionnement des bassins</t>
  </si>
  <si>
    <t>Quantité max de précipitations i(t;T) 
pour une durée de pluie t (min) et pour 
une période de retour T (années)</t>
  </si>
  <si>
    <t>i(t;T) en mm =</t>
  </si>
  <si>
    <t>Volume d'eau V à retenir dans le décanteur (m3)</t>
  </si>
  <si>
    <t>V (m3) =</t>
  </si>
  <si>
    <t>Tp_B1</t>
  </si>
  <si>
    <t>2H/2ANS</t>
  </si>
  <si>
    <t>Tp_B2</t>
  </si>
  <si>
    <t>Tp_B3</t>
  </si>
  <si>
    <t>Tp_B4</t>
  </si>
  <si>
    <t>Tp_B5</t>
  </si>
  <si>
    <t>Tp_B6</t>
  </si>
  <si>
    <t>Tp_B7</t>
  </si>
  <si>
    <t>Tm_B10</t>
  </si>
  <si>
    <t>Tm_B11</t>
  </si>
  <si>
    <t>Tm_B17</t>
  </si>
  <si>
    <t>Tm_B18</t>
  </si>
  <si>
    <t>Tm_B19</t>
  </si>
  <si>
    <t>Tm_B20</t>
  </si>
  <si>
    <t>Tm_B21</t>
  </si>
  <si>
    <t>Tm_B22</t>
  </si>
  <si>
    <t>SO_B1a</t>
  </si>
  <si>
    <t>Tm_B4</t>
  </si>
  <si>
    <t>Tm_B6</t>
  </si>
  <si>
    <t>Tm_B6a/g</t>
  </si>
  <si>
    <t>Tm_B15</t>
  </si>
  <si>
    <t>Tm_B9</t>
  </si>
  <si>
    <t>SO_B3</t>
  </si>
  <si>
    <t>SO_B1bcdef</t>
  </si>
  <si>
    <t>Tm_B5</t>
  </si>
  <si>
    <t>Tm_B23</t>
  </si>
  <si>
    <t>Tm_B1</t>
  </si>
  <si>
    <t>Tm_B8a</t>
  </si>
  <si>
    <t>Tm_B8</t>
  </si>
  <si>
    <t>Tm_B7</t>
  </si>
  <si>
    <t>Tm_B16</t>
  </si>
  <si>
    <t>SO_B1g</t>
  </si>
  <si>
    <t>Tm_B12</t>
  </si>
  <si>
    <t>SO_B5</t>
  </si>
  <si>
    <t xml:space="preserve">Dimensionnement des bassins de </t>
  </si>
</sst>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6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6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bgColor indexed="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top style="thin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top style="thin"/>
      <bottom style="medium"/>
    </border>
    <border>
      <left style="thin"/>
      <right style="thin"/>
      <top style="medium"/>
      <bottom style="thin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75">
    <xf numFmtId="0" fontId="0" fillId="0" borderId="0" xfId="0"/>
    <xf numFmtId="0" fontId="0" fillId="2" borderId="0" xfId="0" applyFill="true" applyBorder="true"/>
    <xf numFmtId="0" fontId="1" fillId="2" borderId="0" xfId="0" applyFill="true" applyBorder="true" applyFont="true">
      <alignment horizontal="center"/>
    </xf>
    <xf numFmtId="0" fontId="0" fillId="5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5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2" borderId="7" xfId="0" applyFill="true" applyBorder="true" applyFont="true">
      <alignment horizontal="left"/>
    </xf>
    <xf numFmtId="0" fontId="3" fillId="2" borderId="13" xfId="0" applyFill="true" applyBorder="true" applyFont="true">
      <alignment horizontal="left" wrapText="true"/>
    </xf>
    <xf numFmtId="0" fontId="4" fillId="2" borderId="16" xfId="0" applyFill="true" applyBorder="true" applyFont="true">
      <alignment horizontal="center" wrapText="true"/>
    </xf>
    <xf numFmtId="0" fontId="5" fillId="2" borderId="7" xfId="0" applyFill="true" applyBorder="true" applyFont="true">
      <alignment horizontal="left"/>
    </xf>
    <xf numFmtId="0" fontId="6" fillId="2" borderId="13" xfId="0" applyFill="true" applyBorder="true" applyFont="true">
      <alignment horizontal="left" wrapText="true"/>
    </xf>
    <xf numFmtId="0" fontId="7" fillId="2" borderId="16" xfId="0" applyFill="true" applyBorder="true" applyFont="true">
      <alignment horizontal="center" wrapText="true"/>
    </xf>
    <xf numFmtId="0" fontId="8" fillId="2" borderId="13" xfId="0" applyFill="true" applyBorder="true" applyFont="true">
      <alignment horizontal="left" wrapText="true"/>
    </xf>
    <xf numFmtId="0" fontId="9" fillId="2" borderId="16" xfId="0" applyFill="true" applyBorder="true" applyFont="true">
      <alignment horizontal="center" wrapText="true"/>
    </xf>
    <xf numFmtId="0" fontId="10" fillId="2" borderId="13" xfId="0" applyFill="true" applyBorder="true" applyFont="true">
      <alignment horizontal="left" wrapText="true"/>
    </xf>
    <xf numFmtId="0" fontId="11" fillId="2" borderId="16" xfId="0" applyFill="true" applyBorder="true" applyFont="true">
      <alignment horizontal="center" wrapText="true"/>
    </xf>
    <xf numFmtId="0" fontId="12" fillId="2" borderId="13" xfId="0" applyFill="true" applyBorder="true" applyFont="true">
      <alignment horizontal="left" wrapText="true"/>
    </xf>
    <xf numFmtId="0" fontId="13" fillId="2" borderId="16" xfId="0" applyFill="true" applyBorder="true" applyFont="true">
      <alignment horizontal="center" wrapText="true"/>
    </xf>
    <xf numFmtId="0" fontId="14" fillId="2" borderId="7" xfId="0" applyFill="true" applyBorder="true" applyFont="true">
      <alignment horizontal="left"/>
    </xf>
    <xf numFmtId="0" fontId="15" fillId="2" borderId="13" xfId="0" applyFill="true" applyBorder="true" applyFont="true">
      <alignment horizontal="left" wrapText="true"/>
    </xf>
    <xf numFmtId="0" fontId="16" fillId="2" borderId="16" xfId="0" applyFill="true" applyBorder="true" applyFont="true">
      <alignment horizontal="center" wrapText="true"/>
    </xf>
    <xf numFmtId="0" fontId="17" fillId="2" borderId="13" xfId="0" applyFill="true" applyBorder="true" applyFont="true">
      <alignment horizontal="left" wrapText="true"/>
    </xf>
    <xf numFmtId="0" fontId="18" fillId="2" borderId="16" xfId="0" applyFill="true" applyBorder="true" applyFont="true">
      <alignment horizontal="center" wrapText="true"/>
    </xf>
    <xf numFmtId="0" fontId="19" fillId="2" borderId="7" xfId="0" applyFill="true" applyBorder="true" applyFont="true">
      <alignment horizontal="left"/>
    </xf>
    <xf numFmtId="0" fontId="20" fillId="2" borderId="13" xfId="0" applyFill="true" applyBorder="true" applyFont="true">
      <alignment horizontal="left" wrapText="true"/>
    </xf>
    <xf numFmtId="0" fontId="21" fillId="2" borderId="16" xfId="0" applyFill="true" applyBorder="true" applyFont="true">
      <alignment horizontal="center" wrapText="true"/>
    </xf>
    <xf numFmtId="0" fontId="22" fillId="2" borderId="13" xfId="0" applyFill="true" applyBorder="true" applyFont="true">
      <alignment horizontal="left" wrapText="true"/>
    </xf>
    <xf numFmtId="0" fontId="23" fillId="2" borderId="16" xfId="0" applyFill="true" applyBorder="true" applyFont="true">
      <alignment horizontal="center" wrapText="true"/>
    </xf>
    <xf numFmtId="0" fontId="24" fillId="2" borderId="13" xfId="0" applyFill="true" applyBorder="true" applyFont="true">
      <alignment horizontal="left" wrapText="true"/>
    </xf>
    <xf numFmtId="0" fontId="25" fillId="2" borderId="16" xfId="0" applyFill="true" applyBorder="true" applyFont="true">
      <alignment horizontal="center" wrapText="true"/>
    </xf>
    <xf numFmtId="0" fontId="26" fillId="2" borderId="13" xfId="0" applyFill="true" applyBorder="true" applyFont="true">
      <alignment horizontal="left" wrapText="true"/>
    </xf>
    <xf numFmtId="0" fontId="27" fillId="2" borderId="16" xfId="0" applyFill="true" applyBorder="true" applyFont="true">
      <alignment horizontal="center" wrapText="true"/>
    </xf>
    <xf numFmtId="0" fontId="28" fillId="2" borderId="13" xfId="0" applyFill="true" applyBorder="true" applyFont="true">
      <alignment horizontal="left" wrapText="true"/>
    </xf>
    <xf numFmtId="0" fontId="29" fillId="2" borderId="16" xfId="0" applyFill="true" applyBorder="true" applyFont="true">
      <alignment horizontal="center" wrapText="true"/>
    </xf>
    <xf numFmtId="0" fontId="30" fillId="2" borderId="13" xfId="0" applyFill="true" applyBorder="true" applyFont="true">
      <alignment horizontal="left" wrapText="true"/>
    </xf>
    <xf numFmtId="0" fontId="31" fillId="2" borderId="16" xfId="0" applyFill="true" applyBorder="true" applyFont="true">
      <alignment horizontal="center" wrapText="true"/>
    </xf>
    <xf numFmtId="0" fontId="32" fillId="2" borderId="13" xfId="0" applyFill="true" applyBorder="true" applyFont="true">
      <alignment horizontal="left" wrapText="true"/>
    </xf>
    <xf numFmtId="0" fontId="33" fillId="2" borderId="16" xfId="0" applyFill="true" applyBorder="true" applyFont="true">
      <alignment horizontal="center" wrapText="true"/>
    </xf>
    <xf numFmtId="0" fontId="0" fillId="2" borderId="0" xfId="0" applyFill="true" applyBorder="true"/>
    <xf numFmtId="0" fontId="34" fillId="2" borderId="0" xfId="0" applyFill="true" applyBorder="true" applyFont="true">
      <alignment horizontal="center"/>
    </xf>
    <xf numFmtId="0" fontId="0" fillId="5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2" borderId="7" xfId="0" applyFill="true" applyBorder="true" applyFont="true">
      <alignment horizontal="left"/>
    </xf>
    <xf numFmtId="0" fontId="36" fillId="2" borderId="13" xfId="0" applyFill="true" applyBorder="true" applyFont="true">
      <alignment horizontal="left" wrapText="true"/>
    </xf>
    <xf numFmtId="0" fontId="37" fillId="2" borderId="13" xfId="0" applyFill="true" applyBorder="true" applyFont="true">
      <alignment horizontal="left" wrapText="true"/>
    </xf>
    <xf numFmtId="0" fontId="38" fillId="2" borderId="13" xfId="0" applyFill="true" applyBorder="true" applyFont="true">
      <alignment horizontal="left" wrapText="true"/>
    </xf>
    <xf numFmtId="0" fontId="39" fillId="2" borderId="13" xfId="0" applyFill="true" applyBorder="true" applyFont="true">
      <alignment horizontal="left" wrapText="true"/>
    </xf>
    <xf numFmtId="0" fontId="40" fillId="2" borderId="13" xfId="0" applyFill="true" applyBorder="true" applyFont="true">
      <alignment horizontal="left" wrapText="true"/>
    </xf>
    <xf numFmtId="0" fontId="41" fillId="2" borderId="13" xfId="0" applyFill="true" applyBorder="true" applyFont="true">
      <alignment horizontal="left" wrapText="true"/>
    </xf>
    <xf numFmtId="0" fontId="42" fillId="2" borderId="7" xfId="0" applyFill="true" applyBorder="true" applyFont="true">
      <alignment horizontal="left"/>
    </xf>
    <xf numFmtId="0" fontId="43" fillId="2" borderId="13" xfId="0" applyFill="true" applyBorder="true" applyFont="true">
      <alignment horizontal="left" wrapText="true"/>
    </xf>
    <xf numFmtId="0" fontId="44" fillId="2" borderId="13" xfId="0" applyFill="true" applyBorder="true" applyFont="true">
      <alignment horizontal="left" wrapText="true"/>
    </xf>
    <xf numFmtId="0" fontId="45" fillId="2" borderId="21" xfId="0" applyFill="true" applyBorder="true" applyFont="true">
      <alignment horizontal="left" wrapText="true"/>
    </xf>
    <xf numFmtId="0" fontId="46" fillId="2" borderId="21" xfId="0" applyFill="true" applyBorder="true" applyFont="true">
      <alignment horizontal="left" wrapText="true"/>
    </xf>
    <xf numFmtId="0" fontId="47" fillId="2" borderId="22" xfId="0" applyFill="true" applyBorder="true" applyFont="true">
      <alignment horizontal="center"/>
    </xf>
    <xf numFmtId="0" fontId="48" fillId="2" borderId="16" xfId="0" applyFill="true" applyBorder="true" applyFont="true">
      <alignment horizontal="center" wrapText="true"/>
    </xf>
    <xf numFmtId="0" fontId="49" fillId="2" borderId="16" xfId="0" applyFill="true" applyBorder="true" applyFont="true">
      <alignment horizontal="center" wrapText="true"/>
    </xf>
    <xf numFmtId="0" fontId="50" fillId="2" borderId="16" xfId="0" applyFill="true" applyBorder="true" applyFont="true">
      <alignment horizontal="center" wrapText="true"/>
    </xf>
    <xf numFmtId="0" fontId="51" fillId="2" borderId="16" xfId="0" applyFill="true" applyBorder="true" applyFont="true">
      <alignment horizontal="center" wrapText="true"/>
    </xf>
    <xf numFmtId="0" fontId="52" fillId="2" borderId="16" xfId="0" applyFill="true" applyBorder="true" applyFont="true">
      <alignment horizontal="center" wrapText="true"/>
    </xf>
    <xf numFmtId="0" fontId="53" fillId="2" borderId="16" xfId="0" applyFill="true" applyBorder="true" applyFont="true">
      <alignment horizontal="center" wrapText="true"/>
    </xf>
    <xf numFmtId="0" fontId="54" fillId="2" borderId="22" xfId="0" applyFill="true" applyBorder="true" applyFont="true">
      <alignment horizontal="center" wrapText="true"/>
    </xf>
    <xf numFmtId="0" fontId="55" fillId="2" borderId="25" xfId="0" applyFill="true" applyBorder="true" applyFont="true">
      <alignment horizontal="center"/>
    </xf>
    <xf numFmtId="0" fontId="56" fillId="2" borderId="22" xfId="0" applyFill="true" applyBorder="true" applyFont="true">
      <alignment horizontal="center"/>
    </xf>
    <xf numFmtId="0" fontId="57" fillId="2" borderId="16" xfId="0" applyFill="true" applyBorder="true" applyFont="true">
      <alignment horizontal="center" wrapText="true"/>
    </xf>
    <xf numFmtId="0" fontId="58" fillId="2" borderId="16" xfId="0" applyFill="true" applyBorder="true" applyFont="true">
      <alignment horizontal="center" wrapText="true"/>
    </xf>
    <xf numFmtId="0" fontId="59" fillId="2" borderId="16" xfId="0" applyFill="true" applyBorder="true" applyFont="true">
      <alignment horizontal="center" wrapText="true"/>
    </xf>
    <xf numFmtId="0" fontId="60" fillId="2" borderId="16" xfId="0" applyFill="true" applyBorder="true" applyFont="true">
      <alignment horizontal="center" wrapText="true"/>
    </xf>
    <xf numFmtId="0" fontId="61" fillId="2" borderId="16" xfId="0" applyFill="true" applyBorder="true" applyFont="true">
      <alignment horizontal="center" wrapText="true"/>
    </xf>
    <xf numFmtId="0" fontId="62" fillId="2" borderId="16" xfId="0" applyFill="true" applyBorder="true" applyFont="true">
      <alignment horizontal="center" wrapText="true"/>
    </xf>
    <xf numFmtId="0" fontId="63" fillId="2" borderId="22" xfId="0" applyFill="true" applyBorder="true" applyFont="true">
      <alignment horizontal="center" wrapText="true"/>
    </xf>
    <xf numFmtId="0" fontId="64" fillId="2" borderId="25" xfId="0" applyFill="true" applyBorder="true" applyFont="true">
      <alignment horizontal="center"/>
    </xf>
    <xf numFmtId="0" fontId="65" fillId="2" borderId="22" xfId="0" applyFill="true" applyBorder="true" applyFont="true">
      <alignment horizontal="center"/>
    </xf>
    <xf numFmtId="0" fontId="66" fillId="2" borderId="16" xfId="0" applyFill="true" applyBorder="true" applyFont="true">
      <alignment horizontal="center" wrapText="true"/>
    </xf>
    <xf numFmtId="0" fontId="67" fillId="2" borderId="16" xfId="0" applyFill="true" applyBorder="true" applyFont="true">
      <alignment horizontal="center" wrapText="true"/>
    </xf>
    <xf numFmtId="0" fontId="68" fillId="2" borderId="16" xfId="0" applyFill="true" applyBorder="true" applyFont="true">
      <alignment horizontal="center" wrapText="true"/>
    </xf>
    <xf numFmtId="0" fontId="69" fillId="2" borderId="16" xfId="0" applyFill="true" applyBorder="true" applyFont="true">
      <alignment horizontal="center" wrapText="true"/>
    </xf>
    <xf numFmtId="0" fontId="70" fillId="2" borderId="16" xfId="0" applyFill="true" applyBorder="true" applyFont="true">
      <alignment horizontal="center" wrapText="true"/>
    </xf>
    <xf numFmtId="0" fontId="71" fillId="2" borderId="16" xfId="0" applyFill="true" applyBorder="true" applyFont="true">
      <alignment horizontal="center" wrapText="true"/>
    </xf>
    <xf numFmtId="0" fontId="72" fillId="2" borderId="22" xfId="0" applyFill="true" applyBorder="true" applyFont="true">
      <alignment horizontal="center" wrapText="true"/>
    </xf>
    <xf numFmtId="0" fontId="73" fillId="2" borderId="25" xfId="0" applyFill="true" applyBorder="true" applyFont="true">
      <alignment horizontal="center"/>
    </xf>
    <xf numFmtId="0" fontId="74" fillId="2" borderId="22" xfId="0" applyFill="true" applyBorder="true" applyFont="true">
      <alignment horizontal="center"/>
    </xf>
    <xf numFmtId="0" fontId="75" fillId="2" borderId="16" xfId="0" applyFill="true" applyBorder="true" applyFont="true">
      <alignment horizontal="center" wrapText="true"/>
    </xf>
    <xf numFmtId="0" fontId="76" fillId="2" borderId="16" xfId="0" applyFill="true" applyBorder="true" applyFont="true">
      <alignment horizontal="center" wrapText="true"/>
    </xf>
    <xf numFmtId="0" fontId="77" fillId="2" borderId="16" xfId="0" applyFill="true" applyBorder="true" applyFont="true">
      <alignment horizontal="center" wrapText="true"/>
    </xf>
    <xf numFmtId="0" fontId="78" fillId="2" borderId="16" xfId="0" applyFill="true" applyBorder="true" applyFont="true">
      <alignment horizontal="center" wrapText="true"/>
    </xf>
    <xf numFmtId="0" fontId="79" fillId="2" borderId="16" xfId="0" applyFill="true" applyBorder="true" applyFont="true">
      <alignment horizontal="center" wrapText="true"/>
    </xf>
    <xf numFmtId="0" fontId="80" fillId="2" borderId="16" xfId="0" applyFill="true" applyBorder="true" applyFont="true">
      <alignment horizontal="center" wrapText="true"/>
    </xf>
    <xf numFmtId="0" fontId="81" fillId="2" borderId="22" xfId="0" applyFill="true" applyBorder="true" applyFont="true">
      <alignment horizontal="center" wrapText="true"/>
    </xf>
    <xf numFmtId="0" fontId="82" fillId="2" borderId="25" xfId="0" applyFill="true" applyBorder="true" applyFont="true">
      <alignment horizontal="center"/>
    </xf>
    <xf numFmtId="0" fontId="83" fillId="2" borderId="22" xfId="0" applyFill="true" applyBorder="true" applyFont="true">
      <alignment horizontal="center"/>
    </xf>
    <xf numFmtId="0" fontId="84" fillId="2" borderId="16" xfId="0" applyFill="true" applyBorder="true" applyFont="true">
      <alignment horizontal="center" wrapText="true"/>
    </xf>
    <xf numFmtId="0" fontId="85" fillId="2" borderId="16" xfId="0" applyFill="true" applyBorder="true" applyFont="true">
      <alignment horizontal="center" wrapText="true"/>
    </xf>
    <xf numFmtId="0" fontId="86" fillId="2" borderId="16" xfId="0" applyFill="true" applyBorder="true" applyFont="true">
      <alignment horizontal="center" wrapText="true"/>
    </xf>
    <xf numFmtId="0" fontId="87" fillId="2" borderId="16" xfId="0" applyFill="true" applyBorder="true" applyFont="true">
      <alignment horizontal="center" wrapText="true"/>
    </xf>
    <xf numFmtId="0" fontId="88" fillId="2" borderId="16" xfId="0" applyFill="true" applyBorder="true" applyFont="true">
      <alignment horizontal="center" wrapText="true"/>
    </xf>
    <xf numFmtId="0" fontId="89" fillId="2" borderId="16" xfId="0" applyFill="true" applyBorder="true" applyFont="true">
      <alignment horizontal="center" wrapText="true"/>
    </xf>
    <xf numFmtId="0" fontId="90" fillId="2" borderId="22" xfId="0" applyFill="true" applyBorder="true" applyFont="true">
      <alignment horizontal="center" wrapText="true"/>
    </xf>
    <xf numFmtId="0" fontId="91" fillId="2" borderId="25" xfId="0" applyFill="true" applyBorder="true" applyFont="true">
      <alignment horizontal="center"/>
    </xf>
    <xf numFmtId="0" fontId="92" fillId="2" borderId="22" xfId="0" applyFill="true" applyBorder="true" applyFont="true">
      <alignment horizontal="center"/>
    </xf>
    <xf numFmtId="0" fontId="93" fillId="2" borderId="16" xfId="0" applyFill="true" applyBorder="true" applyFont="true">
      <alignment horizontal="center" wrapText="true"/>
    </xf>
    <xf numFmtId="0" fontId="94" fillId="2" borderId="16" xfId="0" applyFill="true" applyBorder="true" applyFont="true">
      <alignment horizontal="center" wrapText="true"/>
    </xf>
    <xf numFmtId="0" fontId="95" fillId="2" borderId="16" xfId="0" applyFill="true" applyBorder="true" applyFont="true">
      <alignment horizontal="center" wrapText="true"/>
    </xf>
    <xf numFmtId="0" fontId="96" fillId="2" borderId="16" xfId="0" applyFill="true" applyBorder="true" applyFont="true">
      <alignment horizontal="center" wrapText="true"/>
    </xf>
    <xf numFmtId="0" fontId="97" fillId="2" borderId="16" xfId="0" applyFill="true" applyBorder="true" applyFont="true">
      <alignment horizontal="center" wrapText="true"/>
    </xf>
    <xf numFmtId="0" fontId="98" fillId="2" borderId="16" xfId="0" applyFill="true" applyBorder="true" applyFont="true">
      <alignment horizontal="center" wrapText="true"/>
    </xf>
    <xf numFmtId="0" fontId="99" fillId="2" borderId="22" xfId="0" applyFill="true" applyBorder="true" applyFont="true">
      <alignment horizontal="center" wrapText="true"/>
    </xf>
    <xf numFmtId="0" fontId="100" fillId="2" borderId="25" xfId="0" applyFill="true" applyBorder="true" applyFont="true">
      <alignment horizontal="center"/>
    </xf>
    <xf numFmtId="0" fontId="101" fillId="2" borderId="22" xfId="0" applyFill="true" applyBorder="true" applyFont="true">
      <alignment horizontal="center"/>
    </xf>
    <xf numFmtId="0" fontId="102" fillId="2" borderId="16" xfId="0" applyFill="true" applyBorder="true" applyFont="true">
      <alignment horizontal="center" wrapText="true"/>
    </xf>
    <xf numFmtId="0" fontId="103" fillId="2" borderId="16" xfId="0" applyFill="true" applyBorder="true" applyFont="true">
      <alignment horizontal="center" wrapText="true"/>
    </xf>
    <xf numFmtId="0" fontId="104" fillId="2" borderId="16" xfId="0" applyFill="true" applyBorder="true" applyFont="true">
      <alignment horizontal="center" wrapText="true"/>
    </xf>
    <xf numFmtId="0" fontId="105" fillId="2" borderId="16" xfId="0" applyFill="true" applyBorder="true" applyFont="true">
      <alignment horizontal="center" wrapText="true"/>
    </xf>
    <xf numFmtId="0" fontId="106" fillId="2" borderId="16" xfId="0" applyFill="true" applyBorder="true" applyFont="true">
      <alignment horizontal="center" wrapText="true"/>
    </xf>
    <xf numFmtId="0" fontId="107" fillId="2" borderId="16" xfId="0" applyFill="true" applyBorder="true" applyFont="true">
      <alignment horizontal="center" wrapText="true"/>
    </xf>
    <xf numFmtId="0" fontId="108" fillId="2" borderId="22" xfId="0" applyFill="true" applyBorder="true" applyFont="true">
      <alignment horizontal="center" wrapText="true"/>
    </xf>
    <xf numFmtId="0" fontId="109" fillId="2" borderId="25" xfId="0" applyFill="true" applyBorder="true" applyFont="true">
      <alignment horizontal="center"/>
    </xf>
    <xf numFmtId="0" fontId="110" fillId="2" borderId="22" xfId="0" applyFill="true" applyBorder="true" applyFont="true">
      <alignment horizontal="center"/>
    </xf>
    <xf numFmtId="0" fontId="111" fillId="2" borderId="16" xfId="0" applyFill="true" applyBorder="true" applyFont="true">
      <alignment horizontal="center" wrapText="true"/>
    </xf>
    <xf numFmtId="0" fontId="112" fillId="2" borderId="16" xfId="0" applyFill="true" applyBorder="true" applyFont="true">
      <alignment horizontal="center" wrapText="true"/>
    </xf>
    <xf numFmtId="0" fontId="113" fillId="2" borderId="16" xfId="0" applyFill="true" applyBorder="true" applyFont="true">
      <alignment horizontal="center" wrapText="true"/>
    </xf>
    <xf numFmtId="0" fontId="114" fillId="2" borderId="16" xfId="0" applyFill="true" applyBorder="true" applyFont="true">
      <alignment horizontal="center" wrapText="true"/>
    </xf>
    <xf numFmtId="0" fontId="115" fillId="2" borderId="16" xfId="0" applyFill="true" applyBorder="true" applyFont="true">
      <alignment horizontal="center" wrapText="true"/>
    </xf>
    <xf numFmtId="0" fontId="116" fillId="2" borderId="16" xfId="0" applyFill="true" applyBorder="true" applyFont="true">
      <alignment horizontal="center" wrapText="true"/>
    </xf>
    <xf numFmtId="0" fontId="117" fillId="2" borderId="22" xfId="0" applyFill="true" applyBorder="true" applyFont="true">
      <alignment horizontal="center" wrapText="true"/>
    </xf>
    <xf numFmtId="0" fontId="118" fillId="2" borderId="25" xfId="0" applyFill="true" applyBorder="true" applyFont="true">
      <alignment horizontal="center"/>
    </xf>
    <xf numFmtId="0" fontId="119" fillId="2" borderId="22" xfId="0" applyFill="true" applyBorder="true" applyFont="true">
      <alignment horizontal="center"/>
    </xf>
    <xf numFmtId="0" fontId="120" fillId="2" borderId="16" xfId="0" applyFill="true" applyBorder="true" applyFont="true">
      <alignment horizontal="center" wrapText="true"/>
    </xf>
    <xf numFmtId="0" fontId="121" fillId="2" borderId="16" xfId="0" applyFill="true" applyBorder="true" applyFont="true">
      <alignment horizontal="center" wrapText="true"/>
    </xf>
    <xf numFmtId="0" fontId="122" fillId="2" borderId="16" xfId="0" applyFill="true" applyBorder="true" applyFont="true">
      <alignment horizontal="center" wrapText="true"/>
    </xf>
    <xf numFmtId="0" fontId="123" fillId="2" borderId="16" xfId="0" applyFill="true" applyBorder="true" applyFont="true">
      <alignment horizontal="center" wrapText="true"/>
    </xf>
    <xf numFmtId="0" fontId="124" fillId="2" borderId="16" xfId="0" applyFill="true" applyBorder="true" applyFont="true">
      <alignment horizontal="center" wrapText="true"/>
    </xf>
    <xf numFmtId="0" fontId="125" fillId="2" borderId="16" xfId="0" applyFill="true" applyBorder="true" applyFont="true">
      <alignment horizontal="center" wrapText="true"/>
    </xf>
    <xf numFmtId="0" fontId="126" fillId="2" borderId="22" xfId="0" applyFill="true" applyBorder="true" applyFont="true">
      <alignment horizontal="center" wrapText="true"/>
    </xf>
    <xf numFmtId="0" fontId="127" fillId="2" borderId="25" xfId="0" applyFill="true" applyBorder="true" applyFont="true">
      <alignment horizontal="center"/>
    </xf>
    <xf numFmtId="0" fontId="128" fillId="2" borderId="22" xfId="0" applyFill="true" applyBorder="true" applyFont="true">
      <alignment horizontal="center"/>
    </xf>
    <xf numFmtId="0" fontId="129" fillId="2" borderId="16" xfId="0" applyFill="true" applyBorder="true" applyFont="true">
      <alignment horizontal="center" wrapText="true"/>
    </xf>
    <xf numFmtId="0" fontId="130" fillId="2" borderId="16" xfId="0" applyFill="true" applyBorder="true" applyFont="true">
      <alignment horizontal="center" wrapText="true"/>
    </xf>
    <xf numFmtId="0" fontId="131" fillId="2" borderId="16" xfId="0" applyFill="true" applyBorder="true" applyFont="true">
      <alignment horizontal="center" wrapText="true"/>
    </xf>
    <xf numFmtId="0" fontId="132" fillId="2" borderId="16" xfId="0" applyFill="true" applyBorder="true" applyFont="true">
      <alignment horizontal="center" wrapText="true"/>
    </xf>
    <xf numFmtId="0" fontId="133" fillId="2" borderId="16" xfId="0" applyFill="true" applyBorder="true" applyFont="true">
      <alignment horizontal="center" wrapText="true"/>
    </xf>
    <xf numFmtId="0" fontId="134" fillId="2" borderId="16" xfId="0" applyFill="true" applyBorder="true" applyFont="true">
      <alignment horizontal="center" wrapText="true"/>
    </xf>
    <xf numFmtId="0" fontId="135" fillId="2" borderId="22" xfId="0" applyFill="true" applyBorder="true" applyFont="true">
      <alignment horizontal="center" wrapText="true"/>
    </xf>
    <xf numFmtId="0" fontId="136" fillId="2" borderId="25" xfId="0" applyFill="true" applyBorder="true" applyFont="true">
      <alignment horizontal="center"/>
    </xf>
    <xf numFmtId="0" fontId="137" fillId="2" borderId="22" xfId="0" applyFill="true" applyBorder="true" applyFont="true">
      <alignment horizontal="center"/>
    </xf>
    <xf numFmtId="0" fontId="138" fillId="2" borderId="16" xfId="0" applyFill="true" applyBorder="true" applyFont="true">
      <alignment horizontal="center" wrapText="true"/>
    </xf>
    <xf numFmtId="0" fontId="139" fillId="2" borderId="16" xfId="0" applyFill="true" applyBorder="true" applyFont="true">
      <alignment horizontal="center" wrapText="true"/>
    </xf>
    <xf numFmtId="0" fontId="140" fillId="2" borderId="16" xfId="0" applyFill="true" applyBorder="true" applyFont="true">
      <alignment horizontal="center" wrapText="true"/>
    </xf>
    <xf numFmtId="0" fontId="141" fillId="2" borderId="16" xfId="0" applyFill="true" applyBorder="true" applyFont="true">
      <alignment horizontal="center" wrapText="true"/>
    </xf>
    <xf numFmtId="0" fontId="142" fillId="2" borderId="16" xfId="0" applyFill="true" applyBorder="true" applyFont="true">
      <alignment horizontal="center" wrapText="true"/>
    </xf>
    <xf numFmtId="0" fontId="143" fillId="2" borderId="16" xfId="0" applyFill="true" applyBorder="true" applyFont="true">
      <alignment horizontal="center" wrapText="true"/>
    </xf>
    <xf numFmtId="0" fontId="144" fillId="2" borderId="22" xfId="0" applyFill="true" applyBorder="true" applyFont="true">
      <alignment horizontal="center" wrapText="true"/>
    </xf>
    <xf numFmtId="0" fontId="145" fillId="2" borderId="25" xfId="0" applyFill="true" applyBorder="true" applyFont="true">
      <alignment horizontal="center"/>
    </xf>
    <xf numFmtId="0" fontId="146" fillId="2" borderId="22" xfId="0" applyFill="true" applyBorder="true" applyFont="true">
      <alignment horizontal="center"/>
    </xf>
    <xf numFmtId="0" fontId="147" fillId="2" borderId="16" xfId="0" applyFill="true" applyBorder="true" applyFont="true">
      <alignment horizontal="center" wrapText="true"/>
    </xf>
    <xf numFmtId="0" fontId="148" fillId="2" borderId="16" xfId="0" applyFill="true" applyBorder="true" applyFont="true">
      <alignment horizontal="center" wrapText="true"/>
    </xf>
    <xf numFmtId="0" fontId="149" fillId="2" borderId="16" xfId="0" applyFill="true" applyBorder="true" applyFont="true">
      <alignment horizontal="center" wrapText="true"/>
    </xf>
    <xf numFmtId="0" fontId="150" fillId="2" borderId="16" xfId="0" applyFill="true" applyBorder="true" applyFont="true">
      <alignment horizontal="center" wrapText="true"/>
    </xf>
    <xf numFmtId="0" fontId="151" fillId="2" borderId="16" xfId="0" applyFill="true" applyBorder="true" applyFont="true">
      <alignment horizontal="center" wrapText="true"/>
    </xf>
    <xf numFmtId="0" fontId="152" fillId="2" borderId="16" xfId="0" applyFill="true" applyBorder="true" applyFont="true">
      <alignment horizontal="center" wrapText="true"/>
    </xf>
    <xf numFmtId="0" fontId="153" fillId="2" borderId="22" xfId="0" applyFill="true" applyBorder="true" applyFont="true">
      <alignment horizontal="center" wrapText="true"/>
    </xf>
    <xf numFmtId="0" fontId="154" fillId="2" borderId="25" xfId="0" applyFill="true" applyBorder="true" applyFont="true">
      <alignment horizontal="center"/>
    </xf>
    <xf numFmtId="0" fontId="155" fillId="2" borderId="22" xfId="0" applyFill="true" applyBorder="true" applyFont="true">
      <alignment horizontal="center"/>
    </xf>
    <xf numFmtId="0" fontId="156" fillId="2" borderId="16" xfId="0" applyFill="true" applyBorder="true" applyFont="true">
      <alignment horizontal="center" wrapText="true"/>
    </xf>
    <xf numFmtId="0" fontId="157" fillId="2" borderId="16" xfId="0" applyFill="true" applyBorder="true" applyFont="true">
      <alignment horizontal="center" wrapText="true"/>
    </xf>
    <xf numFmtId="0" fontId="158" fillId="2" borderId="16" xfId="0" applyFill="true" applyBorder="true" applyFont="true">
      <alignment horizontal="center" wrapText="true"/>
    </xf>
    <xf numFmtId="0" fontId="159" fillId="2" borderId="16" xfId="0" applyFill="true" applyBorder="true" applyFont="true">
      <alignment horizontal="center" wrapText="true"/>
    </xf>
    <xf numFmtId="0" fontId="160" fillId="2" borderId="16" xfId="0" applyFill="true" applyBorder="true" applyFont="true">
      <alignment horizontal="center" wrapText="true"/>
    </xf>
    <xf numFmtId="0" fontId="161" fillId="2" borderId="16" xfId="0" applyFill="true" applyBorder="true" applyFont="true">
      <alignment horizontal="center" wrapText="true"/>
    </xf>
    <xf numFmtId="0" fontId="162" fillId="2" borderId="22" xfId="0" applyFill="true" applyBorder="true" applyFont="true">
      <alignment horizontal="center" wrapText="true"/>
    </xf>
    <xf numFmtId="0" fontId="163" fillId="2" borderId="25" xfId="0" applyFill="true" applyBorder="true" applyFont="true">
      <alignment horizontal="center"/>
    </xf>
    <xf numFmtId="0" fontId="164" fillId="2" borderId="22" xfId="0" applyFill="true" applyBorder="true" applyFont="true">
      <alignment horizontal="center"/>
    </xf>
    <xf numFmtId="0" fontId="165" fillId="2" borderId="16" xfId="0" applyFill="true" applyBorder="true" applyFont="true">
      <alignment horizontal="center" wrapText="true"/>
    </xf>
    <xf numFmtId="0" fontId="166" fillId="2" borderId="16" xfId="0" applyFill="true" applyBorder="true" applyFont="true">
      <alignment horizontal="center" wrapText="true"/>
    </xf>
    <xf numFmtId="0" fontId="167" fillId="2" borderId="16" xfId="0" applyFill="true" applyBorder="true" applyFont="true">
      <alignment horizontal="center" wrapText="true"/>
    </xf>
    <xf numFmtId="0" fontId="168" fillId="2" borderId="16" xfId="0" applyFill="true" applyBorder="true" applyFont="true">
      <alignment horizontal="center" wrapText="true"/>
    </xf>
    <xf numFmtId="0" fontId="169" fillId="2" borderId="16" xfId="0" applyFill="true" applyBorder="true" applyFont="true">
      <alignment horizontal="center" wrapText="true"/>
    </xf>
    <xf numFmtId="0" fontId="170" fillId="2" borderId="16" xfId="0" applyFill="true" applyBorder="true" applyFont="true">
      <alignment horizontal="center" wrapText="true"/>
    </xf>
    <xf numFmtId="0" fontId="171" fillId="2" borderId="22" xfId="0" applyFill="true" applyBorder="true" applyFont="true">
      <alignment horizontal="center" wrapText="true"/>
    </xf>
    <xf numFmtId="0" fontId="172" fillId="2" borderId="25" xfId="0" applyFill="true" applyBorder="true" applyFont="true">
      <alignment horizontal="center"/>
    </xf>
    <xf numFmtId="0" fontId="173" fillId="2" borderId="22" xfId="0" applyFill="true" applyBorder="true" applyFont="true">
      <alignment horizontal="center"/>
    </xf>
    <xf numFmtId="0" fontId="174" fillId="2" borderId="16" xfId="0" applyFill="true" applyBorder="true" applyFont="true">
      <alignment horizontal="center" wrapText="true"/>
    </xf>
    <xf numFmtId="0" fontId="175" fillId="2" borderId="16" xfId="0" applyFill="true" applyBorder="true" applyFont="true">
      <alignment horizontal="center" wrapText="true"/>
    </xf>
    <xf numFmtId="0" fontId="176" fillId="2" borderId="16" xfId="0" applyFill="true" applyBorder="true" applyFont="true">
      <alignment horizontal="center" wrapText="true"/>
    </xf>
    <xf numFmtId="0" fontId="177" fillId="2" borderId="16" xfId="0" applyFill="true" applyBorder="true" applyFont="true">
      <alignment horizontal="center" wrapText="true"/>
    </xf>
    <xf numFmtId="0" fontId="178" fillId="2" borderId="16" xfId="0" applyFill="true" applyBorder="true" applyFont="true">
      <alignment horizontal="center" wrapText="true"/>
    </xf>
    <xf numFmtId="0" fontId="179" fillId="2" borderId="16" xfId="0" applyFill="true" applyBorder="true" applyFont="true">
      <alignment horizontal="center" wrapText="true"/>
    </xf>
    <xf numFmtId="0" fontId="180" fillId="2" borderId="22" xfId="0" applyFill="true" applyBorder="true" applyFont="true">
      <alignment horizontal="center" wrapText="true"/>
    </xf>
    <xf numFmtId="0" fontId="181" fillId="2" borderId="25" xfId="0" applyFill="true" applyBorder="true" applyFont="true">
      <alignment horizontal="center"/>
    </xf>
    <xf numFmtId="0" fontId="182" fillId="2" borderId="7" xfId="0" applyFill="true" applyBorder="true" applyFont="true">
      <alignment horizontal="left"/>
    </xf>
    <xf numFmtId="0" fontId="183" fillId="2" borderId="13" xfId="0" applyFill="true" applyBorder="true" applyFont="true">
      <alignment horizontal="left" wrapText="true"/>
    </xf>
    <xf numFmtId="0" fontId="184" fillId="2" borderId="13" xfId="0" applyFill="true" applyBorder="true" applyFont="true">
      <alignment horizontal="left" wrapText="true"/>
    </xf>
    <xf numFmtId="0" fontId="185" fillId="2" borderId="13" xfId="0" applyFill="true" applyBorder="true" applyFont="true">
      <alignment horizontal="left" wrapText="true"/>
    </xf>
    <xf numFmtId="0" fontId="186" fillId="2" borderId="13" xfId="0" applyFill="true" applyBorder="true" applyFont="true">
      <alignment horizontal="left" wrapText="true"/>
    </xf>
    <xf numFmtId="0" fontId="187" fillId="2" borderId="13" xfId="0" applyFill="true" applyBorder="true" applyFont="true">
      <alignment horizontal="left" wrapText="true"/>
    </xf>
    <xf numFmtId="0" fontId="188" fillId="2" borderId="13" xfId="0" applyFill="true" applyBorder="true" applyFont="true">
      <alignment horizontal="left" wrapText="true"/>
    </xf>
    <xf numFmtId="0" fontId="189" fillId="2" borderId="7" xfId="0" applyFill="true" applyBorder="true" applyFont="true">
      <alignment horizontal="left"/>
    </xf>
    <xf numFmtId="0" fontId="190" fillId="2" borderId="13" xfId="0" applyFill="true" applyBorder="true" applyFont="true">
      <alignment horizontal="left" wrapText="true"/>
    </xf>
    <xf numFmtId="0" fontId="191" fillId="2" borderId="13" xfId="0" applyFill="true" applyBorder="true" applyFont="true">
      <alignment horizontal="left" wrapText="true"/>
    </xf>
    <xf numFmtId="0" fontId="192" fillId="2" borderId="21" xfId="0" applyFill="true" applyBorder="true" applyFont="true">
      <alignment horizontal="left" wrapText="true"/>
    </xf>
    <xf numFmtId="0" fontId="193" fillId="2" borderId="21" xfId="0" applyFill="true" applyBorder="true" applyFont="true">
      <alignment horizontal="left" wrapText="true"/>
    </xf>
    <xf numFmtId="0" fontId="194" fillId="2" borderId="22" xfId="0" applyFill="true" applyBorder="true" applyFont="true">
      <alignment horizontal="center"/>
    </xf>
    <xf numFmtId="0" fontId="195" fillId="2" borderId="16" xfId="0" applyFill="true" applyBorder="true" applyFont="true">
      <alignment horizontal="center" wrapText="true"/>
    </xf>
    <xf numFmtId="0" fontId="196" fillId="2" borderId="16" xfId="0" applyFill="true" applyBorder="true" applyFont="true">
      <alignment horizontal="center" wrapText="true"/>
    </xf>
    <xf numFmtId="0" fontId="197" fillId="2" borderId="16" xfId="0" applyFill="true" applyBorder="true" applyFont="true">
      <alignment horizontal="center" wrapText="true"/>
    </xf>
    <xf numFmtId="0" fontId="198" fillId="2" borderId="16" xfId="0" applyFill="true" applyBorder="true" applyFont="true">
      <alignment horizontal="center" wrapText="true"/>
    </xf>
    <xf numFmtId="0" fontId="199" fillId="2" borderId="16" xfId="0" applyFill="true" applyBorder="true" applyFont="true">
      <alignment horizontal="center" wrapText="true"/>
    </xf>
    <xf numFmtId="0" fontId="200" fillId="2" borderId="16" xfId="0" applyFill="true" applyBorder="true" applyFont="true">
      <alignment horizontal="center" wrapText="true"/>
    </xf>
    <xf numFmtId="0" fontId="201" fillId="2" borderId="22" xfId="0" applyFill="true" applyBorder="true" applyFont="true">
      <alignment horizontal="center" wrapText="true"/>
    </xf>
    <xf numFmtId="0" fontId="202" fillId="2" borderId="25" xfId="0" applyFill="true" applyBorder="true" applyFont="true">
      <alignment horizontal="center"/>
    </xf>
    <xf numFmtId="0" fontId="203" fillId="2" borderId="22" xfId="0" applyFill="true" applyBorder="true" applyFont="true">
      <alignment horizontal="center"/>
    </xf>
    <xf numFmtId="0" fontId="204" fillId="2" borderId="16" xfId="0" applyFill="true" applyBorder="true" applyFont="true">
      <alignment horizontal="center" wrapText="true"/>
    </xf>
    <xf numFmtId="0" fontId="205" fillId="2" borderId="16" xfId="0" applyFill="true" applyBorder="true" applyFont="true">
      <alignment horizontal="center" wrapText="true"/>
    </xf>
    <xf numFmtId="0" fontId="206" fillId="2" borderId="16" xfId="0" applyFill="true" applyBorder="true" applyFont="true">
      <alignment horizontal="center" wrapText="true"/>
    </xf>
    <xf numFmtId="0" fontId="207" fillId="2" borderId="16" xfId="0" applyFill="true" applyBorder="true" applyFont="true">
      <alignment horizontal="center" wrapText="true"/>
    </xf>
    <xf numFmtId="0" fontId="208" fillId="2" borderId="16" xfId="0" applyFill="true" applyBorder="true" applyFont="true">
      <alignment horizontal="center" wrapText="true"/>
    </xf>
    <xf numFmtId="0" fontId="209" fillId="2" borderId="16" xfId="0" applyFill="true" applyBorder="true" applyFont="true">
      <alignment horizontal="center" wrapText="true"/>
    </xf>
    <xf numFmtId="0" fontId="210" fillId="2" borderId="22" xfId="0" applyFill="true" applyBorder="true" applyFont="true">
      <alignment horizontal="center" wrapText="true"/>
    </xf>
    <xf numFmtId="0" fontId="211" fillId="2" borderId="25" xfId="0" applyFill="true" applyBorder="true" applyFont="true">
      <alignment horizontal="center"/>
    </xf>
    <xf numFmtId="0" fontId="212" fillId="2" borderId="22" xfId="0" applyFill="true" applyBorder="true" applyFont="true">
      <alignment horizontal="center"/>
    </xf>
    <xf numFmtId="0" fontId="213" fillId="2" borderId="16" xfId="0" applyFill="true" applyBorder="true" applyFont="true">
      <alignment horizontal="center" wrapText="true"/>
    </xf>
    <xf numFmtId="0" fontId="214" fillId="2" borderId="16" xfId="0" applyFill="true" applyBorder="true" applyFont="true">
      <alignment horizontal="center" wrapText="true"/>
    </xf>
    <xf numFmtId="0" fontId="215" fillId="2" borderId="16" xfId="0" applyFill="true" applyBorder="true" applyFont="true">
      <alignment horizontal="center" wrapText="true"/>
    </xf>
    <xf numFmtId="0" fontId="216" fillId="2" borderId="16" xfId="0" applyFill="true" applyBorder="true" applyFont="true">
      <alignment horizontal="center" wrapText="true"/>
    </xf>
    <xf numFmtId="0" fontId="217" fillId="2" borderId="16" xfId="0" applyFill="true" applyBorder="true" applyFont="true">
      <alignment horizontal="center" wrapText="true"/>
    </xf>
    <xf numFmtId="0" fontId="218" fillId="2" borderId="16" xfId="0" applyFill="true" applyBorder="true" applyFont="true">
      <alignment horizontal="center" wrapText="true"/>
    </xf>
    <xf numFmtId="0" fontId="219" fillId="2" borderId="22" xfId="0" applyFill="true" applyBorder="true" applyFont="true">
      <alignment horizontal="center" wrapText="true"/>
    </xf>
    <xf numFmtId="0" fontId="220" fillId="2" borderId="25" xfId="0" applyFill="true" applyBorder="true" applyFont="true">
      <alignment horizontal="center"/>
    </xf>
    <xf numFmtId="0" fontId="221" fillId="2" borderId="22" xfId="0" applyFill="true" applyBorder="true" applyFont="true">
      <alignment horizontal="center"/>
    </xf>
    <xf numFmtId="0" fontId="222" fillId="2" borderId="16" xfId="0" applyFill="true" applyBorder="true" applyFont="true">
      <alignment horizontal="center" wrapText="true"/>
    </xf>
    <xf numFmtId="0" fontId="223" fillId="2" borderId="16" xfId="0" applyFill="true" applyBorder="true" applyFont="true">
      <alignment horizontal="center" wrapText="true"/>
    </xf>
    <xf numFmtId="0" fontId="224" fillId="2" borderId="16" xfId="0" applyFill="true" applyBorder="true" applyFont="true">
      <alignment horizontal="center" wrapText="true"/>
    </xf>
    <xf numFmtId="0" fontId="225" fillId="2" borderId="16" xfId="0" applyFill="true" applyBorder="true" applyFont="true">
      <alignment horizontal="center" wrapText="true"/>
    </xf>
    <xf numFmtId="0" fontId="226" fillId="2" borderId="16" xfId="0" applyFill="true" applyBorder="true" applyFont="true">
      <alignment horizontal="center" wrapText="true"/>
    </xf>
    <xf numFmtId="0" fontId="227" fillId="2" borderId="16" xfId="0" applyFill="true" applyBorder="true" applyFont="true">
      <alignment horizontal="center" wrapText="true"/>
    </xf>
    <xf numFmtId="0" fontId="228" fillId="2" borderId="22" xfId="0" applyFill="true" applyBorder="true" applyFont="true">
      <alignment horizontal="center" wrapText="true"/>
    </xf>
    <xf numFmtId="0" fontId="229" fillId="2" borderId="25" xfId="0" applyFill="true" applyBorder="true" applyFont="true">
      <alignment horizontal="center"/>
    </xf>
    <xf numFmtId="0" fontId="230" fillId="2" borderId="22" xfId="0" applyFill="true" applyBorder="true" applyFont="true">
      <alignment horizontal="center"/>
    </xf>
    <xf numFmtId="0" fontId="231" fillId="2" borderId="16" xfId="0" applyFill="true" applyBorder="true" applyFont="true">
      <alignment horizontal="center" wrapText="true"/>
    </xf>
    <xf numFmtId="0" fontId="232" fillId="2" borderId="16" xfId="0" applyFill="true" applyBorder="true" applyFont="true">
      <alignment horizontal="center" wrapText="true"/>
    </xf>
    <xf numFmtId="0" fontId="233" fillId="2" borderId="16" xfId="0" applyFill="true" applyBorder="true" applyFont="true">
      <alignment horizontal="center" wrapText="true"/>
    </xf>
    <xf numFmtId="0" fontId="234" fillId="2" borderId="16" xfId="0" applyFill="true" applyBorder="true" applyFont="true">
      <alignment horizontal="center" wrapText="true"/>
    </xf>
    <xf numFmtId="0" fontId="235" fillId="2" borderId="16" xfId="0" applyFill="true" applyBorder="true" applyFont="true">
      <alignment horizontal="center" wrapText="true"/>
    </xf>
    <xf numFmtId="0" fontId="236" fillId="2" borderId="16" xfId="0" applyFill="true" applyBorder="true" applyFont="true">
      <alignment horizontal="center" wrapText="true"/>
    </xf>
    <xf numFmtId="0" fontId="237" fillId="2" borderId="22" xfId="0" applyFill="true" applyBorder="true" applyFont="true">
      <alignment horizontal="center" wrapText="true"/>
    </xf>
    <xf numFmtId="0" fontId="238" fillId="2" borderId="25" xfId="0" applyFill="true" applyBorder="true" applyFont="true">
      <alignment horizontal="center"/>
    </xf>
    <xf numFmtId="0" fontId="239" fillId="2" borderId="22" xfId="0" applyFill="true" applyBorder="true" applyFont="true">
      <alignment horizontal="center"/>
    </xf>
    <xf numFmtId="0" fontId="240" fillId="2" borderId="16" xfId="0" applyFill="true" applyBorder="true" applyFont="true">
      <alignment horizontal="center" wrapText="true"/>
    </xf>
    <xf numFmtId="0" fontId="241" fillId="2" borderId="16" xfId="0" applyFill="true" applyBorder="true" applyFont="true">
      <alignment horizontal="center" wrapText="true"/>
    </xf>
    <xf numFmtId="0" fontId="242" fillId="2" borderId="16" xfId="0" applyFill="true" applyBorder="true" applyFont="true">
      <alignment horizontal="center" wrapText="true"/>
    </xf>
    <xf numFmtId="0" fontId="243" fillId="2" borderId="16" xfId="0" applyFill="true" applyBorder="true" applyFont="true">
      <alignment horizontal="center" wrapText="true"/>
    </xf>
    <xf numFmtId="0" fontId="244" fillId="2" borderId="16" xfId="0" applyFill="true" applyBorder="true" applyFont="true">
      <alignment horizontal="center" wrapText="true"/>
    </xf>
    <xf numFmtId="0" fontId="245" fillId="2" borderId="16" xfId="0" applyFill="true" applyBorder="true" applyFont="true">
      <alignment horizontal="center" wrapText="true"/>
    </xf>
    <xf numFmtId="0" fontId="246" fillId="2" borderId="22" xfId="0" applyFill="true" applyBorder="true" applyFont="true">
      <alignment horizontal="center" wrapText="true"/>
    </xf>
    <xf numFmtId="0" fontId="247" fillId="2" borderId="25" xfId="0" applyFill="true" applyBorder="true" applyFont="true">
      <alignment horizontal="center"/>
    </xf>
    <xf numFmtId="0" fontId="248" fillId="2" borderId="22" xfId="0" applyFill="true" applyBorder="true" applyFont="true">
      <alignment horizontal="center"/>
    </xf>
    <xf numFmtId="0" fontId="249" fillId="2" borderId="16" xfId="0" applyFill="true" applyBorder="true" applyFont="true">
      <alignment horizontal="center" wrapText="true"/>
    </xf>
    <xf numFmtId="0" fontId="250" fillId="2" borderId="16" xfId="0" applyFill="true" applyBorder="true" applyFont="true">
      <alignment horizontal="center" wrapText="true"/>
    </xf>
    <xf numFmtId="0" fontId="251" fillId="2" borderId="16" xfId="0" applyFill="true" applyBorder="true" applyFont="true">
      <alignment horizontal="center" wrapText="true"/>
    </xf>
    <xf numFmtId="0" fontId="252" fillId="2" borderId="16" xfId="0" applyFill="true" applyBorder="true" applyFont="true">
      <alignment horizontal="center" wrapText="true"/>
    </xf>
    <xf numFmtId="0" fontId="253" fillId="2" borderId="16" xfId="0" applyFill="true" applyBorder="true" applyFont="true">
      <alignment horizontal="center" wrapText="true"/>
    </xf>
    <xf numFmtId="0" fontId="254" fillId="2" borderId="16" xfId="0" applyFill="true" applyBorder="true" applyFont="true">
      <alignment horizontal="center" wrapText="true"/>
    </xf>
    <xf numFmtId="0" fontId="255" fillId="2" borderId="22" xfId="0" applyFill="true" applyBorder="true" applyFont="true">
      <alignment horizontal="center" wrapText="true"/>
    </xf>
    <xf numFmtId="0" fontId="256" fillId="2" borderId="25" xfId="0" applyFill="true" applyBorder="true" applyFont="true">
      <alignment horizontal="center"/>
    </xf>
    <xf numFmtId="0" fontId="257" fillId="2" borderId="22" xfId="0" applyFill="true" applyBorder="true" applyFont="true">
      <alignment horizontal="center"/>
    </xf>
    <xf numFmtId="0" fontId="258" fillId="2" borderId="16" xfId="0" applyFill="true" applyBorder="true" applyFont="true">
      <alignment horizontal="center" wrapText="true"/>
    </xf>
    <xf numFmtId="0" fontId="259" fillId="2" borderId="16" xfId="0" applyFill="true" applyBorder="true" applyFont="true">
      <alignment horizontal="center" wrapText="true"/>
    </xf>
    <xf numFmtId="0" fontId="260" fillId="2" borderId="16" xfId="0" applyFill="true" applyBorder="true" applyFont="true">
      <alignment horizontal="center" wrapText="true"/>
    </xf>
    <xf numFmtId="0" fontId="261" fillId="2" borderId="16" xfId="0" applyFill="true" applyBorder="true" applyFont="true">
      <alignment horizontal="center" wrapText="true"/>
    </xf>
    <xf numFmtId="0" fontId="262" fillId="2" borderId="16" xfId="0" applyFill="true" applyBorder="true" applyFont="true">
      <alignment horizontal="center" wrapText="true"/>
    </xf>
    <xf numFmtId="0" fontId="263" fillId="2" borderId="16" xfId="0" applyFill="true" applyBorder="true" applyFont="true">
      <alignment horizontal="center" wrapText="true"/>
    </xf>
    <xf numFmtId="0" fontId="264" fillId="2" borderId="22" xfId="0" applyFill="true" applyBorder="true" applyFont="true">
      <alignment horizontal="center" wrapText="true"/>
    </xf>
    <xf numFmtId="0" fontId="265" fillId="2" borderId="25" xfId="0" applyFill="true" applyBorder="true" applyFont="true">
      <alignment horizontal="center"/>
    </xf>
    <xf numFmtId="0" fontId="266" fillId="2" borderId="22" xfId="0" applyFill="true" applyBorder="true" applyFont="true">
      <alignment horizontal="center"/>
    </xf>
    <xf numFmtId="0" fontId="267" fillId="2" borderId="16" xfId="0" applyFill="true" applyBorder="true" applyFont="true">
      <alignment horizontal="center" wrapText="true"/>
    </xf>
    <xf numFmtId="0" fontId="268" fillId="2" borderId="16" xfId="0" applyFill="true" applyBorder="true" applyFont="true">
      <alignment horizontal="center" wrapText="true"/>
    </xf>
    <xf numFmtId="0" fontId="269" fillId="2" borderId="16" xfId="0" applyFill="true" applyBorder="true" applyFont="true">
      <alignment horizontal="center" wrapText="true"/>
    </xf>
    <xf numFmtId="0" fontId="270" fillId="2" borderId="16" xfId="0" applyFill="true" applyBorder="true" applyFont="true">
      <alignment horizontal="center" wrapText="true"/>
    </xf>
    <xf numFmtId="0" fontId="271" fillId="2" borderId="16" xfId="0" applyFill="true" applyBorder="true" applyFont="true">
      <alignment horizontal="center" wrapText="true"/>
    </xf>
    <xf numFmtId="0" fontId="272" fillId="2" borderId="16" xfId="0" applyFill="true" applyBorder="true" applyFont="true">
      <alignment horizontal="center" wrapText="true"/>
    </xf>
    <xf numFmtId="0" fontId="273" fillId="2" borderId="22" xfId="0" applyFill="true" applyBorder="true" applyFont="true">
      <alignment horizontal="center" wrapText="true"/>
    </xf>
    <xf numFmtId="0" fontId="274" fillId="2" borderId="25" xfId="0" applyFill="true" applyBorder="true" applyFont="true">
      <alignment horizontal="center"/>
    </xf>
    <xf numFmtId="0" fontId="275" fillId="2" borderId="22" xfId="0" applyFill="true" applyBorder="true" applyFont="true">
      <alignment horizontal="center"/>
    </xf>
    <xf numFmtId="0" fontId="276" fillId="2" borderId="16" xfId="0" applyFill="true" applyBorder="true" applyFont="true">
      <alignment horizontal="center" wrapText="true"/>
    </xf>
    <xf numFmtId="0" fontId="277" fillId="2" borderId="16" xfId="0" applyFill="true" applyBorder="true" applyFont="true">
      <alignment horizontal="center" wrapText="true"/>
    </xf>
    <xf numFmtId="0" fontId="278" fillId="2" borderId="16" xfId="0" applyFill="true" applyBorder="true" applyFont="true">
      <alignment horizontal="center" wrapText="true"/>
    </xf>
    <xf numFmtId="0" fontId="279" fillId="2" borderId="16" xfId="0" applyFill="true" applyBorder="true" applyFont="true">
      <alignment horizontal="center" wrapText="true"/>
    </xf>
    <xf numFmtId="0" fontId="280" fillId="2" borderId="16" xfId="0" applyFill="true" applyBorder="true" applyFont="true">
      <alignment horizontal="center" wrapText="true"/>
    </xf>
    <xf numFmtId="0" fontId="281" fillId="2" borderId="16" xfId="0" applyFill="true" applyBorder="true" applyFont="true">
      <alignment horizontal="center" wrapText="true"/>
    </xf>
    <xf numFmtId="0" fontId="282" fillId="2" borderId="22" xfId="0" applyFill="true" applyBorder="true" applyFont="true">
      <alignment horizontal="center" wrapText="true"/>
    </xf>
    <xf numFmtId="0" fontId="283" fillId="2" borderId="25" xfId="0" applyFill="true" applyBorder="true" applyFont="true">
      <alignment horizontal="center"/>
    </xf>
    <xf numFmtId="0" fontId="284" fillId="2" borderId="22" xfId="0" applyFill="true" applyBorder="true" applyFont="true">
      <alignment horizontal="center"/>
    </xf>
    <xf numFmtId="0" fontId="285" fillId="2" borderId="16" xfId="0" applyFill="true" applyBorder="true" applyFont="true">
      <alignment horizontal="center" wrapText="true"/>
    </xf>
    <xf numFmtId="0" fontId="286" fillId="2" borderId="16" xfId="0" applyFill="true" applyBorder="true" applyFont="true">
      <alignment horizontal="center" wrapText="true"/>
    </xf>
    <xf numFmtId="0" fontId="287" fillId="2" borderId="16" xfId="0" applyFill="true" applyBorder="true" applyFont="true">
      <alignment horizontal="center" wrapText="true"/>
    </xf>
    <xf numFmtId="0" fontId="288" fillId="2" borderId="16" xfId="0" applyFill="true" applyBorder="true" applyFont="true">
      <alignment horizontal="center" wrapText="true"/>
    </xf>
    <xf numFmtId="0" fontId="289" fillId="2" borderId="16" xfId="0" applyFill="true" applyBorder="true" applyFont="true">
      <alignment horizontal="center" wrapText="true"/>
    </xf>
    <xf numFmtId="0" fontId="290" fillId="2" borderId="16" xfId="0" applyFill="true" applyBorder="true" applyFont="true">
      <alignment horizontal="center" wrapText="true"/>
    </xf>
    <xf numFmtId="0" fontId="291" fillId="2" borderId="22" xfId="0" applyFill="true" applyBorder="true" applyFont="true">
      <alignment horizontal="center" wrapText="true"/>
    </xf>
    <xf numFmtId="0" fontId="292" fillId="2" borderId="25" xfId="0" applyFill="true" applyBorder="true" applyFont="true">
      <alignment horizontal="center"/>
    </xf>
    <xf numFmtId="0" fontId="293" fillId="2" borderId="22" xfId="0" applyFill="true" applyBorder="true" applyFont="true">
      <alignment horizontal="center"/>
    </xf>
    <xf numFmtId="0" fontId="294" fillId="2" borderId="16" xfId="0" applyFill="true" applyBorder="true" applyFont="true">
      <alignment horizontal="center" wrapText="true"/>
    </xf>
    <xf numFmtId="0" fontId="295" fillId="2" borderId="16" xfId="0" applyFill="true" applyBorder="true" applyFont="true">
      <alignment horizontal="center" wrapText="true"/>
    </xf>
    <xf numFmtId="0" fontId="296" fillId="2" borderId="16" xfId="0" applyFill="true" applyBorder="true" applyFont="true">
      <alignment horizontal="center" wrapText="true"/>
    </xf>
    <xf numFmtId="0" fontId="297" fillId="2" borderId="16" xfId="0" applyFill="true" applyBorder="true" applyFont="true">
      <alignment horizontal="center" wrapText="true"/>
    </xf>
    <xf numFmtId="0" fontId="298" fillId="2" borderId="16" xfId="0" applyFill="true" applyBorder="true" applyFont="true">
      <alignment horizontal="center" wrapText="true"/>
    </xf>
    <xf numFmtId="0" fontId="299" fillId="2" borderId="16" xfId="0" applyFill="true" applyBorder="true" applyFont="true">
      <alignment horizontal="center" wrapText="true"/>
    </xf>
    <xf numFmtId="0" fontId="300" fillId="2" borderId="22" xfId="0" applyFill="true" applyBorder="true" applyFont="true">
      <alignment horizontal="center" wrapText="true"/>
    </xf>
    <xf numFmtId="0" fontId="301" fillId="2" borderId="25" xfId="0" applyFill="true" applyBorder="true" applyFont="true">
      <alignment horizontal="center"/>
    </xf>
    <xf numFmtId="0" fontId="302" fillId="2" borderId="22" xfId="0" applyFill="true" applyBorder="true" applyFont="true">
      <alignment horizontal="center"/>
    </xf>
    <xf numFmtId="0" fontId="303" fillId="2" borderId="16" xfId="0" applyFill="true" applyBorder="true" applyFont="true">
      <alignment horizontal="center" wrapText="true"/>
    </xf>
    <xf numFmtId="0" fontId="304" fillId="2" borderId="16" xfId="0" applyFill="true" applyBorder="true" applyFont="true">
      <alignment horizontal="center" wrapText="true"/>
    </xf>
    <xf numFmtId="0" fontId="305" fillId="2" borderId="16" xfId="0" applyFill="true" applyBorder="true" applyFont="true">
      <alignment horizontal="center" wrapText="true"/>
    </xf>
    <xf numFmtId="0" fontId="306" fillId="2" borderId="16" xfId="0" applyFill="true" applyBorder="true" applyFont="true">
      <alignment horizontal="center" wrapText="true"/>
    </xf>
    <xf numFmtId="0" fontId="307" fillId="2" borderId="16" xfId="0" applyFill="true" applyBorder="true" applyFont="true">
      <alignment horizontal="center" wrapText="true"/>
    </xf>
    <xf numFmtId="0" fontId="308" fillId="2" borderId="16" xfId="0" applyFill="true" applyBorder="true" applyFont="true">
      <alignment horizontal="center" wrapText="true"/>
    </xf>
    <xf numFmtId="0" fontId="309" fillId="2" borderId="22" xfId="0" applyFill="true" applyBorder="true" applyFont="true">
      <alignment horizontal="center" wrapText="true"/>
    </xf>
    <xf numFmtId="0" fontId="310" fillId="2" borderId="25" xfId="0" applyFill="true" applyBorder="true" applyFont="true">
      <alignment horizontal="center"/>
    </xf>
    <xf numFmtId="0" fontId="311" fillId="2" borderId="22" xfId="0" applyFill="true" applyBorder="true" applyFont="true">
      <alignment horizontal="center"/>
    </xf>
    <xf numFmtId="0" fontId="312" fillId="2" borderId="16" xfId="0" applyFill="true" applyBorder="true" applyFont="true">
      <alignment horizontal="center" wrapText="true"/>
    </xf>
    <xf numFmtId="0" fontId="313" fillId="2" borderId="16" xfId="0" applyFill="true" applyBorder="true" applyFont="true">
      <alignment horizontal="center" wrapText="true"/>
    </xf>
    <xf numFmtId="0" fontId="314" fillId="2" borderId="16" xfId="0" applyFill="true" applyBorder="true" applyFont="true">
      <alignment horizontal="center" wrapText="true"/>
    </xf>
    <xf numFmtId="0" fontId="315" fillId="2" borderId="16" xfId="0" applyFill="true" applyBorder="true" applyFont="true">
      <alignment horizontal="center" wrapText="true"/>
    </xf>
    <xf numFmtId="0" fontId="316" fillId="2" borderId="16" xfId="0" applyFill="true" applyBorder="true" applyFont="true">
      <alignment horizontal="center" wrapText="true"/>
    </xf>
    <xf numFmtId="0" fontId="317" fillId="2" borderId="16" xfId="0" applyFill="true" applyBorder="true" applyFont="true">
      <alignment horizontal="center" wrapText="true"/>
    </xf>
    <xf numFmtId="0" fontId="318" fillId="2" borderId="22" xfId="0" applyFill="true" applyBorder="true" applyFont="true">
      <alignment horizontal="center" wrapText="true"/>
    </xf>
    <xf numFmtId="0" fontId="319" fillId="2" borderId="25" xfId="0" applyFill="true" applyBorder="true" applyFont="true">
      <alignment horizontal="center"/>
    </xf>
    <xf numFmtId="0" fontId="320" fillId="2" borderId="22" xfId="0" applyFill="true" applyBorder="true" applyFont="true">
      <alignment horizontal="center"/>
    </xf>
    <xf numFmtId="0" fontId="321" fillId="2" borderId="16" xfId="0" applyFill="true" applyBorder="true" applyFont="true">
      <alignment horizontal="center" wrapText="true"/>
    </xf>
    <xf numFmtId="0" fontId="322" fillId="2" borderId="16" xfId="0" applyFill="true" applyBorder="true" applyFont="true">
      <alignment horizontal="center" wrapText="true"/>
    </xf>
    <xf numFmtId="0" fontId="323" fillId="2" borderId="16" xfId="0" applyFill="true" applyBorder="true" applyFont="true">
      <alignment horizontal="center" wrapText="true"/>
    </xf>
    <xf numFmtId="0" fontId="324" fillId="2" borderId="16" xfId="0" applyFill="true" applyBorder="true" applyFont="true">
      <alignment horizontal="center" wrapText="true"/>
    </xf>
    <xf numFmtId="0" fontId="325" fillId="2" borderId="16" xfId="0" applyFill="true" applyBorder="true" applyFont="true">
      <alignment horizontal="center" wrapText="true"/>
    </xf>
    <xf numFmtId="0" fontId="326" fillId="2" borderId="16" xfId="0" applyFill="true" applyBorder="true" applyFont="true">
      <alignment horizontal="center" wrapText="true"/>
    </xf>
    <xf numFmtId="0" fontId="327" fillId="2" borderId="22" xfId="0" applyFill="true" applyBorder="true" applyFont="true">
      <alignment horizontal="center" wrapText="true"/>
    </xf>
    <xf numFmtId="0" fontId="328" fillId="2" borderId="25" xfId="0" applyFill="true" applyBorder="true" applyFont="true">
      <alignment horizontal="center"/>
    </xf>
    <xf numFmtId="0" fontId="329" fillId="2" borderId="7" xfId="0" applyFill="true" applyBorder="true" applyFont="true">
      <alignment horizontal="left"/>
    </xf>
    <xf numFmtId="0" fontId="330" fillId="2" borderId="13" xfId="0" applyFill="true" applyBorder="true" applyFont="true">
      <alignment horizontal="left" wrapText="true"/>
    </xf>
    <xf numFmtId="0" fontId="331" fillId="2" borderId="13" xfId="0" applyFill="true" applyBorder="true" applyFont="true">
      <alignment horizontal="left" wrapText="true"/>
    </xf>
    <xf numFmtId="0" fontId="332" fillId="2" borderId="13" xfId="0" applyFill="true" applyBorder="true" applyFont="true">
      <alignment horizontal="left" wrapText="true"/>
    </xf>
    <xf numFmtId="0" fontId="333" fillId="2" borderId="13" xfId="0" applyFill="true" applyBorder="true" applyFont="true">
      <alignment horizontal="left" wrapText="true"/>
    </xf>
    <xf numFmtId="0" fontId="334" fillId="2" borderId="13" xfId="0" applyFill="true" applyBorder="true" applyFont="true">
      <alignment horizontal="left" wrapText="true"/>
    </xf>
    <xf numFmtId="0" fontId="335" fillId="2" borderId="13" xfId="0" applyFill="true" applyBorder="true" applyFont="true">
      <alignment horizontal="left" wrapText="true"/>
    </xf>
    <xf numFmtId="0" fontId="336" fillId="2" borderId="7" xfId="0" applyFill="true" applyBorder="true" applyFont="true">
      <alignment horizontal="left"/>
    </xf>
    <xf numFmtId="0" fontId="337" fillId="2" borderId="13" xfId="0" applyFill="true" applyBorder="true" applyFont="true">
      <alignment horizontal="left" wrapText="true"/>
    </xf>
    <xf numFmtId="0" fontId="338" fillId="2" borderId="13" xfId="0" applyFill="true" applyBorder="true" applyFont="true">
      <alignment horizontal="left" wrapText="true"/>
    </xf>
    <xf numFmtId="0" fontId="339" fillId="2" borderId="21" xfId="0" applyFill="true" applyBorder="true" applyFont="true">
      <alignment horizontal="left" wrapText="true"/>
    </xf>
    <xf numFmtId="0" fontId="340" fillId="2" borderId="21" xfId="0" applyFill="true" applyBorder="true" applyFont="true">
      <alignment horizontal="left" wrapText="true"/>
    </xf>
    <xf numFmtId="0" fontId="341" fillId="2" borderId="22" xfId="0" applyFill="true" applyBorder="true" applyFont="true">
      <alignment horizontal="center"/>
    </xf>
    <xf numFmtId="0" fontId="342" fillId="2" borderId="16" xfId="0" applyFill="true" applyBorder="true" applyFont="true">
      <alignment horizontal="center" wrapText="true"/>
    </xf>
    <xf numFmtId="0" fontId="343" fillId="2" borderId="16" xfId="0" applyFill="true" applyBorder="true" applyFont="true">
      <alignment horizontal="center" wrapText="true"/>
    </xf>
    <xf numFmtId="0" fontId="344" fillId="2" borderId="16" xfId="0" applyFill="true" applyBorder="true" applyFont="true">
      <alignment horizontal="center" wrapText="true"/>
    </xf>
    <xf numFmtId="0" fontId="345" fillId="2" borderId="16" xfId="0" applyFill="true" applyBorder="true" applyFont="true">
      <alignment horizontal="center" wrapText="true"/>
    </xf>
    <xf numFmtId="0" fontId="346" fillId="2" borderId="16" xfId="0" applyFill="true" applyBorder="true" applyFont="true">
      <alignment horizontal="center" wrapText="true"/>
    </xf>
    <xf numFmtId="0" fontId="347" fillId="2" borderId="16" xfId="0" applyFill="true" applyBorder="true" applyFont="true">
      <alignment horizontal="center" wrapText="true"/>
    </xf>
    <xf numFmtId="0" fontId="348" fillId="2" borderId="22" xfId="0" applyFill="true" applyBorder="true" applyFont="true">
      <alignment horizontal="center" wrapText="true"/>
    </xf>
    <xf numFmtId="0" fontId="349" fillId="2" borderId="25" xfId="0" applyFill="true" applyBorder="true" applyFont="true">
      <alignment horizontal="center"/>
    </xf>
    <xf numFmtId="0" fontId="350" fillId="2" borderId="22" xfId="0" applyFill="true" applyBorder="true" applyFont="true">
      <alignment horizontal="center"/>
    </xf>
    <xf numFmtId="0" fontId="351" fillId="2" borderId="16" xfId="0" applyFill="true" applyBorder="true" applyFont="true">
      <alignment horizontal="center" wrapText="true"/>
    </xf>
    <xf numFmtId="0" fontId="352" fillId="2" borderId="16" xfId="0" applyFill="true" applyBorder="true" applyFont="true">
      <alignment horizontal="center" wrapText="true"/>
    </xf>
    <xf numFmtId="0" fontId="353" fillId="2" borderId="16" xfId="0" applyFill="true" applyBorder="true" applyFont="true">
      <alignment horizontal="center" wrapText="true"/>
    </xf>
    <xf numFmtId="0" fontId="354" fillId="2" borderId="16" xfId="0" applyFill="true" applyBorder="true" applyFont="true">
      <alignment horizontal="center" wrapText="true"/>
    </xf>
    <xf numFmtId="0" fontId="355" fillId="2" borderId="16" xfId="0" applyFill="true" applyBorder="true" applyFont="true">
      <alignment horizontal="center" wrapText="true"/>
    </xf>
    <xf numFmtId="0" fontId="356" fillId="2" borderId="16" xfId="0" applyFill="true" applyBorder="true" applyFont="true">
      <alignment horizontal="center" wrapText="true"/>
    </xf>
    <xf numFmtId="0" fontId="357" fillId="2" borderId="22" xfId="0" applyFill="true" applyBorder="true" applyFont="true">
      <alignment horizontal="center" wrapText="true"/>
    </xf>
    <xf numFmtId="0" fontId="358" fillId="2" borderId="25" xfId="0" applyFill="true" applyBorder="true" applyFont="true">
      <alignment horizontal="center"/>
    </xf>
    <xf numFmtId="0" fontId="359" fillId="2" borderId="22" xfId="0" applyFill="true" applyBorder="true" applyFont="true">
      <alignment horizontal="center"/>
    </xf>
    <xf numFmtId="0" fontId="360" fillId="2" borderId="16" xfId="0" applyFill="true" applyBorder="true" applyFont="true">
      <alignment horizontal="center" wrapText="true"/>
    </xf>
    <xf numFmtId="0" fontId="361" fillId="2" borderId="16" xfId="0" applyFill="true" applyBorder="true" applyFont="true">
      <alignment horizontal="center" wrapText="true"/>
    </xf>
    <xf numFmtId="0" fontId="362" fillId="2" borderId="16" xfId="0" applyFill="true" applyBorder="true" applyFont="true">
      <alignment horizontal="center" wrapText="true"/>
    </xf>
    <xf numFmtId="0" fontId="363" fillId="2" borderId="16" xfId="0" applyFill="true" applyBorder="true" applyFont="true">
      <alignment horizontal="center" wrapText="true"/>
    </xf>
    <xf numFmtId="0" fontId="364" fillId="2" borderId="16" xfId="0" applyFill="true" applyBorder="true" applyFont="true">
      <alignment horizontal="center" wrapText="true"/>
    </xf>
    <xf numFmtId="0" fontId="365" fillId="2" borderId="16" xfId="0" applyFill="true" applyBorder="true" applyFont="true">
      <alignment horizontal="center" wrapText="true"/>
    </xf>
    <xf numFmtId="0" fontId="366" fillId="2" borderId="22" xfId="0" applyFill="true" applyBorder="true" applyFont="true">
      <alignment horizontal="center" wrapText="true"/>
    </xf>
    <xf numFmtId="0" fontId="367" fillId="2" borderId="25" xfId="0" applyFill="true" applyBorder="true" applyFont="true">
      <alignment horizontal="center"/>
    </xf>
    <xf numFmtId="0" fontId="0" fillId="2" borderId="0" xfId="0" applyFill="true" applyBorder="true"/>
    <xf numFmtId="0" fontId="368" fillId="2" borderId="0" xfId="0" applyFill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45.45703125" customWidth="true" bestFit="true"/>
    <col min="2" max="2" width="42.1171875" customWidth="true" bestFit="true"/>
    <col min="3" max="3" width="4.91015625" customWidth="true" bestFit="true"/>
  </cols>
  <sheetData>
    <row r="1" s="1" customFormat="true">
      <c r="A1" s="2" t="s">
        <v>0</v>
      </c>
    </row>
    <row r="3">
      <c r="B3" s="6" t="s">
        <v>1</v>
      </c>
      <c r="C3" s="7" t="s">
        <v>2</v>
      </c>
    </row>
    <row r="5">
      <c r="A5" s="8" t="s">
        <v>3</v>
      </c>
      <c r="B5" s="4"/>
      <c r="C5" s="4"/>
      <c r="D5" s="4"/>
    </row>
    <row r="6">
      <c r="B6" s="9" t="s">
        <v>4</v>
      </c>
      <c r="C6" s="10" t="s">
        <v>5</v>
      </c>
    </row>
    <row r="7">
      <c r="B7" s="11" t="s">
        <v>6</v>
      </c>
      <c r="C7" s="12" t="s">
        <v>5</v>
      </c>
    </row>
    <row r="8">
      <c r="B8" s="13" t="s">
        <v>7</v>
      </c>
      <c r="C8" s="14" t="s">
        <v>8</v>
      </c>
    </row>
    <row r="9">
      <c r="B9" s="15" t="s">
        <v>9</v>
      </c>
      <c r="C9" s="16" t="s">
        <v>10</v>
      </c>
    </row>
    <row r="11">
      <c r="A11" s="17" t="s">
        <v>11</v>
      </c>
      <c r="B11" s="4"/>
      <c r="C11" s="4"/>
      <c r="D11" s="4"/>
    </row>
    <row r="12">
      <c r="B12" s="18" t="s">
        <v>12</v>
      </c>
      <c r="C12" s="19" t="s">
        <v>13</v>
      </c>
    </row>
    <row r="13">
      <c r="B13" s="20" t="s">
        <v>14</v>
      </c>
      <c r="C13" s="21" t="s">
        <v>13</v>
      </c>
    </row>
    <row r="15">
      <c r="A15" s="22" t="s">
        <v>11</v>
      </c>
      <c r="B15" s="4"/>
      <c r="C15" s="4"/>
      <c r="D15" s="4"/>
    </row>
    <row r="16">
      <c r="B16" s="23" t="s">
        <v>9</v>
      </c>
      <c r="C16" s="24" t="s">
        <v>10</v>
      </c>
    </row>
    <row r="17">
      <c r="B17" s="25" t="s">
        <v>15</v>
      </c>
      <c r="C17" s="26" t="s">
        <v>16</v>
      </c>
    </row>
    <row r="18">
      <c r="B18" s="27" t="s">
        <v>17</v>
      </c>
      <c r="C18" s="28" t="s">
        <v>18</v>
      </c>
    </row>
    <row r="19">
      <c r="B19" s="29" t="s">
        <v>19</v>
      </c>
      <c r="C19" s="30" t="s">
        <v>20</v>
      </c>
    </row>
    <row r="20">
      <c r="B20" s="31" t="s">
        <v>21</v>
      </c>
      <c r="C20" s="32" t="s">
        <v>22</v>
      </c>
    </row>
    <row r="21">
      <c r="B21" s="33" t="s">
        <v>23</v>
      </c>
      <c r="C21" s="34" t="s">
        <v>24</v>
      </c>
    </row>
    <row r="22">
      <c r="B22" s="35" t="s">
        <v>25</v>
      </c>
      <c r="C22" s="36" t="s">
        <v>26</v>
      </c>
    </row>
  </sheetData>
  <mergeCells count="5">
    <mergeCell ref="A1:K1"/>
    <mergeCell ref="B3:D3"/>
    <mergeCell ref="B5:D5"/>
    <mergeCell ref="B11:D11"/>
    <mergeCell ref="B15:D1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45"/>
  <sheetViews>
    <sheetView workbookViewId="0"/>
  </sheetViews>
  <sheetFormatPr defaultRowHeight="15.0"/>
  <cols>
    <col min="1" max="1" width="57.5859375" customWidth="true" bestFit="true"/>
    <col min="2" max="2" width="14.1796875" customWidth="true" bestFit="true"/>
    <col min="3" max="3" width="12.6953125" customWidth="true" bestFit="true"/>
    <col min="4" max="4" width="13.80859375" customWidth="true" bestFit="true"/>
    <col min="5" max="5" width="13.80859375" customWidth="true" bestFit="true"/>
    <col min="6" max="6" width="12.6953125" customWidth="true" bestFit="true"/>
    <col min="7" max="7" width="12.6953125" customWidth="true" bestFit="true"/>
    <col min="8" max="8" width="12.6953125" customWidth="true" bestFit="true"/>
    <col min="9" max="9" width="12.6953125" customWidth="true" bestFit="true"/>
    <col min="10" max="10" width="12.90625" customWidth="true" bestFit="true"/>
    <col min="11" max="11" width="13.80859375" customWidth="true" bestFit="true"/>
    <col min="12" max="12" width="12.6953125" customWidth="true" bestFit="true"/>
    <col min="13" max="13" width="13.80859375" customWidth="true" bestFit="true"/>
    <col min="14" max="14" width="12.6953125" customWidth="true" bestFit="true"/>
    <col min="15" max="15" width="12.6953125" customWidth="true" bestFit="true"/>
    <col min="16" max="16" width="12.6953125" customWidth="true" bestFit="true"/>
    <col min="17" max="17" width="13.80859375" customWidth="true" bestFit="true"/>
  </cols>
  <sheetData>
    <row r="1" s="37" customFormat="true">
      <c r="A1" s="38" t="s">
        <f>CONCAT("Objectif de rétention pour chaque sous-bassin versant de la mine ",'Paramètres'!C3)</f>
        <v>27</v>
      </c>
    </row>
    <row r="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>
      <c r="A3" s="40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C4" t="s" s="52">
        <v>40</v>
      </c>
      <c r="D4" t="s" s="61">
        <v>42</v>
      </c>
      <c r="E4" t="s" s="70">
        <v>43</v>
      </c>
      <c r="F4" t="s" s="79">
        <v>44</v>
      </c>
      <c r="G4" t="s" s="88">
        <v>45</v>
      </c>
      <c r="H4" t="s" s="97">
        <v>46</v>
      </c>
      <c r="I4" t="s" s="106">
        <v>47</v>
      </c>
      <c r="J4" t="s" s="115">
        <v>48</v>
      </c>
      <c r="K4" t="s" s="124">
        <v>49</v>
      </c>
      <c r="L4" t="s" s="133">
        <v>50</v>
      </c>
      <c r="M4" t="s" s="142">
        <v>51</v>
      </c>
      <c r="N4" t="s" s="151">
        <v>52</v>
      </c>
      <c r="O4" t="s" s="160">
        <v>53</v>
      </c>
      <c r="P4" t="s" s="169">
        <v>54</v>
      </c>
      <c r="Q4" t="s" s="178">
        <v>55</v>
      </c>
    </row>
    <row r="5">
      <c r="A5" s="41" t="s">
        <v>29</v>
      </c>
      <c r="C5" s="53" t="n">
        <v>4.6085997661043</v>
      </c>
      <c r="D5" s="62" t="n">
        <v>2.1779573477086</v>
      </c>
      <c r="E5" s="71" t="n">
        <v>0.6430282863145</v>
      </c>
      <c r="F5" s="80" t="n">
        <v>15.784623510379399</v>
      </c>
      <c r="G5" s="89" t="n">
        <v>8.6658838597139</v>
      </c>
      <c r="H5" s="98" t="n">
        <v>2.0082981044412</v>
      </c>
      <c r="I5" s="107" t="n">
        <v>8.3978078104366</v>
      </c>
      <c r="J5" s="116" t="n">
        <v>1.7688835284401</v>
      </c>
      <c r="K5" s="125" t="n">
        <v>1.3115657890847001</v>
      </c>
      <c r="L5" s="134" t="n">
        <v>5.1435820476646</v>
      </c>
      <c r="M5" s="143" t="n">
        <v>0.7668160296624</v>
      </c>
      <c r="N5" s="152" t="n">
        <v>1.9280900546978</v>
      </c>
      <c r="O5" s="161" t="n">
        <v>1.2078080626531</v>
      </c>
      <c r="P5" s="170" t="n">
        <v>3.9084611595848</v>
      </c>
      <c r="Q5" s="179" t="n">
        <v>0.6419063202141</v>
      </c>
    </row>
    <row r="6">
      <c r="A6" s="42" t="s">
        <v>30</v>
      </c>
      <c r="C6" s="54" t="n">
        <v>70.0</v>
      </c>
      <c r="D6" s="63" t="n">
        <v>450.0</v>
      </c>
      <c r="E6" s="72" t="n">
        <v>120.0</v>
      </c>
      <c r="F6" s="81" t="n">
        <v>100.0</v>
      </c>
      <c r="G6" s="90" t="n">
        <v>700.0</v>
      </c>
      <c r="H6" s="99" t="n">
        <v>270.0</v>
      </c>
      <c r="I6" s="108" t="n">
        <v>500.0</v>
      </c>
      <c r="J6" s="117" t="n">
        <v>450.0</v>
      </c>
      <c r="K6" s="126" t="n">
        <v>270.0</v>
      </c>
      <c r="L6" s="135" t="n">
        <v>545.0</v>
      </c>
      <c r="M6" s="144" t="n">
        <v>140.0</v>
      </c>
      <c r="N6" s="153" t="n">
        <v>280.0</v>
      </c>
      <c r="O6" s="162" t="n">
        <v>310.0</v>
      </c>
      <c r="P6" s="171" t="n">
        <v>400.0</v>
      </c>
      <c r="Q6" s="180" t="n">
        <v>200.0</v>
      </c>
    </row>
    <row r="7">
      <c r="A7" s="43" t="s">
        <v>31</v>
      </c>
      <c r="C7" s="55" t="n">
        <v>106.0</v>
      </c>
      <c r="D7" s="64" t="n">
        <v>60.0</v>
      </c>
      <c r="E7" s="73" t="n">
        <v>15.0</v>
      </c>
      <c r="F7" s="82" t="n">
        <v>200.0</v>
      </c>
      <c r="G7" s="91" t="n">
        <v>90.0</v>
      </c>
      <c r="H7" s="100" t="n">
        <v>90.0</v>
      </c>
      <c r="I7" s="109" t="n">
        <v>120.0</v>
      </c>
      <c r="J7" s="118" t="n">
        <v>30.0</v>
      </c>
      <c r="K7" s="127" t="n">
        <v>25.0</v>
      </c>
      <c r="L7" s="136" t="n">
        <v>70.0</v>
      </c>
      <c r="M7" s="145" t="n">
        <v>15.0</v>
      </c>
      <c r="N7" s="154" t="n">
        <v>25.0</v>
      </c>
      <c r="O7" s="163" t="n">
        <v>25.0</v>
      </c>
      <c r="P7" s="172" t="n">
        <v>60.0</v>
      </c>
      <c r="Q7" s="181" t="n">
        <v>30.0</v>
      </c>
    </row>
    <row r="8">
      <c r="A8" s="44" t="s">
        <v>32</v>
      </c>
      <c r="C8" s="56" t="s">
        <f>(C7/C6)*100</f>
        <v>2</v>
      </c>
      <c r="D8" s="65" t="s">
        <f>(D7/D6)*100</f>
        <v>2</v>
      </c>
      <c r="E8" s="74" t="s">
        <f>(E7/E6)*100</f>
        <v>2</v>
      </c>
      <c r="F8" s="83" t="s">
        <f>(F7/F6)*100</f>
        <v>2</v>
      </c>
      <c r="G8" s="92" t="s">
        <f>(G7/G6)*100</f>
        <v>2</v>
      </c>
      <c r="H8" s="101" t="s">
        <f>(H7/H6)*100</f>
        <v>2</v>
      </c>
      <c r="I8" s="110" t="s">
        <f>(I7/I6)*100</f>
        <v>2</v>
      </c>
      <c r="J8" s="119" t="s">
        <f>(J7/J6)*100</f>
        <v>2</v>
      </c>
      <c r="K8" s="128" t="s">
        <f>(K7/K6)*100</f>
        <v>2</v>
      </c>
      <c r="L8" s="137" t="s">
        <f>(L7/L6)*100</f>
        <v>2</v>
      </c>
      <c r="M8" s="146" t="s">
        <f>(M7/M6)*100</f>
        <v>2</v>
      </c>
      <c r="N8" s="155" t="s">
        <f>(N7/N6)*100</f>
        <v>2</v>
      </c>
      <c r="O8" s="164" t="s">
        <f>(O7/O6)*100</f>
        <v>2</v>
      </c>
      <c r="P8" s="173" t="s">
        <f>(P7/P6)*100</f>
        <v>2</v>
      </c>
      <c r="Q8" s="182" t="s">
        <f>(Q7/Q6)*100</f>
        <v>2</v>
      </c>
    </row>
    <row r="9">
      <c r="A9" s="45" t="s">
        <v>33</v>
      </c>
      <c r="C9" s="57" t="s">
        <f>'Paramètres'!C9</f>
        <v>2</v>
      </c>
      <c r="D9" s="66" t="s">
        <f>'Paramètres'!C9</f>
        <v>2</v>
      </c>
      <c r="E9" s="75" t="s">
        <f>'Paramètres'!C9</f>
        <v>2</v>
      </c>
      <c r="F9" s="84" t="s">
        <f>'Paramètres'!C9</f>
        <v>2</v>
      </c>
      <c r="G9" s="93" t="s">
        <f>'Paramètres'!C9</f>
        <v>2</v>
      </c>
      <c r="H9" s="102" t="s">
        <f>'Paramètres'!C9</f>
        <v>2</v>
      </c>
      <c r="I9" s="111" t="s">
        <f>'Paramètres'!C9</f>
        <v>2</v>
      </c>
      <c r="J9" s="120" t="s">
        <f>'Paramètres'!C9</f>
        <v>2</v>
      </c>
      <c r="K9" s="129" t="s">
        <f>'Paramètres'!C9</f>
        <v>2</v>
      </c>
      <c r="L9" s="138" t="s">
        <f>'Paramètres'!C9</f>
        <v>2</v>
      </c>
      <c r="M9" s="147" t="s">
        <f>'Paramètres'!C9</f>
        <v>2</v>
      </c>
      <c r="N9" s="156" t="s">
        <f>'Paramètres'!C9</f>
        <v>2</v>
      </c>
      <c r="O9" s="165" t="s">
        <f>'Paramètres'!C9</f>
        <v>2</v>
      </c>
      <c r="P9" s="174" t="s">
        <f>'Paramètres'!C9</f>
        <v>2</v>
      </c>
      <c r="Q9" s="183" t="s">
        <f>'Paramètres'!C9</f>
        <v>2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46" t="s">
        <v>34</v>
      </c>
      <c r="C11" s="58" t="s">
        <v>41</v>
      </c>
      <c r="D11" s="67" t="s">
        <v>41</v>
      </c>
      <c r="E11" s="76" t="s">
        <v>41</v>
      </c>
      <c r="F11" s="85" t="s">
        <v>41</v>
      </c>
      <c r="G11" s="94" t="s">
        <v>41</v>
      </c>
      <c r="H11" s="103" t="s">
        <v>41</v>
      </c>
      <c r="I11" s="112" t="s">
        <v>41</v>
      </c>
      <c r="J11" s="121" t="s">
        <v>41</v>
      </c>
      <c r="K11" s="130" t="s">
        <v>41</v>
      </c>
      <c r="L11" s="139" t="s">
        <v>41</v>
      </c>
      <c r="M11" s="148" t="s">
        <v>41</v>
      </c>
      <c r="N11" s="157" t="s">
        <v>41</v>
      </c>
      <c r="O11" s="166" t="s">
        <v>41</v>
      </c>
      <c r="P11" s="175" t="s">
        <v>41</v>
      </c>
      <c r="Q11" s="184" t="s">
        <v>41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47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48" t="s">
        <v>36</v>
      </c>
      <c r="B14" s="49" t="s">
        <v>37</v>
      </c>
      <c r="C14" s="59" t="n">
        <v>59.8</v>
      </c>
      <c r="D14" s="68" t="n">
        <v>59.8</v>
      </c>
      <c r="E14" s="77" t="n">
        <v>59.8</v>
      </c>
      <c r="F14" s="86" t="n">
        <v>59.8</v>
      </c>
      <c r="G14" s="95" t="n">
        <v>59.8</v>
      </c>
      <c r="H14" s="104" t="n">
        <v>59.8</v>
      </c>
      <c r="I14" s="113" t="n">
        <v>59.8</v>
      </c>
      <c r="J14" s="122" t="n">
        <v>59.8</v>
      </c>
      <c r="K14" s="131" t="n">
        <v>59.8</v>
      </c>
      <c r="L14" s="140" t="n">
        <v>59.8</v>
      </c>
      <c r="M14" s="149" t="n">
        <v>59.8</v>
      </c>
      <c r="N14" s="158" t="n">
        <v>59.8</v>
      </c>
      <c r="O14" s="167" t="n">
        <v>59.8</v>
      </c>
      <c r="P14" s="176" t="n">
        <v>59.8</v>
      </c>
      <c r="Q14" s="185" t="n">
        <v>59.8</v>
      </c>
    </row>
    <row r="15">
      <c r="A15" s="50" t="s">
        <v>38</v>
      </c>
      <c r="B15" s="51" t="s">
        <v>39</v>
      </c>
      <c r="C15" s="60" t="s">
        <f>(C14/1000)*(C5*10000)*D8</f>
        <v>2</v>
      </c>
      <c r="D15" s="69" t="s">
        <f>(D14/1000)*(D5*10000)*E8</f>
        <v>2</v>
      </c>
      <c r="E15" s="78" t="s">
        <f>(E14/1000)*(E5*10000)*F8</f>
        <v>2</v>
      </c>
      <c r="F15" s="87" t="s">
        <f>(F14/1000)*(F5*10000)*G8</f>
        <v>2</v>
      </c>
      <c r="G15" s="96" t="s">
        <f>(G14/1000)*(G5*10000)*H8</f>
        <v>2</v>
      </c>
      <c r="H15" s="105" t="s">
        <f>(H14/1000)*(H5*10000)*I8</f>
        <v>2</v>
      </c>
      <c r="I15" s="114" t="s">
        <f>(I14/1000)*(I5*10000)*J8</f>
        <v>2</v>
      </c>
      <c r="J15" s="123" t="s">
        <f>(J14/1000)*(J5*10000)*K8</f>
        <v>2</v>
      </c>
      <c r="K15" s="132" t="s">
        <f>(K14/1000)*(K5*10000)*L8</f>
        <v>2</v>
      </c>
      <c r="L15" s="141" t="s">
        <f>(L14/1000)*(L5*10000)*M8</f>
        <v>2</v>
      </c>
      <c r="M15" s="150" t="s">
        <f>(M14/1000)*(M5*10000)*N8</f>
        <v>2</v>
      </c>
      <c r="N15" s="159" t="s">
        <f>(N14/1000)*(N5*10000)*O8</f>
        <v>2</v>
      </c>
      <c r="O15" s="168" t="s">
        <f>(O14/1000)*(O5*10000)*P8</f>
        <v>2</v>
      </c>
      <c r="P15" s="177" t="s">
        <f>(P14/1000)*(P5*10000)*Q8</f>
        <v>2</v>
      </c>
      <c r="Q15" s="186" t="s">
        <f>(Q14/1000)*(Q5*10000)*R8</f>
        <v>2</v>
      </c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>
      <c r="A18" s="187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C19" t="s" s="199">
        <v>56</v>
      </c>
      <c r="D19" t="s" s="208">
        <v>57</v>
      </c>
      <c r="E19" t="s" s="217">
        <v>58</v>
      </c>
      <c r="F19" t="s" s="226">
        <v>59</v>
      </c>
      <c r="G19" t="s" s="235">
        <v>60</v>
      </c>
      <c r="H19" t="s" s="244">
        <v>61</v>
      </c>
      <c r="I19" t="s" s="253">
        <v>62</v>
      </c>
      <c r="J19" t="s" s="262">
        <v>63</v>
      </c>
      <c r="K19" t="s" s="271">
        <v>64</v>
      </c>
      <c r="L19" t="s" s="280">
        <v>65</v>
      </c>
      <c r="M19" t="s" s="289">
        <v>66</v>
      </c>
      <c r="N19" t="s" s="298">
        <v>67</v>
      </c>
      <c r="O19" t="s" s="307">
        <v>68</v>
      </c>
      <c r="P19" t="s" s="316">
        <v>69</v>
      </c>
      <c r="Q19" t="s" s="325">
        <v>70</v>
      </c>
    </row>
    <row r="20">
      <c r="A20" s="188" t="s">
        <v>29</v>
      </c>
      <c r="C20" s="200" t="n">
        <v>3.7091397486137</v>
      </c>
      <c r="D20" s="209" t="n">
        <v>0.099265948839</v>
      </c>
      <c r="E20" s="218" t="n">
        <v>8.33600921463</v>
      </c>
      <c r="F20" s="227" t="n">
        <v>1.9832114232623</v>
      </c>
      <c r="G20" s="236" t="n">
        <v>3.3057975047293002</v>
      </c>
      <c r="H20" s="245" t="n">
        <v>1.9261457757347997</v>
      </c>
      <c r="I20" s="254" t="n">
        <v>4.3257042468788995</v>
      </c>
      <c r="J20" s="263" t="n">
        <v>4.6579511973772005</v>
      </c>
      <c r="K20" s="272" t="n">
        <v>0.1078352462994</v>
      </c>
      <c r="L20" s="281" t="n">
        <v>1.1384674295498</v>
      </c>
      <c r="M20" s="290" t="n">
        <v>8.3279689180664</v>
      </c>
      <c r="N20" s="299" t="n">
        <v>7.9514273280212</v>
      </c>
      <c r="O20" s="308" t="n">
        <v>1.7902745973684</v>
      </c>
      <c r="P20" s="317" t="n">
        <v>3.6385501263204003</v>
      </c>
      <c r="Q20" s="326" t="n">
        <v>4.7446985498816</v>
      </c>
    </row>
    <row r="21">
      <c r="A21" s="189" t="s">
        <v>30</v>
      </c>
      <c r="C21" s="201" t="n">
        <v>550.0</v>
      </c>
      <c r="D21" s="210" t="n">
        <v>70.0</v>
      </c>
      <c r="E21" s="219" t="n">
        <v>700.0</v>
      </c>
      <c r="F21" s="228" t="n">
        <v>250.0</v>
      </c>
      <c r="G21" s="237" t="n">
        <v>150.0</v>
      </c>
      <c r="H21" s="246" t="n">
        <v>240.0</v>
      </c>
      <c r="I21" s="255" t="n">
        <v>350.0</v>
      </c>
      <c r="J21" s="264" t="n">
        <v>570.0</v>
      </c>
      <c r="K21" s="273" t="n">
        <v>200.0</v>
      </c>
      <c r="L21" s="282" t="n">
        <v>115.0</v>
      </c>
      <c r="M21" s="291" t="n">
        <v>700.0</v>
      </c>
      <c r="N21" s="300" t="n">
        <v>820.0</v>
      </c>
      <c r="O21" s="309" t="n">
        <v>160.0</v>
      </c>
      <c r="P21" s="318" t="n">
        <v>375.0</v>
      </c>
      <c r="Q21" s="327" t="n">
        <v>560.0</v>
      </c>
    </row>
    <row r="22">
      <c r="A22" s="190" t="s">
        <v>31</v>
      </c>
      <c r="C22" s="202" t="n">
        <v>110.0</v>
      </c>
      <c r="D22" s="211" t="n">
        <v>5.0</v>
      </c>
      <c r="E22" s="220" t="n">
        <v>50.0</v>
      </c>
      <c r="F22" s="229" t="n">
        <v>35.0</v>
      </c>
      <c r="G22" s="238" t="n">
        <v>35.0</v>
      </c>
      <c r="H22" s="247" t="n">
        <v>30.0</v>
      </c>
      <c r="I22" s="256" t="n">
        <v>55.0</v>
      </c>
      <c r="J22" s="265" t="n">
        <v>100.0</v>
      </c>
      <c r="K22" s="274" t="n">
        <v>35.0</v>
      </c>
      <c r="L22" s="283" t="n">
        <v>35.0</v>
      </c>
      <c r="M22" s="292" t="n">
        <v>70.0</v>
      </c>
      <c r="N22" s="301" t="n">
        <v>60.0</v>
      </c>
      <c r="O22" s="310" t="n">
        <v>50.0</v>
      </c>
      <c r="P22" s="319" t="n">
        <v>25.0</v>
      </c>
      <c r="Q22" s="328" t="n">
        <v>85.0</v>
      </c>
    </row>
    <row r="23">
      <c r="A23" s="191" t="s">
        <v>32</v>
      </c>
      <c r="C23" s="203" t="s">
        <f>(C22/C21)*100</f>
        <v>2</v>
      </c>
      <c r="D23" s="212" t="s">
        <f>(D22/D21)*100</f>
        <v>2</v>
      </c>
      <c r="E23" s="221" t="s">
        <f>(E22/E21)*100</f>
        <v>2</v>
      </c>
      <c r="F23" s="230" t="s">
        <f>(F22/F21)*100</f>
        <v>2</v>
      </c>
      <c r="G23" s="239" t="s">
        <f>(G22/G21)*100</f>
        <v>2</v>
      </c>
      <c r="H23" s="248" t="s">
        <f>(H22/H21)*100</f>
        <v>2</v>
      </c>
      <c r="I23" s="257" t="s">
        <f>(I22/I21)*100</f>
        <v>2</v>
      </c>
      <c r="J23" s="266" t="s">
        <f>(J22/J21)*100</f>
        <v>2</v>
      </c>
      <c r="K23" s="275" t="s">
        <f>(K22/K21)*100</f>
        <v>2</v>
      </c>
      <c r="L23" s="284" t="s">
        <f>(L22/L21)*100</f>
        <v>2</v>
      </c>
      <c r="M23" s="293" t="s">
        <f>(M22/M21)*100</f>
        <v>2</v>
      </c>
      <c r="N23" s="302" t="s">
        <f>(N22/N21)*100</f>
        <v>2</v>
      </c>
      <c r="O23" s="311" t="s">
        <f>(O22/O21)*100</f>
        <v>2</v>
      </c>
      <c r="P23" s="320" t="s">
        <f>(P22/P21)*100</f>
        <v>2</v>
      </c>
      <c r="Q23" s="329" t="s">
        <f>(Q22/Q21)*100</f>
        <v>2</v>
      </c>
    </row>
    <row r="24">
      <c r="A24" s="192" t="s">
        <v>33</v>
      </c>
      <c r="C24" s="204" t="s">
        <f>'Paramètres'!C9</f>
        <v>2</v>
      </c>
      <c r="D24" s="213" t="s">
        <f>'Paramètres'!C9</f>
        <v>2</v>
      </c>
      <c r="E24" s="222" t="s">
        <f>'Paramètres'!C9</f>
        <v>2</v>
      </c>
      <c r="F24" s="231" t="s">
        <f>'Paramètres'!C9</f>
        <v>2</v>
      </c>
      <c r="G24" s="240" t="s">
        <f>'Paramètres'!C9</f>
        <v>2</v>
      </c>
      <c r="H24" s="249" t="s">
        <f>'Paramètres'!C9</f>
        <v>2</v>
      </c>
      <c r="I24" s="258" t="s">
        <f>'Paramètres'!C9</f>
        <v>2</v>
      </c>
      <c r="J24" s="267" t="s">
        <f>'Paramètres'!C9</f>
        <v>2</v>
      </c>
      <c r="K24" s="276" t="s">
        <f>'Paramètres'!C9</f>
        <v>2</v>
      </c>
      <c r="L24" s="285" t="s">
        <f>'Paramètres'!C9</f>
        <v>2</v>
      </c>
      <c r="M24" s="294" t="s">
        <f>'Paramètres'!C9</f>
        <v>2</v>
      </c>
      <c r="N24" s="303" t="s">
        <f>'Paramètres'!C9</f>
        <v>2</v>
      </c>
      <c r="O24" s="312" t="s">
        <f>'Paramètres'!C9</f>
        <v>2</v>
      </c>
      <c r="P24" s="321" t="s">
        <f>'Paramètres'!C9</f>
        <v>2</v>
      </c>
      <c r="Q24" s="330" t="s">
        <f>'Paramètres'!C9</f>
        <v>2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193" t="s">
        <v>34</v>
      </c>
      <c r="C26" s="205" t="s">
        <v>41</v>
      </c>
      <c r="D26" s="214" t="s">
        <v>41</v>
      </c>
      <c r="E26" s="223" t="s">
        <v>41</v>
      </c>
      <c r="F26" s="232" t="s">
        <v>41</v>
      </c>
      <c r="G26" s="241" t="s">
        <v>41</v>
      </c>
      <c r="H26" s="250" t="s">
        <v>41</v>
      </c>
      <c r="I26" s="259" t="s">
        <v>41</v>
      </c>
      <c r="J26" s="268" t="s">
        <v>41</v>
      </c>
      <c r="K26" s="277" t="s">
        <v>41</v>
      </c>
      <c r="L26" s="286" t="s">
        <v>41</v>
      </c>
      <c r="M26" s="295" t="s">
        <v>41</v>
      </c>
      <c r="N26" s="304" t="s">
        <v>41</v>
      </c>
      <c r="O26" s="313" t="s">
        <v>41</v>
      </c>
      <c r="P26" s="322" t="s">
        <v>41</v>
      </c>
      <c r="Q26" s="331" t="s">
        <v>41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194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195" t="s">
        <v>36</v>
      </c>
      <c r="B29" s="196" t="s">
        <v>37</v>
      </c>
      <c r="C29" s="206" t="n">
        <v>59.8</v>
      </c>
      <c r="D29" s="215" t="n">
        <v>59.8</v>
      </c>
      <c r="E29" s="224" t="n">
        <v>59.8</v>
      </c>
      <c r="F29" s="233" t="n">
        <v>59.8</v>
      </c>
      <c r="G29" s="242" t="n">
        <v>59.8</v>
      </c>
      <c r="H29" s="251" t="n">
        <v>59.8</v>
      </c>
      <c r="I29" s="260" t="n">
        <v>59.8</v>
      </c>
      <c r="J29" s="269" t="n">
        <v>59.8</v>
      </c>
      <c r="K29" s="278" t="n">
        <v>59.8</v>
      </c>
      <c r="L29" s="287" t="n">
        <v>59.8</v>
      </c>
      <c r="M29" s="296" t="n">
        <v>59.8</v>
      </c>
      <c r="N29" s="305" t="n">
        <v>59.8</v>
      </c>
      <c r="O29" s="314" t="n">
        <v>59.8</v>
      </c>
      <c r="P29" s="323" t="n">
        <v>59.8</v>
      </c>
      <c r="Q29" s="332" t="n">
        <v>59.8</v>
      </c>
    </row>
    <row r="30">
      <c r="A30" s="197" t="s">
        <v>38</v>
      </c>
      <c r="B30" s="198" t="s">
        <v>39</v>
      </c>
      <c r="C30" s="207" t="s">
        <f>(C29/1000)*(C20*10000)*D23</f>
        <v>2</v>
      </c>
      <c r="D30" s="216" t="s">
        <f>(D29/1000)*(D20*10000)*E23</f>
        <v>2</v>
      </c>
      <c r="E30" s="225" t="s">
        <f>(E29/1000)*(E20*10000)*F23</f>
        <v>2</v>
      </c>
      <c r="F30" s="234" t="s">
        <f>(F29/1000)*(F20*10000)*G23</f>
        <v>2</v>
      </c>
      <c r="G30" s="243" t="s">
        <f>(G29/1000)*(G20*10000)*H23</f>
        <v>2</v>
      </c>
      <c r="H30" s="252" t="s">
        <f>(H29/1000)*(H20*10000)*I23</f>
        <v>2</v>
      </c>
      <c r="I30" s="261" t="s">
        <f>(I29/1000)*(I20*10000)*J23</f>
        <v>2</v>
      </c>
      <c r="J30" s="270" t="s">
        <f>(J29/1000)*(J20*10000)*K23</f>
        <v>2</v>
      </c>
      <c r="K30" s="279" t="s">
        <f>(K29/1000)*(K20*10000)*L23</f>
        <v>2</v>
      </c>
      <c r="L30" s="288" t="s">
        <f>(L29/1000)*(L20*10000)*M23</f>
        <v>2</v>
      </c>
      <c r="M30" s="297" t="s">
        <f>(M29/1000)*(M20*10000)*N23</f>
        <v>2</v>
      </c>
      <c r="N30" s="306" t="s">
        <f>(N29/1000)*(N20*10000)*O23</f>
        <v>2</v>
      </c>
      <c r="O30" s="315" t="s">
        <f>(O29/1000)*(O20*10000)*P23</f>
        <v>2</v>
      </c>
      <c r="P30" s="324" t="s">
        <f>(P29/1000)*(P20*10000)*Q23</f>
        <v>2</v>
      </c>
      <c r="Q30" s="333" t="s">
        <f>(Q29/1000)*(Q20*10000)*R23</f>
        <v>2</v>
      </c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>
      <c r="A33" s="334" t="s">
        <v>28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C34" t="s" s="346">
        <v>71</v>
      </c>
      <c r="D34" t="s" s="355">
        <v>72</v>
      </c>
      <c r="E34" t="s" s="364">
        <v>73</v>
      </c>
    </row>
    <row r="35">
      <c r="A35" s="335" t="s">
        <v>29</v>
      </c>
      <c r="C35" s="347" t="n">
        <v>4.2951950000800005</v>
      </c>
      <c r="D35" s="356" t="n">
        <v>1.9387936614077</v>
      </c>
      <c r="E35" s="365" t="n">
        <v>3.4858597208097004</v>
      </c>
    </row>
    <row r="36">
      <c r="A36" s="336" t="s">
        <v>30</v>
      </c>
      <c r="C36" s="348" t="n">
        <v>535.0</v>
      </c>
      <c r="D36" s="357" t="n">
        <v>155.0</v>
      </c>
      <c r="E36" s="366" t="n">
        <v>290.0</v>
      </c>
    </row>
    <row r="37">
      <c r="A37" s="337" t="s">
        <v>31</v>
      </c>
      <c r="C37" s="349" t="n">
        <v>60.0</v>
      </c>
      <c r="D37" s="358" t="n">
        <v>40.0</v>
      </c>
      <c r="E37" s="367" t="n">
        <v>40.0</v>
      </c>
    </row>
    <row r="38">
      <c r="A38" s="338" t="s">
        <v>32</v>
      </c>
      <c r="C38" s="350" t="s">
        <f>(C37/C36)*100</f>
        <v>2</v>
      </c>
      <c r="D38" s="359" t="s">
        <f>(D37/D36)*100</f>
        <v>2</v>
      </c>
      <c r="E38" s="368" t="s">
        <f>(E37/E36)*100</f>
        <v>2</v>
      </c>
    </row>
    <row r="39">
      <c r="A39" s="339" t="s">
        <v>33</v>
      </c>
      <c r="C39" s="351" t="s">
        <f>'Paramètres'!C9</f>
        <v>2</v>
      </c>
      <c r="D39" s="360" t="s">
        <f>'Paramètres'!C9</f>
        <v>2</v>
      </c>
      <c r="E39" s="369" t="s">
        <f>'Paramètres'!C9</f>
        <v>2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340" t="s">
        <v>34</v>
      </c>
      <c r="C41" s="352" t="s">
        <v>41</v>
      </c>
      <c r="D41" s="361" t="s">
        <v>41</v>
      </c>
      <c r="E41" s="370" t="s">
        <v>41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341" t="s">
        <v>35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342" t="s">
        <v>36</v>
      </c>
      <c r="B44" s="343" t="s">
        <v>37</v>
      </c>
      <c r="C44" s="353" t="n">
        <v>59.8</v>
      </c>
      <c r="D44" s="362" t="n">
        <v>59.8</v>
      </c>
      <c r="E44" s="371" t="n">
        <v>59.8</v>
      </c>
    </row>
    <row r="45">
      <c r="A45" s="344" t="s">
        <v>38</v>
      </c>
      <c r="B45" s="345" t="s">
        <v>39</v>
      </c>
      <c r="C45" s="354" t="s">
        <f>(C44/1000)*(C35*10000)*D38</f>
        <v>2</v>
      </c>
      <c r="D45" s="363" t="s">
        <f>(D44/1000)*(D35*10000)*E38</f>
        <v>2</v>
      </c>
      <c r="E45" s="372" t="s">
        <f>(E44/1000)*(E35*10000)*F38</f>
        <v>2</v>
      </c>
    </row>
  </sheetData>
  <mergeCells count="16">
    <mergeCell ref="A1:R1"/>
    <mergeCell ref="A2:R2"/>
    <mergeCell ref="A3:R3"/>
    <mergeCell ref="A10:R10"/>
    <mergeCell ref="A12:R12"/>
    <mergeCell ref="A13:R13"/>
    <mergeCell ref="A17:R17"/>
    <mergeCell ref="A18:R18"/>
    <mergeCell ref="A25:R25"/>
    <mergeCell ref="A27:R27"/>
    <mergeCell ref="A28:R28"/>
    <mergeCell ref="A32:R32"/>
    <mergeCell ref="A33:R33"/>
    <mergeCell ref="A40:R40"/>
    <mergeCell ref="A42:R42"/>
    <mergeCell ref="A43:R4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0.0546875" customWidth="true"/>
  </cols>
  <sheetData>
    <row r="1" s="373" customFormat="true">
      <c r="A1" s="374" t="s">
        <f>CONCAT("Dimensionnement des bassins de ",'Paramètres'!C3)</f>
        <v>74</v>
      </c>
    </row>
  </sheetData>
  <mergeCells count="1"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2020-12-31T04:47:51Z</dcterms:created>
  <dc:creator>Apache POI</dc:creator>
</cp:coreProperties>
</file>