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ètres" r:id="rId3" sheetId="1"/>
    <sheet name="Objectifs BV" r:id="rId4" sheetId="2"/>
    <sheet name="Rétention des bassins" r:id="rId5" sheetId="3"/>
    <sheet name="Q100 EI" r:id="rId6" sheetId="4"/>
    <sheet name="Dimensionnement cassis fossés" r:id="rId7" sheetId="5"/>
  </sheets>
</workbook>
</file>

<file path=xl/sharedStrings.xml><?xml version="1.0" encoding="utf-8"?>
<sst xmlns="http://schemas.openxmlformats.org/spreadsheetml/2006/main" count="2252" uniqueCount="187">
  <si>
    <t>Paramètres globaux</t>
  </si>
  <si>
    <t>Nom de la mine</t>
  </si>
  <si>
    <t/>
  </si>
  <si>
    <t>Données météorologiques</t>
  </si>
  <si>
    <t>Quantité max de précipitations</t>
  </si>
  <si>
    <t>59,8</t>
  </si>
  <si>
    <t>Coefficient de Montana A</t>
  </si>
  <si>
    <t>351,1</t>
  </si>
  <si>
    <t>Coefficient de Montana B</t>
  </si>
  <si>
    <t>-0,248</t>
  </si>
  <si>
    <t>Paramètres des exutoires</t>
  </si>
  <si>
    <t>Coefficient de ruissellement</t>
  </si>
  <si>
    <t>0,9</t>
  </si>
  <si>
    <t>Vitesse d'écoulement si pente &lt;= 5%</t>
  </si>
  <si>
    <t>1</t>
  </si>
  <si>
    <t>Vitesse d'écoulement si 5% &lt; pente &lt;= 15%</t>
  </si>
  <si>
    <t>2</t>
  </si>
  <si>
    <t>Vitesse d'écoulement si pente &gt; 15%</t>
  </si>
  <si>
    <t>4</t>
  </si>
  <si>
    <t>Constante rhéologique</t>
  </si>
  <si>
    <t>0,4</t>
  </si>
  <si>
    <t>Gravité</t>
  </si>
  <si>
    <t>9,81</t>
  </si>
  <si>
    <t>Coef. rugosié de Strickler (Ks)</t>
  </si>
  <si>
    <t>20,0</t>
  </si>
  <si>
    <t>Paramètres des décanteurs</t>
  </si>
  <si>
    <t>Profondeur de déversoir</t>
  </si>
  <si>
    <t>0</t>
  </si>
  <si>
    <t>Hauteur de digue</t>
  </si>
  <si>
    <t>Hauteur de lame d'eau</t>
  </si>
  <si>
    <t>Revanche</t>
  </si>
  <si>
    <t>0,1</t>
  </si>
  <si>
    <t>Pente fossé-cassis (m/m)</t>
  </si>
  <si>
    <t>0,02</t>
  </si>
  <si>
    <t xml:space="preserve">Objectif de rétention pour chaque sous-bassin versant de la mine </t>
  </si>
  <si>
    <t>Paramètres hydrauliques des bassins versants associés aux ouvrages</t>
  </si>
  <si>
    <t>Superficie du BV alimentant le bassin (ha) :</t>
  </si>
  <si>
    <t>Longueur hydraulique du bassin versant (m)</t>
  </si>
  <si>
    <t>Dénivelé du bassin versant (m)</t>
  </si>
  <si>
    <t>Pente (%)</t>
  </si>
  <si>
    <t>Coefficient de ruissellement du BV :</t>
  </si>
  <si>
    <t xml:space="preserve">Temps de retour et durée de la pluie de référence choisis :  </t>
  </si>
  <si>
    <t>Dimensionnement des bassins</t>
  </si>
  <si>
    <t>Quantité max de précipitations i(t;T) 
pour une durée de pluie t (min) et pour 
une période de retour T (années)</t>
  </si>
  <si>
    <t>i(t;T) en mm =</t>
  </si>
  <si>
    <t>Volume d'eau V à retenir dans le décanteur (m3)</t>
  </si>
  <si>
    <t>V (m3) =</t>
  </si>
  <si>
    <t>OFF_1a</t>
  </si>
  <si>
    <t>2H/2ANS</t>
  </si>
  <si>
    <t>Op_B2</t>
  </si>
  <si>
    <t>mшche</t>
  </si>
  <si>
    <t>OFF_1b</t>
  </si>
  <si>
    <t>Op_B7</t>
  </si>
  <si>
    <t>Op_B6</t>
  </si>
  <si>
    <t>Op_B3</t>
  </si>
  <si>
    <t>OFF_2</t>
  </si>
  <si>
    <t>Op_B8</t>
  </si>
  <si>
    <t>Op_B1</t>
  </si>
  <si>
    <t>Op_B5</t>
  </si>
  <si>
    <t>Capacité de rétention globale actuelle et comparaison à l'objectif 2H/2ANS</t>
  </si>
  <si>
    <t>MINE</t>
  </si>
  <si>
    <t>Objectif de capacité de rétention du BV (m3) :</t>
  </si>
  <si>
    <t>Caractéristiques des bassins</t>
  </si>
  <si>
    <t>Nom de l'ouvrage</t>
  </si>
  <si>
    <t>Surface au sol</t>
  </si>
  <si>
    <t>m²</t>
  </si>
  <si>
    <t xml:space="preserve">Profondeur (déversoir inclus dans la profondeur) </t>
  </si>
  <si>
    <t>m</t>
  </si>
  <si>
    <t xml:space="preserve">Profondeur de déversoir </t>
  </si>
  <si>
    <t>Capacité de rétention</t>
  </si>
  <si>
    <t>m3</t>
  </si>
  <si>
    <t>Capacité cumulée des bassins</t>
  </si>
  <si>
    <t>% de l'objectif - 2H/2ANS</t>
  </si>
  <si>
    <t>%</t>
  </si>
  <si>
    <t>Om_B3b</t>
  </si>
  <si>
    <t>Cm_B3a</t>
  </si>
  <si>
    <t>Op_B8d</t>
  </si>
  <si>
    <t>Op_B8b</t>
  </si>
  <si>
    <t>infiltration</t>
  </si>
  <si>
    <t>Cm_B4</t>
  </si>
  <si>
    <t>PISTE</t>
  </si>
  <si>
    <t>Op_B8a</t>
  </si>
  <si>
    <t>1.0</t>
  </si>
  <si>
    <t>Op_B5d</t>
  </si>
  <si>
    <t>Op_B5b</t>
  </si>
  <si>
    <t>Op_B5c</t>
  </si>
  <si>
    <t>Op_B5a</t>
  </si>
  <si>
    <t>Op_B6a</t>
  </si>
  <si>
    <t>0.5</t>
  </si>
  <si>
    <t>Op_B6b</t>
  </si>
  <si>
    <t>Op_B3j</t>
  </si>
  <si>
    <t>Op_B3i</t>
  </si>
  <si>
    <t>Op_B3h</t>
  </si>
  <si>
    <t>Op_B3k</t>
  </si>
  <si>
    <t>Op_B3g</t>
  </si>
  <si>
    <t>Op_B3f</t>
  </si>
  <si>
    <t>Op_B3e</t>
  </si>
  <si>
    <t>Op_B3d</t>
  </si>
  <si>
    <t>Op_B3c</t>
  </si>
  <si>
    <t>Op_B2e</t>
  </si>
  <si>
    <t>Op_B2d</t>
  </si>
  <si>
    <t>Op_B2c</t>
  </si>
  <si>
    <t>Op_B2b</t>
  </si>
  <si>
    <t>Op_B2a</t>
  </si>
  <si>
    <t>WHARF</t>
  </si>
  <si>
    <t>Op_B1a</t>
  </si>
  <si>
    <t>Op_B1b</t>
  </si>
  <si>
    <t>Op_B1c</t>
  </si>
  <si>
    <t>Op_B1d</t>
  </si>
  <si>
    <t>Op_B3a</t>
  </si>
  <si>
    <t>Op_B3b</t>
  </si>
  <si>
    <t xml:space="preserve">Caractéristiques des bassins versants d'exutoires et débits associés à l'état initial </t>
  </si>
  <si>
    <t>Superficie BV (ha) :</t>
  </si>
  <si>
    <t>Longueur hydraulique BV (m)</t>
  </si>
  <si>
    <t>Dénivelé BV (m)</t>
  </si>
  <si>
    <t>Pente BV (%)</t>
  </si>
  <si>
    <t>Vitesse d'écoulement (m/s)</t>
  </si>
  <si>
    <t>Temps de retour choisi :</t>
  </si>
  <si>
    <t>100 ans</t>
  </si>
  <si>
    <t>Calcul du temps de concentration (en min)</t>
  </si>
  <si>
    <t>Tc=</t>
  </si>
  <si>
    <t>Temps de concentration retenu (en min)</t>
  </si>
  <si>
    <t>Calcul de l'intensité de l'averse (mm/h)</t>
  </si>
  <si>
    <t>I(d,T)=</t>
  </si>
  <si>
    <t>Calcul du débit par la méthode rationnelle (m3/s)</t>
  </si>
  <si>
    <t>Q pointe =</t>
  </si>
  <si>
    <t>Dimensionnement des sections des ouvrages de transit pour une crue centennale</t>
  </si>
  <si>
    <t>(m)</t>
  </si>
  <si>
    <t>Revanche (m)</t>
  </si>
  <si>
    <t>L:  Largeur de l'évacuateur (m)</t>
  </si>
  <si>
    <t>L déversoir (m)</t>
  </si>
  <si>
    <t>H:  Hauteur de la charge sur le seuil (lame d'eau (m))</t>
  </si>
  <si>
    <t>H déversoir (m)</t>
  </si>
  <si>
    <t>Dimensions de la zone de passage de l'eau (m) :</t>
  </si>
  <si>
    <t>Largeur (m)</t>
  </si>
  <si>
    <t>Hauteur (m)</t>
  </si>
  <si>
    <t>creek A</t>
  </si>
  <si>
    <t>L2</t>
  </si>
  <si>
    <t>L4</t>
  </si>
  <si>
    <t>L7</t>
  </si>
  <si>
    <t>L11</t>
  </si>
  <si>
    <t>L31</t>
  </si>
  <si>
    <t>L3</t>
  </si>
  <si>
    <t>L5</t>
  </si>
  <si>
    <t>L8</t>
  </si>
  <si>
    <t>L1</t>
  </si>
  <si>
    <t>L6</t>
  </si>
  <si>
    <t>L9</t>
  </si>
  <si>
    <t>L10</t>
  </si>
  <si>
    <t>L30</t>
  </si>
  <si>
    <t>L32</t>
  </si>
  <si>
    <t>L33</t>
  </si>
  <si>
    <t>OP1</t>
  </si>
  <si>
    <t>creek C</t>
  </si>
  <si>
    <t>L14</t>
  </si>
  <si>
    <t>creek B</t>
  </si>
  <si>
    <t>L17</t>
  </si>
  <si>
    <t>L21</t>
  </si>
  <si>
    <t>L24</t>
  </si>
  <si>
    <t>L28</t>
  </si>
  <si>
    <t>L19</t>
  </si>
  <si>
    <t>L22</t>
  </si>
  <si>
    <t>L25</t>
  </si>
  <si>
    <t>L27</t>
  </si>
  <si>
    <t>L29</t>
  </si>
  <si>
    <t>L18</t>
  </si>
  <si>
    <t>L15+L16</t>
  </si>
  <si>
    <t>L20</t>
  </si>
  <si>
    <t>L23</t>
  </si>
  <si>
    <t>L26</t>
  </si>
  <si>
    <t>baie</t>
  </si>
  <si>
    <t>Rii</t>
  </si>
  <si>
    <t>creek D</t>
  </si>
  <si>
    <t>L12</t>
  </si>
  <si>
    <t>L13</t>
  </si>
  <si>
    <t xml:space="preserve">Dimensionnement des ouvrages de canalisation à créer sur le site </t>
  </si>
  <si>
    <t>Superficie BV (km²) :</t>
  </si>
  <si>
    <t>Sections des fossés et cassis</t>
  </si>
  <si>
    <t>Le cassis est assimilé à un fossé rectangulaire.
Approximation par section rectangulaire et formules de Manning-Strickler / Chezy   (comparaison des 2 membres de la formule)</t>
  </si>
  <si>
    <t>Coef. rugosié Strickler (Ks) lié à fossé-cassis</t>
  </si>
  <si>
    <t>L:  Largeur du fossé-cassis (m)</t>
  </si>
  <si>
    <t>H:  Hauteur du fossé-cassis</t>
  </si>
  <si>
    <t>Valeur du 1er membre :  (Qp/(Ks*Pmoy0.5))3/2</t>
  </si>
  <si>
    <t>Valeur du 2ème membre :  (yL)5/2/(2y+L)</t>
  </si>
  <si>
    <t>Dimensions retenu</t>
  </si>
  <si>
    <t>Vitesse max. dans fossé-cassis (m/s)</t>
  </si>
  <si>
    <t>V max (m/s)</t>
  </si>
</sst>
</file>

<file path=xl/styles.xml><?xml version="1.0" encoding="utf-8"?>
<styleSheet xmlns="http://schemas.openxmlformats.org/spreadsheetml/2006/main">
  <numFmts count="1">
    <numFmt numFmtId="164" formatCode="0.0"/>
  </numFmts>
  <fonts count="2242">
    <font>
      <sz val="11.0"/>
      <color indexed="8"/>
      <name val="Calibri"/>
      <family val="2"/>
      <scheme val="minor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6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6.0"/>
      <b val="true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4.0"/>
      <b val="true"/>
      <color indexed="10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6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6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4.0"/>
      <b val="true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10"/>
      <b val="true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</fonts>
  <fills count="10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bgColor indexed="8"/>
      </patternFill>
    </fill>
    <fill>
      <patternFill>
        <fgColor indexed="64"/>
        <bgColor indexed="8"/>
      </patternFill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</fills>
  <borders count="131">
    <border>
      <left/>
      <right/>
      <top/>
      <bottom/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bottom style="medium"/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top style="thin"/>
      <bottom style="medium"/>
    </border>
    <border>
      <left style="thin"/>
      <right style="thin"/>
      <top style="medium"/>
      <bottom style="thin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/>
      <top/>
      <bottom/>
      <diagonal/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top style="thin"/>
      <bottom style="medium"/>
    </border>
    <border>
      <left style="medium"/>
      <top style="thin"/>
      <bottom style="medium">
        <color indexed="8"/>
      </bottom>
    </border>
    <border>
      <left style="medium">
        <color indexed="8"/>
      </left>
      <top style="thin"/>
      <bottom style="medium">
        <color indexed="8"/>
      </bottom>
    </border>
    <border>
      <left style="medium">
        <color indexed="8"/>
      </left>
      <right>
        <color indexed="8"/>
      </right>
      <top style="thin"/>
      <bottom style="medium">
        <color indexed="8"/>
      </bottom>
    </border>
    <border>
      <left style="medium">
        <color indexed="8"/>
      </left>
      <right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medium"/>
      <right style="medium"/>
      <top style="thin"/>
      <bottom style="medium">
        <color indexed="8"/>
      </bottom>
    </border>
    <border>
      <left style="medium">
        <color indexed="8"/>
      </left>
      <right style="medium"/>
      <top style="thin"/>
      <bottom style="medium">
        <color indexed="8"/>
      </bottom>
    </border>
    <border>
      <left style="medium">
        <color indexed="8"/>
      </left>
      <right style="medium">
        <color indexed="8"/>
      </right>
      <top style="thin"/>
      <bottom style="medium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medium"/>
      <top style="medium"/>
      <bottom style="thin">
        <color indexed="8"/>
      </bottom>
    </border>
    <border>
      <left style="medium">
        <color indexed="8"/>
      </left>
      <right style="medium"/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left style="medium"/>
      <right/>
      <top style="medium"/>
      <bottom/>
      <diagonal/>
    </border>
    <border>
      <left style="medium"/>
      <right/>
      <top style="medium"/>
      <bottom>
        <color indexed="8"/>
      </bottom>
      <diagonal/>
    </border>
    <border>
      <left style="medium">
        <color indexed="8"/>
      </left>
      <right/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868">
    <xf numFmtId="0" fontId="0" fillId="0" borderId="0" xfId="0"/>
    <xf numFmtId="0" fontId="0" fillId="4" borderId="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5" borderId="7" xfId="0" applyFill="true" applyBorder="true" applyFont="true">
      <alignment horizontal="left"/>
    </xf>
    <xf numFmtId="0" fontId="2" fillId="5" borderId="15" xfId="0" applyFill="true" applyBorder="true" applyFont="true">
      <alignment horizontal="left" wrapText="true"/>
    </xf>
    <xf numFmtId="0" fontId="3" fillId="0" borderId="15" xfId="0" applyBorder="true" applyFont="true">
      <alignment horizontal="center" wrapText="true"/>
    </xf>
    <xf numFmtId="0" fontId="4" fillId="5" borderId="7" xfId="0" applyFill="true" applyBorder="true" applyFont="true">
      <alignment horizontal="left"/>
    </xf>
    <xf numFmtId="0" fontId="5" fillId="5" borderId="15" xfId="0" applyFill="true" applyBorder="true" applyFont="true">
      <alignment horizontal="left" wrapText="true"/>
    </xf>
    <xf numFmtId="0" fontId="6" fillId="0" borderId="15" xfId="0" applyBorder="true" applyFont="true">
      <alignment horizontal="center" wrapText="true"/>
    </xf>
    <xf numFmtId="0" fontId="7" fillId="5" borderId="15" xfId="0" applyFill="true" applyBorder="true" applyFont="true">
      <alignment horizontal="left" wrapText="true"/>
    </xf>
    <xf numFmtId="0" fontId="8" fillId="0" borderId="15" xfId="0" applyBorder="true" applyFont="true">
      <alignment horizontal="center" wrapText="true"/>
    </xf>
    <xf numFmtId="0" fontId="9" fillId="5" borderId="15" xfId="0" applyFill="true" applyBorder="true" applyFont="true">
      <alignment horizontal="left" wrapText="true"/>
    </xf>
    <xf numFmtId="0" fontId="10" fillId="0" borderId="15" xfId="0" applyBorder="true" applyFont="true">
      <alignment horizontal="center" wrapText="true"/>
    </xf>
    <xf numFmtId="0" fontId="11" fillId="5" borderId="7" xfId="0" applyFill="true" applyBorder="true" applyFont="true">
      <alignment horizontal="left"/>
    </xf>
    <xf numFmtId="0" fontId="12" fillId="5" borderId="15" xfId="0" applyFill="true" applyBorder="true" applyFont="true">
      <alignment horizontal="left" wrapText="true"/>
    </xf>
    <xf numFmtId="0" fontId="13" fillId="0" borderId="15" xfId="0" applyBorder="true" applyFont="true">
      <alignment horizontal="center" wrapText="true"/>
    </xf>
    <xf numFmtId="0" fontId="14" fillId="5" borderId="15" xfId="0" applyFill="true" applyBorder="true" applyFont="true">
      <alignment horizontal="left" wrapText="true"/>
    </xf>
    <xf numFmtId="0" fontId="15" fillId="0" borderId="15" xfId="0" applyBorder="true" applyFont="true">
      <alignment horizontal="center" wrapText="true"/>
    </xf>
    <xf numFmtId="0" fontId="16" fillId="5" borderId="15" xfId="0" applyFill="true" applyBorder="true" applyFont="true">
      <alignment horizontal="left" wrapText="true"/>
    </xf>
    <xf numFmtId="0" fontId="17" fillId="0" borderId="15" xfId="0" applyBorder="true" applyFont="true">
      <alignment horizontal="center" wrapText="true"/>
    </xf>
    <xf numFmtId="0" fontId="18" fillId="5" borderId="15" xfId="0" applyFill="true" applyBorder="true" applyFont="true">
      <alignment horizontal="left" wrapText="true"/>
    </xf>
    <xf numFmtId="0" fontId="19" fillId="0" borderId="15" xfId="0" applyBorder="true" applyFont="true">
      <alignment horizontal="center" wrapText="true"/>
    </xf>
    <xf numFmtId="0" fontId="20" fillId="5" borderId="15" xfId="0" applyFill="true" applyBorder="true" applyFont="true">
      <alignment horizontal="left" wrapText="true"/>
    </xf>
    <xf numFmtId="0" fontId="21" fillId="0" borderId="15" xfId="0" applyBorder="true" applyFont="true">
      <alignment horizontal="center" wrapText="true"/>
    </xf>
    <xf numFmtId="0" fontId="22" fillId="5" borderId="15" xfId="0" applyFill="true" applyBorder="true" applyFont="true">
      <alignment horizontal="left" wrapText="true"/>
    </xf>
    <xf numFmtId="0" fontId="23" fillId="0" borderId="15" xfId="0" applyBorder="true" applyFont="true">
      <alignment horizontal="center" wrapText="true"/>
    </xf>
    <xf numFmtId="0" fontId="24" fillId="5" borderId="15" xfId="0" applyFill="true" applyBorder="true" applyFont="true">
      <alignment horizontal="left" wrapText="true"/>
    </xf>
    <xf numFmtId="0" fontId="25" fillId="0" borderId="15" xfId="0" applyBorder="true" applyFont="true">
      <alignment horizontal="center" wrapText="true"/>
    </xf>
    <xf numFmtId="0" fontId="26" fillId="5" borderId="7" xfId="0" applyFill="true" applyBorder="true" applyFont="true">
      <alignment horizontal="left"/>
    </xf>
    <xf numFmtId="0" fontId="27" fillId="5" borderId="15" xfId="0" applyFill="true" applyBorder="true" applyFont="true">
      <alignment horizontal="left" wrapText="true"/>
    </xf>
    <xf numFmtId="0" fontId="28" fillId="0" borderId="15" xfId="0" applyBorder="true" applyFont="true">
      <alignment horizontal="center" wrapText="true"/>
    </xf>
    <xf numFmtId="0" fontId="29" fillId="5" borderId="15" xfId="0" applyFill="true" applyBorder="true" applyFont="true">
      <alignment horizontal="left" wrapText="true"/>
    </xf>
    <xf numFmtId="0" fontId="30" fillId="0" borderId="15" xfId="0" applyBorder="true" applyFont="true">
      <alignment horizontal="center" wrapText="true"/>
    </xf>
    <xf numFmtId="0" fontId="31" fillId="5" borderId="15" xfId="0" applyFill="true" applyBorder="true" applyFont="true">
      <alignment horizontal="left" wrapText="true"/>
    </xf>
    <xf numFmtId="0" fontId="32" fillId="0" borderId="15" xfId="0" applyBorder="true" applyFont="true">
      <alignment horizontal="center" wrapText="true"/>
    </xf>
    <xf numFmtId="0" fontId="33" fillId="5" borderId="15" xfId="0" applyFill="true" applyBorder="true" applyFont="true">
      <alignment horizontal="left" wrapText="true"/>
    </xf>
    <xf numFmtId="0" fontId="34" fillId="0" borderId="15" xfId="0" applyBorder="true" applyFont="true">
      <alignment horizontal="center" wrapText="true"/>
    </xf>
    <xf numFmtId="0" fontId="35" fillId="5" borderId="15" xfId="0" applyFill="true" applyBorder="true" applyFont="true">
      <alignment horizontal="left" wrapText="true"/>
    </xf>
    <xf numFmtId="0" fontId="36" fillId="0" borderId="15" xfId="0" applyBorder="true" applyFont="true">
      <alignment horizontal="center" wrapText="true"/>
    </xf>
    <xf numFmtId="0" fontId="0" fillId="5" borderId="0" xfId="0" applyFill="true" applyBorder="true"/>
    <xf numFmtId="0" fontId="37" fillId="5" borderId="0" xfId="0" applyFill="true" applyBorder="true" applyFont="true">
      <alignment horizontal="center"/>
    </xf>
    <xf numFmtId="0" fontId="0" fillId="4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8" fillId="5" borderId="7" xfId="0" applyFill="true" applyBorder="true" applyFont="true">
      <alignment horizontal="left"/>
    </xf>
    <xf numFmtId="0" fontId="39" fillId="5" borderId="15" xfId="0" applyFill="true" applyBorder="true" applyFont="true">
      <alignment horizontal="left" wrapText="true"/>
    </xf>
    <xf numFmtId="0" fontId="40" fillId="5" borderId="15" xfId="0" applyFill="true" applyBorder="true" applyFont="true">
      <alignment horizontal="left" wrapText="true"/>
    </xf>
    <xf numFmtId="0" fontId="41" fillId="5" borderId="15" xfId="0" applyFill="true" applyBorder="true" applyFont="true">
      <alignment horizontal="left" wrapText="true"/>
    </xf>
    <xf numFmtId="0" fontId="42" fillId="5" borderId="15" xfId="0" applyFill="true" applyBorder="true" applyFont="true">
      <alignment horizontal="left" wrapText="true"/>
    </xf>
    <xf numFmtId="0" fontId="43" fillId="5" borderId="15" xfId="0" applyFill="true" applyBorder="true" applyFont="true">
      <alignment horizontal="left" wrapText="true"/>
    </xf>
    <xf numFmtId="0" fontId="44" fillId="5" borderId="15" xfId="0" applyFill="true" applyBorder="true" applyFont="true">
      <alignment horizontal="left" wrapText="true"/>
    </xf>
    <xf numFmtId="0" fontId="45" fillId="5" borderId="7" xfId="0" applyFill="true" applyBorder="true" applyFont="true">
      <alignment horizontal="left"/>
    </xf>
    <xf numFmtId="0" fontId="46" fillId="5" borderId="15" xfId="0" applyFill="true" applyBorder="true" applyFont="true">
      <alignment horizontal="left" wrapText="true"/>
    </xf>
    <xf numFmtId="0" fontId="47" fillId="5" borderId="15" xfId="0" applyFill="true" applyBorder="true" applyFont="true">
      <alignment horizontal="left" wrapText="true"/>
    </xf>
    <xf numFmtId="0" fontId="48" fillId="5" borderId="20" xfId="0" applyFill="true" applyBorder="true" applyFont="true">
      <alignment horizontal="left" wrapText="true"/>
    </xf>
    <xf numFmtId="0" fontId="49" fillId="5" borderId="20" xfId="0" applyFill="true" applyBorder="true" applyFont="true">
      <alignment horizontal="left" wrapText="true"/>
    </xf>
    <xf numFmtId="0" fontId="50" fillId="5" borderId="21" xfId="0" applyFill="true" applyBorder="true" applyFont="true">
      <alignment horizontal="center"/>
    </xf>
    <xf numFmtId="2" fontId="51" fillId="5" borderId="15" xfId="0" applyFill="true" applyBorder="true" applyFont="true" applyNumberFormat="true">
      <alignment horizontal="center" wrapText="true"/>
    </xf>
    <xf numFmtId="1" fontId="52" fillId="5" borderId="15" xfId="0" applyFill="true" applyBorder="true" applyFont="true" applyNumberFormat="true">
      <alignment horizontal="center" wrapText="true"/>
    </xf>
    <xf numFmtId="1" fontId="53" fillId="5" borderId="15" xfId="0" applyFill="true" applyBorder="true" applyFont="true" applyNumberFormat="true">
      <alignment horizontal="center" wrapText="true"/>
    </xf>
    <xf numFmtId="1" fontId="54" fillId="5" borderId="15" xfId="0" applyFill="true" applyBorder="true" applyFont="true" applyNumberFormat="true">
      <alignment horizontal="center" wrapText="true"/>
    </xf>
    <xf numFmtId="0" fontId="55" fillId="0" borderId="15" xfId="0" applyBorder="true" applyFont="true">
      <alignment horizontal="center" wrapText="true"/>
    </xf>
    <xf numFmtId="0" fontId="56" fillId="5" borderId="15" xfId="0" applyFill="true" applyBorder="true" applyFont="true">
      <alignment horizontal="center" wrapText="true"/>
    </xf>
    <xf numFmtId="0" fontId="57" fillId="5" borderId="21" xfId="0" applyFill="true" applyBorder="true" applyFont="true">
      <alignment horizontal="center" wrapText="true"/>
    </xf>
    <xf numFmtId="1" fontId="58" fillId="5" borderId="24" xfId="0" applyFill="true" applyBorder="true" applyNumberFormat="true" applyFont="true">
      <alignment horizontal="center"/>
    </xf>
    <xf numFmtId="0" fontId="59" fillId="5" borderId="21" xfId="0" applyFill="true" applyBorder="true" applyFont="true">
      <alignment horizontal="center"/>
    </xf>
    <xf numFmtId="2" fontId="60" fillId="5" borderId="15" xfId="0" applyFill="true" applyBorder="true" applyFont="true" applyNumberFormat="true">
      <alignment horizontal="center" wrapText="true"/>
    </xf>
    <xf numFmtId="1" fontId="61" fillId="5" borderId="15" xfId="0" applyFill="true" applyBorder="true" applyFont="true" applyNumberFormat="true">
      <alignment horizontal="center" wrapText="true"/>
    </xf>
    <xf numFmtId="1" fontId="62" fillId="5" borderId="15" xfId="0" applyFill="true" applyBorder="true" applyFont="true" applyNumberFormat="true">
      <alignment horizontal="center" wrapText="true"/>
    </xf>
    <xf numFmtId="1" fontId="63" fillId="5" borderId="15" xfId="0" applyFill="true" applyBorder="true" applyFont="true" applyNumberFormat="true">
      <alignment horizontal="center" wrapText="true"/>
    </xf>
    <xf numFmtId="0" fontId="64" fillId="0" borderId="15" xfId="0" applyBorder="true" applyFont="true">
      <alignment horizontal="center" wrapText="true"/>
    </xf>
    <xf numFmtId="0" fontId="65" fillId="5" borderId="15" xfId="0" applyFill="true" applyBorder="true" applyFont="true">
      <alignment horizontal="center" wrapText="true"/>
    </xf>
    <xf numFmtId="0" fontId="66" fillId="5" borderId="21" xfId="0" applyFill="true" applyBorder="true" applyFont="true">
      <alignment horizontal="center" wrapText="true"/>
    </xf>
    <xf numFmtId="1" fontId="67" fillId="5" borderId="24" xfId="0" applyFill="true" applyBorder="true" applyNumberFormat="true" applyFont="true">
      <alignment horizontal="center"/>
    </xf>
    <xf numFmtId="0" fontId="68" fillId="5" borderId="21" xfId="0" applyFill="true" applyBorder="true" applyFont="true">
      <alignment horizontal="center"/>
    </xf>
    <xf numFmtId="2" fontId="69" fillId="5" borderId="15" xfId="0" applyFill="true" applyBorder="true" applyFont="true" applyNumberFormat="true">
      <alignment horizontal="center" wrapText="true"/>
    </xf>
    <xf numFmtId="1" fontId="70" fillId="5" borderId="15" xfId="0" applyFill="true" applyBorder="true" applyFont="true" applyNumberFormat="true">
      <alignment horizontal="center" wrapText="true"/>
    </xf>
    <xf numFmtId="1" fontId="71" fillId="5" borderId="15" xfId="0" applyFill="true" applyBorder="true" applyFont="true" applyNumberFormat="true">
      <alignment horizontal="center" wrapText="true"/>
    </xf>
    <xf numFmtId="1" fontId="72" fillId="5" borderId="15" xfId="0" applyFill="true" applyBorder="true" applyFont="true" applyNumberFormat="true">
      <alignment horizontal="center" wrapText="true"/>
    </xf>
    <xf numFmtId="0" fontId="73" fillId="0" borderId="15" xfId="0" applyBorder="true" applyFont="true">
      <alignment horizontal="center" wrapText="true"/>
    </xf>
    <xf numFmtId="0" fontId="74" fillId="5" borderId="15" xfId="0" applyFill="true" applyBorder="true" applyFont="true">
      <alignment horizontal="center" wrapText="true"/>
    </xf>
    <xf numFmtId="0" fontId="75" fillId="5" borderId="21" xfId="0" applyFill="true" applyBorder="true" applyFont="true">
      <alignment horizontal="center" wrapText="true"/>
    </xf>
    <xf numFmtId="1" fontId="76" fillId="5" borderId="24" xfId="0" applyFill="true" applyBorder="true" applyNumberFormat="true" applyFont="true">
      <alignment horizontal="center"/>
    </xf>
    <xf numFmtId="0" fontId="77" fillId="5" borderId="21" xfId="0" applyFill="true" applyBorder="true" applyFont="true">
      <alignment horizontal="center"/>
    </xf>
    <xf numFmtId="2" fontId="78" fillId="5" borderId="15" xfId="0" applyFill="true" applyBorder="true" applyFont="true" applyNumberFormat="true">
      <alignment horizontal="center" wrapText="true"/>
    </xf>
    <xf numFmtId="1" fontId="79" fillId="5" borderId="15" xfId="0" applyFill="true" applyBorder="true" applyFont="true" applyNumberFormat="true">
      <alignment horizontal="center" wrapText="true"/>
    </xf>
    <xf numFmtId="1" fontId="80" fillId="5" borderId="15" xfId="0" applyFill="true" applyBorder="true" applyFont="true" applyNumberFormat="true">
      <alignment horizontal="center" wrapText="true"/>
    </xf>
    <xf numFmtId="1" fontId="81" fillId="5" borderId="15" xfId="0" applyFill="true" applyBorder="true" applyFont="true" applyNumberFormat="true">
      <alignment horizontal="center" wrapText="true"/>
    </xf>
    <xf numFmtId="0" fontId="82" fillId="0" borderId="15" xfId="0" applyBorder="true" applyFont="true">
      <alignment horizontal="center" wrapText="true"/>
    </xf>
    <xf numFmtId="0" fontId="83" fillId="5" borderId="15" xfId="0" applyFill="true" applyBorder="true" applyFont="true">
      <alignment horizontal="center" wrapText="true"/>
    </xf>
    <xf numFmtId="0" fontId="84" fillId="5" borderId="21" xfId="0" applyFill="true" applyBorder="true" applyFont="true">
      <alignment horizontal="center" wrapText="true"/>
    </xf>
    <xf numFmtId="1" fontId="85" fillId="5" borderId="24" xfId="0" applyFill="true" applyBorder="true" applyNumberFormat="true" applyFont="true">
      <alignment horizontal="center"/>
    </xf>
    <xf numFmtId="0" fontId="86" fillId="5" borderId="21" xfId="0" applyFill="true" applyBorder="true" applyFont="true">
      <alignment horizontal="center"/>
    </xf>
    <xf numFmtId="2" fontId="87" fillId="5" borderId="15" xfId="0" applyFill="true" applyBorder="true" applyFont="true" applyNumberFormat="true">
      <alignment horizontal="center" wrapText="true"/>
    </xf>
    <xf numFmtId="1" fontId="88" fillId="5" borderId="15" xfId="0" applyFill="true" applyBorder="true" applyFont="true" applyNumberFormat="true">
      <alignment horizontal="center" wrapText="true"/>
    </xf>
    <xf numFmtId="1" fontId="89" fillId="5" borderId="15" xfId="0" applyFill="true" applyBorder="true" applyFont="true" applyNumberFormat="true">
      <alignment horizontal="center" wrapText="true"/>
    </xf>
    <xf numFmtId="1" fontId="90" fillId="5" borderId="15" xfId="0" applyFill="true" applyBorder="true" applyFont="true" applyNumberFormat="true">
      <alignment horizontal="center" wrapText="true"/>
    </xf>
    <xf numFmtId="0" fontId="91" fillId="0" borderId="15" xfId="0" applyBorder="true" applyFont="true">
      <alignment horizontal="center" wrapText="true"/>
    </xf>
    <xf numFmtId="0" fontId="92" fillId="5" borderId="15" xfId="0" applyFill="true" applyBorder="true" applyFont="true">
      <alignment horizontal="center" wrapText="true"/>
    </xf>
    <xf numFmtId="0" fontId="93" fillId="5" borderId="21" xfId="0" applyFill="true" applyBorder="true" applyFont="true">
      <alignment horizontal="center" wrapText="true"/>
    </xf>
    <xf numFmtId="1" fontId="94" fillId="5" borderId="24" xfId="0" applyFill="true" applyBorder="true" applyNumberFormat="true" applyFont="true">
      <alignment horizontal="center"/>
    </xf>
    <xf numFmtId="0" fontId="95" fillId="5" borderId="21" xfId="0" applyFill="true" applyBorder="true" applyFont="true">
      <alignment horizontal="center"/>
    </xf>
    <xf numFmtId="2" fontId="96" fillId="5" borderId="15" xfId="0" applyFill="true" applyBorder="true" applyFont="true" applyNumberFormat="true">
      <alignment horizontal="center" wrapText="true"/>
    </xf>
    <xf numFmtId="1" fontId="97" fillId="5" borderId="15" xfId="0" applyFill="true" applyBorder="true" applyFont="true" applyNumberFormat="true">
      <alignment horizontal="center" wrapText="true"/>
    </xf>
    <xf numFmtId="1" fontId="98" fillId="5" borderId="15" xfId="0" applyFill="true" applyBorder="true" applyFont="true" applyNumberFormat="true">
      <alignment horizontal="center" wrapText="true"/>
    </xf>
    <xf numFmtId="1" fontId="99" fillId="5" borderId="15" xfId="0" applyFill="true" applyBorder="true" applyFont="true" applyNumberFormat="true">
      <alignment horizontal="center" wrapText="true"/>
    </xf>
    <xf numFmtId="0" fontId="100" fillId="0" borderId="15" xfId="0" applyBorder="true" applyFont="true">
      <alignment horizontal="center" wrapText="true"/>
    </xf>
    <xf numFmtId="0" fontId="101" fillId="5" borderId="15" xfId="0" applyFill="true" applyBorder="true" applyFont="true">
      <alignment horizontal="center" wrapText="true"/>
    </xf>
    <xf numFmtId="0" fontId="102" fillId="5" borderId="21" xfId="0" applyFill="true" applyBorder="true" applyFont="true">
      <alignment horizontal="center" wrapText="true"/>
    </xf>
    <xf numFmtId="1" fontId="103" fillId="5" borderId="24" xfId="0" applyFill="true" applyBorder="true" applyNumberFormat="true" applyFont="true">
      <alignment horizontal="center"/>
    </xf>
    <xf numFmtId="0" fontId="104" fillId="5" borderId="21" xfId="0" applyFill="true" applyBorder="true" applyFont="true">
      <alignment horizontal="center"/>
    </xf>
    <xf numFmtId="2" fontId="105" fillId="5" borderId="15" xfId="0" applyFill="true" applyBorder="true" applyFont="true" applyNumberFormat="true">
      <alignment horizontal="center" wrapText="true"/>
    </xf>
    <xf numFmtId="1" fontId="106" fillId="5" borderId="15" xfId="0" applyFill="true" applyBorder="true" applyFont="true" applyNumberFormat="true">
      <alignment horizontal="center" wrapText="true"/>
    </xf>
    <xf numFmtId="1" fontId="107" fillId="5" borderId="15" xfId="0" applyFill="true" applyBorder="true" applyFont="true" applyNumberFormat="true">
      <alignment horizontal="center" wrapText="true"/>
    </xf>
    <xf numFmtId="1" fontId="108" fillId="5" borderId="15" xfId="0" applyFill="true" applyBorder="true" applyFont="true" applyNumberFormat="true">
      <alignment horizontal="center" wrapText="true"/>
    </xf>
    <xf numFmtId="0" fontId="109" fillId="0" borderId="15" xfId="0" applyBorder="true" applyFont="true">
      <alignment horizontal="center" wrapText="true"/>
    </xf>
    <xf numFmtId="0" fontId="110" fillId="5" borderId="15" xfId="0" applyFill="true" applyBorder="true" applyFont="true">
      <alignment horizontal="center" wrapText="true"/>
    </xf>
    <xf numFmtId="0" fontId="111" fillId="5" borderId="21" xfId="0" applyFill="true" applyBorder="true" applyFont="true">
      <alignment horizontal="center" wrapText="true"/>
    </xf>
    <xf numFmtId="1" fontId="112" fillId="5" borderId="24" xfId="0" applyFill="true" applyBorder="true" applyNumberFormat="true" applyFont="true">
      <alignment horizontal="center"/>
    </xf>
    <xf numFmtId="0" fontId="113" fillId="5" borderId="21" xfId="0" applyFill="true" applyBorder="true" applyFont="true">
      <alignment horizontal="center"/>
    </xf>
    <xf numFmtId="2" fontId="114" fillId="5" borderId="15" xfId="0" applyFill="true" applyBorder="true" applyFont="true" applyNumberFormat="true">
      <alignment horizontal="center" wrapText="true"/>
    </xf>
    <xf numFmtId="1" fontId="115" fillId="5" borderId="15" xfId="0" applyFill="true" applyBorder="true" applyFont="true" applyNumberFormat="true">
      <alignment horizontal="center" wrapText="true"/>
    </xf>
    <xf numFmtId="1" fontId="116" fillId="5" borderId="15" xfId="0" applyFill="true" applyBorder="true" applyFont="true" applyNumberFormat="true">
      <alignment horizontal="center" wrapText="true"/>
    </xf>
    <xf numFmtId="1" fontId="117" fillId="5" borderId="15" xfId="0" applyFill="true" applyBorder="true" applyFont="true" applyNumberFormat="true">
      <alignment horizontal="center" wrapText="true"/>
    </xf>
    <xf numFmtId="0" fontId="118" fillId="0" borderId="15" xfId="0" applyBorder="true" applyFont="true">
      <alignment horizontal="center" wrapText="true"/>
    </xf>
    <xf numFmtId="0" fontId="119" fillId="5" borderId="15" xfId="0" applyFill="true" applyBorder="true" applyFont="true">
      <alignment horizontal="center" wrapText="true"/>
    </xf>
    <xf numFmtId="0" fontId="120" fillId="5" borderId="21" xfId="0" applyFill="true" applyBorder="true" applyFont="true">
      <alignment horizontal="center" wrapText="true"/>
    </xf>
    <xf numFmtId="1" fontId="121" fillId="5" borderId="24" xfId="0" applyFill="true" applyBorder="true" applyNumberFormat="true" applyFont="true">
      <alignment horizontal="center"/>
    </xf>
    <xf numFmtId="0" fontId="122" fillId="5" borderId="21" xfId="0" applyFill="true" applyBorder="true" applyFont="true">
      <alignment horizontal="center"/>
    </xf>
    <xf numFmtId="2" fontId="123" fillId="5" borderId="15" xfId="0" applyFill="true" applyBorder="true" applyFont="true" applyNumberFormat="true">
      <alignment horizontal="center" wrapText="true"/>
    </xf>
    <xf numFmtId="1" fontId="124" fillId="5" borderId="15" xfId="0" applyFill="true" applyBorder="true" applyFont="true" applyNumberFormat="true">
      <alignment horizontal="center" wrapText="true"/>
    </xf>
    <xf numFmtId="1" fontId="125" fillId="5" borderId="15" xfId="0" applyFill="true" applyBorder="true" applyFont="true" applyNumberFormat="true">
      <alignment horizontal="center" wrapText="true"/>
    </xf>
    <xf numFmtId="1" fontId="126" fillId="5" borderId="15" xfId="0" applyFill="true" applyBorder="true" applyFont="true" applyNumberFormat="true">
      <alignment horizontal="center" wrapText="true"/>
    </xf>
    <xf numFmtId="0" fontId="127" fillId="0" borderId="15" xfId="0" applyBorder="true" applyFont="true">
      <alignment horizontal="center" wrapText="true"/>
    </xf>
    <xf numFmtId="0" fontId="128" fillId="5" borderId="15" xfId="0" applyFill="true" applyBorder="true" applyFont="true">
      <alignment horizontal="center" wrapText="true"/>
    </xf>
    <xf numFmtId="0" fontId="129" fillId="5" borderId="21" xfId="0" applyFill="true" applyBorder="true" applyFont="true">
      <alignment horizontal="center" wrapText="true"/>
    </xf>
    <xf numFmtId="1" fontId="130" fillId="5" borderId="24" xfId="0" applyFill="true" applyBorder="true" applyNumberFormat="true" applyFont="true">
      <alignment horizontal="center"/>
    </xf>
    <xf numFmtId="0" fontId="131" fillId="5" borderId="21" xfId="0" applyFill="true" applyBorder="true" applyFont="true">
      <alignment horizontal="center"/>
    </xf>
    <xf numFmtId="2" fontId="132" fillId="5" borderId="15" xfId="0" applyFill="true" applyBorder="true" applyFont="true" applyNumberFormat="true">
      <alignment horizontal="center" wrapText="true"/>
    </xf>
    <xf numFmtId="1" fontId="133" fillId="5" borderId="15" xfId="0" applyFill="true" applyBorder="true" applyFont="true" applyNumberFormat="true">
      <alignment horizontal="center" wrapText="true"/>
    </xf>
    <xf numFmtId="1" fontId="134" fillId="5" borderId="15" xfId="0" applyFill="true" applyBorder="true" applyFont="true" applyNumberFormat="true">
      <alignment horizontal="center" wrapText="true"/>
    </xf>
    <xf numFmtId="1" fontId="135" fillId="5" borderId="15" xfId="0" applyFill="true" applyBorder="true" applyFont="true" applyNumberFormat="true">
      <alignment horizontal="center" wrapText="true"/>
    </xf>
    <xf numFmtId="0" fontId="136" fillId="0" borderId="15" xfId="0" applyBorder="true" applyFont="true">
      <alignment horizontal="center" wrapText="true"/>
    </xf>
    <xf numFmtId="0" fontId="137" fillId="5" borderId="15" xfId="0" applyFill="true" applyBorder="true" applyFont="true">
      <alignment horizontal="center" wrapText="true"/>
    </xf>
    <xf numFmtId="0" fontId="138" fillId="5" borderId="21" xfId="0" applyFill="true" applyBorder="true" applyFont="true">
      <alignment horizontal="center" wrapText="true"/>
    </xf>
    <xf numFmtId="1" fontId="139" fillId="5" borderId="24" xfId="0" applyFill="true" applyBorder="true" applyNumberFormat="true" applyFont="true">
      <alignment horizontal="center"/>
    </xf>
    <xf numFmtId="0" fontId="140" fillId="5" borderId="21" xfId="0" applyFill="true" applyBorder="true" applyFont="true">
      <alignment horizontal="center"/>
    </xf>
    <xf numFmtId="2" fontId="141" fillId="5" borderId="15" xfId="0" applyFill="true" applyBorder="true" applyFont="true" applyNumberFormat="true">
      <alignment horizontal="center" wrapText="true"/>
    </xf>
    <xf numFmtId="1" fontId="142" fillId="5" borderId="15" xfId="0" applyFill="true" applyBorder="true" applyFont="true" applyNumberFormat="true">
      <alignment horizontal="center" wrapText="true"/>
    </xf>
    <xf numFmtId="1" fontId="143" fillId="5" borderId="15" xfId="0" applyFill="true" applyBorder="true" applyFont="true" applyNumberFormat="true">
      <alignment horizontal="center" wrapText="true"/>
    </xf>
    <xf numFmtId="1" fontId="144" fillId="5" borderId="15" xfId="0" applyFill="true" applyBorder="true" applyFont="true" applyNumberFormat="true">
      <alignment horizontal="center" wrapText="true"/>
    </xf>
    <xf numFmtId="0" fontId="145" fillId="0" borderId="15" xfId="0" applyBorder="true" applyFont="true">
      <alignment horizontal="center" wrapText="true"/>
    </xf>
    <xf numFmtId="0" fontId="146" fillId="5" borderId="15" xfId="0" applyFill="true" applyBorder="true" applyFont="true">
      <alignment horizontal="center" wrapText="true"/>
    </xf>
    <xf numFmtId="0" fontId="147" fillId="5" borderId="21" xfId="0" applyFill="true" applyBorder="true" applyFont="true">
      <alignment horizontal="center" wrapText="true"/>
    </xf>
    <xf numFmtId="1" fontId="148" fillId="5" borderId="24" xfId="0" applyFill="true" applyBorder="true" applyNumberFormat="true" applyFont="true">
      <alignment horizontal="center"/>
    </xf>
    <xf numFmtId="0" fontId="38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0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2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5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46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48" fillId="6" borderId="47" xfId="0" applyBorder="true" applyNumberFormat="true" applyFill="true" applyFont="true">
      <alignment horizontal="left" vertical="bottom" indent="0" textRotation="0" wrapText="tru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40" fillId="6" borderId="58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4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4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4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4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4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0" fillId="4" borderId="6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4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47" fillId="6" borderId="58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48" fillId="6" borderId="7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8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0" xfId="0" applyFill="true" applyBorder="true"/>
    <xf numFmtId="0" fontId="149" fillId="5" borderId="0" xfId="0" applyFill="true" applyBorder="true" applyFont="true">
      <alignment horizontal="center"/>
    </xf>
    <xf numFmtId="0" fontId="150" fillId="0" borderId="82" xfId="0" applyBorder="true" applyFont="true">
      <alignment horizontal="left"/>
    </xf>
    <xf numFmtId="0" fontId="151" fillId="5" borderId="83" xfId="0" applyFill="true" applyBorder="true" applyFont="true">
      <alignment horizontal="left" wrapText="true"/>
    </xf>
    <xf numFmtId="0" fontId="152" fillId="5" borderId="83" xfId="0" applyFill="true" applyBorder="true" applyFont="true">
      <alignment horizontal="left" wrapText="true"/>
    </xf>
    <xf numFmtId="0" fontId="153" fillId="5" borderId="38" xfId="0" applyFill="true" applyBorder="true" applyFont="true">
      <alignment horizontal="left" wrapText="true"/>
    </xf>
    <xf numFmtId="0" fontId="154" fillId="5" borderId="59" xfId="0" applyFill="true" applyBorder="true" applyFont="true">
      <alignment horizontal="left" wrapText="true"/>
    </xf>
    <xf numFmtId="0" fontId="155" fillId="5" borderId="83" xfId="0" applyFill="true" applyBorder="true" applyFont="true">
      <alignment horizontal="left" wrapText="true"/>
    </xf>
    <xf numFmtId="0" fontId="156" fillId="5" borderId="83" xfId="0" applyFill="true" applyBorder="true" applyFont="true">
      <alignment horizontal="left" wrapText="true"/>
    </xf>
    <xf numFmtId="0" fontId="157" fillId="5" borderId="38" xfId="0" applyFill="true" applyBorder="true" applyFont="true">
      <alignment horizontal="left"/>
    </xf>
    <xf numFmtId="0" fontId="158" fillId="5" borderId="38" xfId="0" applyFill="true" applyBorder="true" applyFont="true">
      <alignment horizontal="left" wrapText="true"/>
    </xf>
    <xf numFmtId="0" fontId="159" fillId="5" borderId="59" xfId="0" applyFill="true" applyBorder="true" applyFont="true">
      <alignment horizontal="left" wrapText="true"/>
    </xf>
    <xf numFmtId="0" fontId="160" fillId="5" borderId="38" xfId="0" applyFill="true" applyBorder="true" applyFont="true">
      <alignment horizontal="left" wrapText="true"/>
    </xf>
    <xf numFmtId="0" fontId="161" fillId="5" borderId="59" xfId="0" applyFill="true" applyBorder="true" applyFont="true">
      <alignment horizontal="left" wrapText="true"/>
    </xf>
    <xf numFmtId="0" fontId="162" fillId="5" borderId="38" xfId="0" applyFill="true" applyBorder="true" applyFont="true">
      <alignment horizontal="left" wrapText="true"/>
    </xf>
    <xf numFmtId="0" fontId="163" fillId="5" borderId="59" xfId="0" applyFill="true" applyBorder="true" applyFont="true">
      <alignment horizontal="left" wrapText="true"/>
    </xf>
    <xf numFmtId="0" fontId="164" fillId="5" borderId="38" xfId="0" applyFill="true" applyBorder="true" applyFont="true">
      <alignment horizontal="left" wrapText="true"/>
    </xf>
    <xf numFmtId="0" fontId="165" fillId="5" borderId="59" xfId="0" applyFill="true" applyBorder="true" applyFont="true">
      <alignment horizontal="left" wrapText="true"/>
    </xf>
    <xf numFmtId="0" fontId="166" fillId="5" borderId="38" xfId="0" applyFill="true" applyBorder="true" applyFont="true">
      <alignment horizontal="left" wrapText="true"/>
    </xf>
    <xf numFmtId="0" fontId="167" fillId="5" borderId="59" xfId="0" applyFill="true" applyBorder="true" applyFont="true">
      <alignment horizontal="left" wrapText="true"/>
    </xf>
    <xf numFmtId="0" fontId="168" fillId="5" borderId="38" xfId="0" applyFill="true" applyBorder="true" applyFont="true">
      <alignment horizontal="left" wrapText="true"/>
    </xf>
    <xf numFmtId="0" fontId="169" fillId="5" borderId="59" xfId="0" applyFill="true" applyBorder="true" applyFont="true">
      <alignment horizontal="left" wrapText="true"/>
    </xf>
    <xf numFmtId="0" fontId="170" fillId="5" borderId="83" xfId="0" applyFill="true" applyBorder="true" applyFont="true">
      <alignment horizontal="left" wrapText="true"/>
    </xf>
    <xf numFmtId="0" fontId="171" fillId="5" borderId="83" xfId="0" applyFill="true" applyBorder="true" applyFont="true">
      <alignment horizontal="left" wrapText="true"/>
    </xf>
    <xf numFmtId="0" fontId="172" fillId="5" borderId="38" xfId="0" applyFill="true" applyBorder="true" applyFont="true">
      <alignment horizontal="left" wrapText="true"/>
    </xf>
    <xf numFmtId="0" fontId="173" fillId="5" borderId="59" xfId="0" applyFill="true" applyBorder="true" applyFont="true">
      <alignment horizontal="left" wrapText="true"/>
    </xf>
    <xf numFmtId="0" fontId="174" fillId="5" borderId="85" xfId="0" applyFill="true" applyBorder="true" applyFont="true">
      <alignment horizontal="left" wrapText="true"/>
    </xf>
    <xf numFmtId="0" fontId="175" fillId="5" borderId="71" xfId="0" applyFill="true" applyBorder="true" applyFont="true">
      <alignment horizontal="left" wrapText="true"/>
    </xf>
    <xf numFmtId="0" fontId="176" fillId="5" borderId="87" xfId="0" applyFill="true" applyBorder="true" applyFont="true">
      <alignment horizontal="center"/>
    </xf>
    <xf numFmtId="1" fontId="177" fillId="5" borderId="88" xfId="0" applyFill="true" applyBorder="true" applyNumberFormat="true" applyFont="true">
      <alignment horizontal="center" wrapText="true"/>
    </xf>
    <xf numFmtId="0" fontId="178" fillId="5" borderId="15" xfId="0" applyFill="true" applyBorder="true" applyFont="true">
      <alignment horizontal="center" wrapText="true"/>
    </xf>
    <xf numFmtId="1" fontId="179" fillId="5" borderId="15" xfId="0" applyFill="true" applyBorder="true" applyFont="true" applyNumberFormat="true">
      <alignment horizontal="center" wrapText="true"/>
    </xf>
    <xf numFmtId="164" fontId="180" fillId="5" borderId="15" xfId="0" applyFill="true" applyBorder="true" applyFont="true" applyNumberFormat="true">
      <alignment horizontal="center" wrapText="true"/>
    </xf>
    <xf numFmtId="0" fontId="181" fillId="0" borderId="15" xfId="0" applyBorder="true" applyFont="true">
      <alignment horizontal="center" wrapText="true"/>
    </xf>
    <xf numFmtId="0" fontId="182" fillId="0" borderId="15" xfId="0" applyBorder="true" applyFont="true">
      <alignment horizontal="center" wrapText="true"/>
    </xf>
    <xf numFmtId="0" fontId="183" fillId="0" borderId="15" xfId="0" applyBorder="true" applyFont="true">
      <alignment horizontal="center" wrapText="true"/>
    </xf>
    <xf numFmtId="1" fontId="184" fillId="5" borderId="15" xfId="0" applyFill="true" applyBorder="true" applyFont="true" applyNumberFormat="true">
      <alignment horizontal="center" wrapText="true"/>
    </xf>
    <xf numFmtId="0" fontId="185" fillId="5" borderId="15" xfId="0" applyFill="true" applyBorder="true" applyFont="true">
      <alignment horizontal="center" wrapText="true"/>
    </xf>
    <xf numFmtId="1" fontId="186" fillId="5" borderId="15" xfId="0" applyFill="true" applyBorder="true" applyFont="true" applyNumberFormat="true">
      <alignment horizontal="center" wrapText="true"/>
    </xf>
    <xf numFmtId="164" fontId="187" fillId="5" borderId="15" xfId="0" applyFill="true" applyBorder="true" applyFont="true" applyNumberFormat="true">
      <alignment horizontal="center" wrapText="true"/>
    </xf>
    <xf numFmtId="0" fontId="188" fillId="0" borderId="15" xfId="0" applyBorder="true" applyFont="true">
      <alignment horizontal="center" wrapText="true"/>
    </xf>
    <xf numFmtId="0" fontId="189" fillId="0" borderId="15" xfId="0" applyBorder="true" applyFont="true">
      <alignment horizontal="center" wrapText="true"/>
    </xf>
    <xf numFmtId="0" fontId="190" fillId="0" borderId="15" xfId="0" applyBorder="true" applyFont="true">
      <alignment horizontal="center" wrapText="true"/>
    </xf>
    <xf numFmtId="1" fontId="191" fillId="5" borderId="15" xfId="0" applyFill="true" applyBorder="true" applyFont="true" applyNumberFormat="true">
      <alignment horizontal="center" wrapText="true"/>
    </xf>
    <xf numFmtId="0" fontId="192" fillId="5" borderId="15" xfId="0" applyFill="true" applyBorder="true" applyFont="true">
      <alignment horizontal="center" wrapText="true"/>
    </xf>
    <xf numFmtId="1" fontId="193" fillId="5" borderId="15" xfId="0" applyFill="true" applyBorder="true" applyFont="true" applyNumberFormat="true">
      <alignment horizontal="center" wrapText="true"/>
    </xf>
    <xf numFmtId="164" fontId="194" fillId="5" borderId="15" xfId="0" applyFill="true" applyBorder="true" applyFont="true" applyNumberFormat="true">
      <alignment horizontal="center" wrapText="true"/>
    </xf>
    <xf numFmtId="0" fontId="195" fillId="0" borderId="15" xfId="0" applyBorder="true" applyFont="true">
      <alignment horizontal="center" wrapText="true"/>
    </xf>
    <xf numFmtId="0" fontId="196" fillId="0" borderId="15" xfId="0" applyBorder="true" applyFont="true">
      <alignment horizontal="center" wrapText="true"/>
    </xf>
    <xf numFmtId="0" fontId="197" fillId="0" borderId="15" xfId="0" applyBorder="true" applyFont="true">
      <alignment horizontal="center" wrapText="true"/>
    </xf>
    <xf numFmtId="1" fontId="198" fillId="5" borderId="15" xfId="0" applyFill="true" applyBorder="true" applyFont="true" applyNumberFormat="true">
      <alignment horizontal="center" wrapText="true"/>
    </xf>
    <xf numFmtId="0" fontId="199" fillId="5" borderId="88" xfId="0" applyFill="true" applyBorder="true" applyFont="true">
      <alignment horizontal="center" wrapText="true"/>
    </xf>
    <xf numFmtId="1" fontId="200" fillId="5" borderId="89" xfId="0" applyFill="true" applyBorder="true" applyNumberFormat="true" applyFont="true">
      <alignment horizontal="center" wrapText="true"/>
    </xf>
    <xf numFmtId="0" fontId="201" fillId="5" borderId="87" xfId="0" applyFill="true" applyBorder="true" applyFont="true">
      <alignment horizontal="center"/>
    </xf>
    <xf numFmtId="1" fontId="202" fillId="5" borderId="88" xfId="0" applyFill="true" applyBorder="true" applyNumberFormat="true" applyFont="true">
      <alignment horizontal="center" wrapText="true"/>
    </xf>
    <xf numFmtId="0" fontId="203" fillId="5" borderId="15" xfId="0" applyFill="true" applyBorder="true" applyFont="true">
      <alignment horizontal="center" wrapText="true"/>
    </xf>
    <xf numFmtId="1" fontId="204" fillId="5" borderId="15" xfId="0" applyFill="true" applyBorder="true" applyFont="true" applyNumberFormat="true">
      <alignment horizontal="center" wrapText="true"/>
    </xf>
    <xf numFmtId="164" fontId="205" fillId="5" borderId="15" xfId="0" applyFill="true" applyBorder="true" applyFont="true" applyNumberFormat="true">
      <alignment horizontal="center" wrapText="true"/>
    </xf>
    <xf numFmtId="0" fontId="206" fillId="0" borderId="15" xfId="0" applyBorder="true" applyFont="true">
      <alignment horizontal="center" wrapText="true"/>
    </xf>
    <xf numFmtId="0" fontId="207" fillId="0" borderId="15" xfId="0" applyBorder="true" applyFont="true">
      <alignment horizontal="center" wrapText="true"/>
    </xf>
    <xf numFmtId="0" fontId="208" fillId="0" borderId="15" xfId="0" applyBorder="true" applyFont="true">
      <alignment horizontal="center" wrapText="true"/>
    </xf>
    <xf numFmtId="1" fontId="209" fillId="5" borderId="15" xfId="0" applyFill="true" applyBorder="true" applyFont="true" applyNumberFormat="true">
      <alignment horizontal="center" wrapText="true"/>
    </xf>
    <xf numFmtId="0" fontId="210" fillId="5" borderId="15" xfId="0" applyFill="true" applyBorder="true" applyFont="true">
      <alignment horizontal="center" wrapText="true"/>
    </xf>
    <xf numFmtId="1" fontId="211" fillId="5" borderId="15" xfId="0" applyFill="true" applyBorder="true" applyFont="true" applyNumberFormat="true">
      <alignment horizontal="center" wrapText="true"/>
    </xf>
    <xf numFmtId="164" fontId="212" fillId="5" borderId="15" xfId="0" applyFill="true" applyBorder="true" applyFont="true" applyNumberFormat="true">
      <alignment horizontal="center" wrapText="true"/>
    </xf>
    <xf numFmtId="0" fontId="213" fillId="0" borderId="15" xfId="0" applyBorder="true" applyFont="true">
      <alignment horizontal="center" wrapText="true"/>
    </xf>
    <xf numFmtId="0" fontId="214" fillId="0" borderId="15" xfId="0" applyBorder="true" applyFont="true">
      <alignment horizontal="center" wrapText="true"/>
    </xf>
    <xf numFmtId="0" fontId="215" fillId="0" borderId="15" xfId="0" applyBorder="true" applyFont="true">
      <alignment horizontal="center" wrapText="true"/>
    </xf>
    <xf numFmtId="1" fontId="216" fillId="5" borderId="15" xfId="0" applyFill="true" applyBorder="true" applyFont="true" applyNumberFormat="true">
      <alignment horizontal="center" wrapText="true"/>
    </xf>
    <xf numFmtId="0" fontId="217" fillId="5" borderId="15" xfId="0" applyFill="true" applyBorder="true" applyFont="true">
      <alignment horizontal="center" wrapText="true"/>
    </xf>
    <xf numFmtId="1" fontId="218" fillId="5" borderId="15" xfId="0" applyFill="true" applyBorder="true" applyFont="true" applyNumberFormat="true">
      <alignment horizontal="center" wrapText="true"/>
    </xf>
    <xf numFmtId="164" fontId="219" fillId="5" borderId="15" xfId="0" applyFill="true" applyBorder="true" applyFont="true" applyNumberFormat="true">
      <alignment horizontal="center" wrapText="true"/>
    </xf>
    <xf numFmtId="0" fontId="220" fillId="0" borderId="15" xfId="0" applyBorder="true" applyFont="true">
      <alignment horizontal="center" wrapText="true"/>
    </xf>
    <xf numFmtId="0" fontId="221" fillId="0" borderId="15" xfId="0" applyBorder="true" applyFont="true">
      <alignment horizontal="center" wrapText="true"/>
    </xf>
    <xf numFmtId="0" fontId="222" fillId="0" borderId="15" xfId="0" applyBorder="true" applyFont="true">
      <alignment horizontal="center" wrapText="true"/>
    </xf>
    <xf numFmtId="1" fontId="223" fillId="5" borderId="15" xfId="0" applyFill="true" applyBorder="true" applyFont="true" applyNumberFormat="true">
      <alignment horizontal="center" wrapText="true"/>
    </xf>
    <xf numFmtId="0" fontId="224" fillId="5" borderId="88" xfId="0" applyFill="true" applyBorder="true" applyFont="true">
      <alignment horizontal="center" wrapText="true"/>
    </xf>
    <xf numFmtId="1" fontId="225" fillId="5" borderId="89" xfId="0" applyFill="true" applyBorder="true" applyNumberFormat="true" applyFont="true">
      <alignment horizontal="center" wrapText="true"/>
    </xf>
    <xf numFmtId="0" fontId="226" fillId="5" borderId="87" xfId="0" applyFill="true" applyBorder="true" applyFont="true">
      <alignment horizontal="center"/>
    </xf>
    <xf numFmtId="1" fontId="227" fillId="5" borderId="88" xfId="0" applyFill="true" applyBorder="true" applyNumberFormat="true" applyFont="true">
      <alignment horizontal="center" wrapText="true"/>
    </xf>
    <xf numFmtId="0" fontId="228" fillId="5" borderId="15" xfId="0" applyFill="true" applyBorder="true" applyFont="true">
      <alignment horizontal="center" wrapText="true"/>
    </xf>
    <xf numFmtId="1" fontId="229" fillId="5" borderId="15" xfId="0" applyFill="true" applyBorder="true" applyFont="true" applyNumberFormat="true">
      <alignment horizontal="center" wrapText="true"/>
    </xf>
    <xf numFmtId="164" fontId="230" fillId="5" borderId="15" xfId="0" applyFill="true" applyBorder="true" applyFont="true" applyNumberFormat="true">
      <alignment horizontal="center" wrapText="true"/>
    </xf>
    <xf numFmtId="0" fontId="231" fillId="0" borderId="15" xfId="0" applyBorder="true" applyFont="true">
      <alignment horizontal="center" wrapText="true"/>
    </xf>
    <xf numFmtId="0" fontId="232" fillId="0" borderId="15" xfId="0" applyBorder="true" applyFont="true">
      <alignment horizontal="center" wrapText="true"/>
    </xf>
    <xf numFmtId="0" fontId="233" fillId="0" borderId="15" xfId="0" applyBorder="true" applyFont="true">
      <alignment horizontal="center" wrapText="true"/>
    </xf>
    <xf numFmtId="1" fontId="234" fillId="5" borderId="15" xfId="0" applyFill="true" applyBorder="true" applyFont="true" applyNumberFormat="true">
      <alignment horizontal="center" wrapText="true"/>
    </xf>
    <xf numFmtId="0" fontId="235" fillId="5" borderId="88" xfId="0" applyFill="true" applyBorder="true" applyFont="true">
      <alignment horizontal="center" wrapText="true"/>
    </xf>
    <xf numFmtId="1" fontId="236" fillId="5" borderId="89" xfId="0" applyFill="true" applyBorder="true" applyNumberFormat="true" applyFont="true">
      <alignment horizontal="center" wrapText="true"/>
    </xf>
    <xf numFmtId="0" fontId="237" fillId="5" borderId="87" xfId="0" applyFill="true" applyBorder="true" applyFont="true">
      <alignment horizontal="center"/>
    </xf>
    <xf numFmtId="1" fontId="238" fillId="5" borderId="88" xfId="0" applyFill="true" applyBorder="true" applyNumberFormat="true" applyFont="true">
      <alignment horizontal="center" wrapText="true"/>
    </xf>
    <xf numFmtId="0" fontId="239" fillId="5" borderId="15" xfId="0" applyFill="true" applyBorder="true" applyFont="true">
      <alignment horizontal="center" wrapText="true"/>
    </xf>
    <xf numFmtId="1" fontId="240" fillId="5" borderId="15" xfId="0" applyFill="true" applyBorder="true" applyFont="true" applyNumberFormat="true">
      <alignment horizontal="center" wrapText="true"/>
    </xf>
    <xf numFmtId="164" fontId="241" fillId="5" borderId="15" xfId="0" applyFill="true" applyBorder="true" applyFont="true" applyNumberFormat="true">
      <alignment horizontal="center" wrapText="true"/>
    </xf>
    <xf numFmtId="0" fontId="242" fillId="0" borderId="15" xfId="0" applyBorder="true" applyFont="true">
      <alignment horizontal="center" wrapText="true"/>
    </xf>
    <xf numFmtId="0" fontId="243" fillId="0" borderId="15" xfId="0" applyBorder="true" applyFont="true">
      <alignment horizontal="center" wrapText="true"/>
    </xf>
    <xf numFmtId="0" fontId="244" fillId="0" borderId="15" xfId="0" applyBorder="true" applyFont="true">
      <alignment horizontal="center" wrapText="true"/>
    </xf>
    <xf numFmtId="1" fontId="245" fillId="5" borderId="15" xfId="0" applyFill="true" applyBorder="true" applyFont="true" applyNumberFormat="true">
      <alignment horizontal="center" wrapText="true"/>
    </xf>
    <xf numFmtId="0" fontId="246" fillId="5" borderId="88" xfId="0" applyFill="true" applyBorder="true" applyFont="true">
      <alignment horizontal="center" wrapText="true"/>
    </xf>
    <xf numFmtId="1" fontId="247" fillId="5" borderId="89" xfId="0" applyFill="true" applyBorder="true" applyNumberFormat="true" applyFont="true">
      <alignment horizontal="center" wrapText="true"/>
    </xf>
    <xf numFmtId="0" fontId="248" fillId="5" borderId="87" xfId="0" applyFill="true" applyBorder="true" applyFont="true">
      <alignment horizontal="center"/>
    </xf>
    <xf numFmtId="1" fontId="249" fillId="5" borderId="88" xfId="0" applyFill="true" applyBorder="true" applyNumberFormat="true" applyFont="true">
      <alignment horizontal="center" wrapText="true"/>
    </xf>
    <xf numFmtId="0" fontId="250" fillId="5" borderId="15" xfId="0" applyFill="true" applyBorder="true" applyFont="true">
      <alignment horizontal="center" wrapText="true"/>
    </xf>
    <xf numFmtId="1" fontId="251" fillId="5" borderId="15" xfId="0" applyFill="true" applyBorder="true" applyFont="true" applyNumberFormat="true">
      <alignment horizontal="center" wrapText="true"/>
    </xf>
    <xf numFmtId="164" fontId="252" fillId="5" borderId="15" xfId="0" applyFill="true" applyBorder="true" applyFont="true" applyNumberFormat="true">
      <alignment horizontal="center" wrapText="true"/>
    </xf>
    <xf numFmtId="0" fontId="253" fillId="0" borderId="15" xfId="0" applyBorder="true" applyFont="true">
      <alignment horizontal="center" wrapText="true"/>
    </xf>
    <xf numFmtId="0" fontId="254" fillId="0" borderId="15" xfId="0" applyBorder="true" applyFont="true">
      <alignment horizontal="center" wrapText="true"/>
    </xf>
    <xf numFmtId="0" fontId="255" fillId="0" borderId="15" xfId="0" applyBorder="true" applyFont="true">
      <alignment horizontal="center" wrapText="true"/>
    </xf>
    <xf numFmtId="1" fontId="256" fillId="5" borderId="15" xfId="0" applyFill="true" applyBorder="true" applyFont="true" applyNumberFormat="true">
      <alignment horizontal="center" wrapText="true"/>
    </xf>
    <xf numFmtId="0" fontId="257" fillId="5" borderId="88" xfId="0" applyFill="true" applyBorder="true" applyFont="true">
      <alignment horizontal="center" wrapText="true"/>
    </xf>
    <xf numFmtId="1" fontId="258" fillId="5" borderId="89" xfId="0" applyFill="true" applyBorder="true" applyNumberFormat="true" applyFont="true">
      <alignment horizontal="center" wrapText="true"/>
    </xf>
    <xf numFmtId="0" fontId="153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154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177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02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27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38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49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5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64" fontId="25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5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57" fillId="6" borderId="101" xfId="0" applyBorder="true" applyNumberFormat="true" applyFill="true" applyFont="true">
      <alignment horizontal="left" vertical="bottom" indent="0" textRotation="0" wrapText="false"/>
      <protection hidden="false" locked="true"/>
    </xf>
    <xf numFmtId="0" fontId="168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169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18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9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9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1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2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3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4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56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58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159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17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85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92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03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0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7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39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0" fillId="6" borderId="5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2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173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199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4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35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46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7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59" fillId="0" borderId="82" xfId="0" applyBorder="true" applyFont="true">
      <alignment horizontal="left"/>
    </xf>
    <xf numFmtId="0" fontId="260" fillId="5" borderId="83" xfId="0" applyFill="true" applyBorder="true" applyFont="true">
      <alignment horizontal="left" wrapText="true"/>
    </xf>
    <xf numFmtId="0" fontId="261" fillId="5" borderId="83" xfId="0" applyFill="true" applyBorder="true" applyFont="true">
      <alignment horizontal="left" wrapText="true"/>
    </xf>
    <xf numFmtId="0" fontId="262" fillId="5" borderId="38" xfId="0" applyFill="true" applyBorder="true" applyFont="true">
      <alignment horizontal="left" wrapText="true"/>
    </xf>
    <xf numFmtId="0" fontId="263" fillId="5" borderId="59" xfId="0" applyFill="true" applyBorder="true" applyFont="true">
      <alignment horizontal="left" wrapText="true"/>
    </xf>
    <xf numFmtId="0" fontId="264" fillId="5" borderId="83" xfId="0" applyFill="true" applyBorder="true" applyFont="true">
      <alignment horizontal="left" wrapText="true"/>
    </xf>
    <xf numFmtId="0" fontId="265" fillId="5" borderId="83" xfId="0" applyFill="true" applyBorder="true" applyFont="true">
      <alignment horizontal="left" wrapText="true"/>
    </xf>
    <xf numFmtId="0" fontId="266" fillId="5" borderId="38" xfId="0" applyFill="true" applyBorder="true" applyFont="true">
      <alignment horizontal="left"/>
    </xf>
    <xf numFmtId="0" fontId="267" fillId="5" borderId="38" xfId="0" applyFill="true" applyBorder="true" applyFont="true">
      <alignment horizontal="left" wrapText="true"/>
    </xf>
    <xf numFmtId="0" fontId="268" fillId="5" borderId="59" xfId="0" applyFill="true" applyBorder="true" applyFont="true">
      <alignment horizontal="left" wrapText="true"/>
    </xf>
    <xf numFmtId="0" fontId="269" fillId="5" borderId="38" xfId="0" applyFill="true" applyBorder="true" applyFont="true">
      <alignment horizontal="left" wrapText="true"/>
    </xf>
    <xf numFmtId="0" fontId="270" fillId="5" borderId="59" xfId="0" applyFill="true" applyBorder="true" applyFont="true">
      <alignment horizontal="left" wrapText="true"/>
    </xf>
    <xf numFmtId="0" fontId="271" fillId="5" borderId="38" xfId="0" applyFill="true" applyBorder="true" applyFont="true">
      <alignment horizontal="left" wrapText="true"/>
    </xf>
    <xf numFmtId="0" fontId="272" fillId="5" borderId="59" xfId="0" applyFill="true" applyBorder="true" applyFont="true">
      <alignment horizontal="left" wrapText="true"/>
    </xf>
    <xf numFmtId="0" fontId="273" fillId="5" borderId="38" xfId="0" applyFill="true" applyBorder="true" applyFont="true">
      <alignment horizontal="left" wrapText="true"/>
    </xf>
    <xf numFmtId="0" fontId="274" fillId="5" borderId="59" xfId="0" applyFill="true" applyBorder="true" applyFont="true">
      <alignment horizontal="left" wrapText="true"/>
    </xf>
    <xf numFmtId="0" fontId="275" fillId="5" borderId="38" xfId="0" applyFill="true" applyBorder="true" applyFont="true">
      <alignment horizontal="left" wrapText="true"/>
    </xf>
    <xf numFmtId="0" fontId="276" fillId="5" borderId="59" xfId="0" applyFill="true" applyBorder="true" applyFont="true">
      <alignment horizontal="left" wrapText="true"/>
    </xf>
    <xf numFmtId="0" fontId="277" fillId="5" borderId="38" xfId="0" applyFill="true" applyBorder="true" applyFont="true">
      <alignment horizontal="left" wrapText="true"/>
    </xf>
    <xf numFmtId="0" fontId="278" fillId="5" borderId="59" xfId="0" applyFill="true" applyBorder="true" applyFont="true">
      <alignment horizontal="left" wrapText="true"/>
    </xf>
    <xf numFmtId="0" fontId="279" fillId="5" borderId="83" xfId="0" applyFill="true" applyBorder="true" applyFont="true">
      <alignment horizontal="left" wrapText="true"/>
    </xf>
    <xf numFmtId="0" fontId="280" fillId="5" borderId="83" xfId="0" applyFill="true" applyBorder="true" applyFont="true">
      <alignment horizontal="left" wrapText="true"/>
    </xf>
    <xf numFmtId="0" fontId="281" fillId="5" borderId="38" xfId="0" applyFill="true" applyBorder="true" applyFont="true">
      <alignment horizontal="left" wrapText="true"/>
    </xf>
    <xf numFmtId="0" fontId="282" fillId="5" borderId="59" xfId="0" applyFill="true" applyBorder="true" applyFont="true">
      <alignment horizontal="left" wrapText="true"/>
    </xf>
    <xf numFmtId="0" fontId="283" fillId="5" borderId="85" xfId="0" applyFill="true" applyBorder="true" applyFont="true">
      <alignment horizontal="left" wrapText="true"/>
    </xf>
    <xf numFmtId="0" fontId="284" fillId="5" borderId="71" xfId="0" applyFill="true" applyBorder="true" applyFont="true">
      <alignment horizontal="left" wrapText="true"/>
    </xf>
    <xf numFmtId="0" fontId="285" fillId="5" borderId="87" xfId="0" applyFill="true" applyBorder="true" applyFont="true">
      <alignment horizontal="center"/>
    </xf>
    <xf numFmtId="1" fontId="286" fillId="5" borderId="88" xfId="0" applyFill="true" applyBorder="true" applyNumberFormat="true" applyFont="true">
      <alignment horizontal="center" wrapText="true"/>
    </xf>
    <xf numFmtId="0" fontId="287" fillId="5" borderId="15" xfId="0" applyFill="true" applyBorder="true" applyFont="true">
      <alignment horizontal="center" wrapText="true"/>
    </xf>
    <xf numFmtId="1" fontId="288" fillId="5" borderId="15" xfId="0" applyFill="true" applyBorder="true" applyFont="true" applyNumberFormat="true">
      <alignment horizontal="center" wrapText="true"/>
    </xf>
    <xf numFmtId="164" fontId="289" fillId="5" borderId="15" xfId="0" applyFill="true" applyBorder="true" applyFont="true" applyNumberFormat="true">
      <alignment horizontal="center" wrapText="true"/>
    </xf>
    <xf numFmtId="0" fontId="290" fillId="0" borderId="15" xfId="0" applyBorder="true" applyFont="true">
      <alignment horizontal="center" wrapText="true"/>
    </xf>
    <xf numFmtId="0" fontId="291" fillId="0" borderId="15" xfId="0" applyBorder="true" applyFont="true">
      <alignment horizontal="center" wrapText="true"/>
    </xf>
    <xf numFmtId="0" fontId="292" fillId="0" borderId="15" xfId="0" applyBorder="true" applyFont="true">
      <alignment horizontal="center" wrapText="true"/>
    </xf>
    <xf numFmtId="1" fontId="293" fillId="5" borderId="15" xfId="0" applyFill="true" applyBorder="true" applyFont="true" applyNumberFormat="true">
      <alignment horizontal="center" wrapText="true"/>
    </xf>
    <xf numFmtId="0" fontId="294" fillId="5" borderId="88" xfId="0" applyFill="true" applyBorder="true" applyFont="true">
      <alignment horizontal="center" wrapText="true"/>
    </xf>
    <xf numFmtId="1" fontId="295" fillId="5" borderId="89" xfId="0" applyFill="true" applyBorder="true" applyNumberFormat="true" applyFont="true">
      <alignment horizontal="center" wrapText="true"/>
    </xf>
    <xf numFmtId="0" fontId="296" fillId="5" borderId="87" xfId="0" applyFill="true" applyBorder="true" applyFont="true">
      <alignment horizontal="center"/>
    </xf>
    <xf numFmtId="1" fontId="297" fillId="5" borderId="88" xfId="0" applyFill="true" applyBorder="true" applyNumberFormat="true" applyFont="true">
      <alignment horizontal="center" wrapText="true"/>
    </xf>
    <xf numFmtId="0" fontId="298" fillId="5" borderId="15" xfId="0" applyFill="true" applyBorder="true" applyFont="true">
      <alignment horizontal="center" wrapText="true"/>
    </xf>
    <xf numFmtId="1" fontId="299" fillId="5" borderId="15" xfId="0" applyFill="true" applyBorder="true" applyFont="true" applyNumberFormat="true">
      <alignment horizontal="center" wrapText="true"/>
    </xf>
    <xf numFmtId="164" fontId="300" fillId="5" borderId="15" xfId="0" applyFill="true" applyBorder="true" applyFont="true" applyNumberFormat="true">
      <alignment horizontal="center" wrapText="true"/>
    </xf>
    <xf numFmtId="0" fontId="301" fillId="0" borderId="15" xfId="0" applyBorder="true" applyFont="true">
      <alignment horizontal="center" wrapText="true"/>
    </xf>
    <xf numFmtId="0" fontId="302" fillId="0" borderId="15" xfId="0" applyBorder="true" applyFont="true">
      <alignment horizontal="center" wrapText="true"/>
    </xf>
    <xf numFmtId="0" fontId="303" fillId="0" borderId="15" xfId="0" applyBorder="true" applyFont="true">
      <alignment horizontal="center" wrapText="true"/>
    </xf>
    <xf numFmtId="1" fontId="304" fillId="5" borderId="15" xfId="0" applyFill="true" applyBorder="true" applyFont="true" applyNumberFormat="true">
      <alignment horizontal="center" wrapText="true"/>
    </xf>
    <xf numFmtId="0" fontId="305" fillId="5" borderId="15" xfId="0" applyFill="true" applyBorder="true" applyFont="true">
      <alignment horizontal="center" wrapText="true"/>
    </xf>
    <xf numFmtId="1" fontId="306" fillId="5" borderId="15" xfId="0" applyFill="true" applyBorder="true" applyFont="true" applyNumberFormat="true">
      <alignment horizontal="center" wrapText="true"/>
    </xf>
    <xf numFmtId="164" fontId="307" fillId="5" borderId="15" xfId="0" applyFill="true" applyBorder="true" applyFont="true" applyNumberFormat="true">
      <alignment horizontal="center" wrapText="true"/>
    </xf>
    <xf numFmtId="0" fontId="308" fillId="0" borderId="15" xfId="0" applyBorder="true" applyFont="true">
      <alignment horizontal="center" wrapText="true"/>
    </xf>
    <xf numFmtId="0" fontId="309" fillId="0" borderId="15" xfId="0" applyBorder="true" applyFont="true">
      <alignment horizontal="center" wrapText="true"/>
    </xf>
    <xf numFmtId="0" fontId="310" fillId="0" borderId="15" xfId="0" applyBorder="true" applyFont="true">
      <alignment horizontal="center" wrapText="true"/>
    </xf>
    <xf numFmtId="1" fontId="311" fillId="5" borderId="15" xfId="0" applyFill="true" applyBorder="true" applyFont="true" applyNumberFormat="true">
      <alignment horizontal="center" wrapText="true"/>
    </xf>
    <xf numFmtId="0" fontId="312" fillId="5" borderId="15" xfId="0" applyFill="true" applyBorder="true" applyFont="true">
      <alignment horizontal="center" wrapText="true"/>
    </xf>
    <xf numFmtId="1" fontId="313" fillId="5" borderId="15" xfId="0" applyFill="true" applyBorder="true" applyFont="true" applyNumberFormat="true">
      <alignment horizontal="center" wrapText="true"/>
    </xf>
    <xf numFmtId="164" fontId="314" fillId="5" borderId="15" xfId="0" applyFill="true" applyBorder="true" applyFont="true" applyNumberFormat="true">
      <alignment horizontal="center" wrapText="true"/>
    </xf>
    <xf numFmtId="0" fontId="315" fillId="0" borderId="15" xfId="0" applyBorder="true" applyFont="true">
      <alignment horizontal="center" wrapText="true"/>
    </xf>
    <xf numFmtId="0" fontId="316" fillId="0" borderId="15" xfId="0" applyBorder="true" applyFont="true">
      <alignment horizontal="center" wrapText="true"/>
    </xf>
    <xf numFmtId="0" fontId="317" fillId="0" borderId="15" xfId="0" applyBorder="true" applyFont="true">
      <alignment horizontal="center" wrapText="true"/>
    </xf>
    <xf numFmtId="1" fontId="318" fillId="5" borderId="15" xfId="0" applyFill="true" applyBorder="true" applyFont="true" applyNumberFormat="true">
      <alignment horizontal="center" wrapText="true"/>
    </xf>
    <xf numFmtId="0" fontId="319" fillId="5" borderId="15" xfId="0" applyFill="true" applyBorder="true" applyFont="true">
      <alignment horizontal="center" wrapText="true"/>
    </xf>
    <xf numFmtId="1" fontId="320" fillId="5" borderId="15" xfId="0" applyFill="true" applyBorder="true" applyFont="true" applyNumberFormat="true">
      <alignment horizontal="center" wrapText="true"/>
    </xf>
    <xf numFmtId="164" fontId="321" fillId="5" borderId="15" xfId="0" applyFill="true" applyBorder="true" applyFont="true" applyNumberFormat="true">
      <alignment horizontal="center" wrapText="true"/>
    </xf>
    <xf numFmtId="0" fontId="322" fillId="0" borderId="15" xfId="0" applyBorder="true" applyFont="true">
      <alignment horizontal="center" wrapText="true"/>
    </xf>
    <xf numFmtId="0" fontId="323" fillId="0" borderId="15" xfId="0" applyBorder="true" applyFont="true">
      <alignment horizontal="center" wrapText="true"/>
    </xf>
    <xf numFmtId="0" fontId="324" fillId="0" borderId="15" xfId="0" applyBorder="true" applyFont="true">
      <alignment horizontal="center" wrapText="true"/>
    </xf>
    <xf numFmtId="1" fontId="325" fillId="5" borderId="15" xfId="0" applyFill="true" applyBorder="true" applyFont="true" applyNumberFormat="true">
      <alignment horizontal="center" wrapText="true"/>
    </xf>
    <xf numFmtId="0" fontId="326" fillId="5" borderId="88" xfId="0" applyFill="true" applyBorder="true" applyFont="true">
      <alignment horizontal="center" wrapText="true"/>
    </xf>
    <xf numFmtId="1" fontId="327" fillId="5" borderId="89" xfId="0" applyFill="true" applyBorder="true" applyNumberFormat="true" applyFont="true">
      <alignment horizontal="center" wrapText="true"/>
    </xf>
    <xf numFmtId="0" fontId="328" fillId="5" borderId="87" xfId="0" applyFill="true" applyBorder="true" applyFont="true">
      <alignment horizontal="center"/>
    </xf>
    <xf numFmtId="1" fontId="329" fillId="5" borderId="88" xfId="0" applyFill="true" applyBorder="true" applyNumberFormat="true" applyFont="true">
      <alignment horizontal="center" wrapText="true"/>
    </xf>
    <xf numFmtId="0" fontId="330" fillId="5" borderId="15" xfId="0" applyFill="true" applyBorder="true" applyFont="true">
      <alignment horizontal="center" wrapText="true"/>
    </xf>
    <xf numFmtId="1" fontId="331" fillId="5" borderId="15" xfId="0" applyFill="true" applyBorder="true" applyFont="true" applyNumberFormat="true">
      <alignment horizontal="center" wrapText="true"/>
    </xf>
    <xf numFmtId="164" fontId="332" fillId="5" borderId="15" xfId="0" applyFill="true" applyBorder="true" applyFont="true" applyNumberFormat="true">
      <alignment horizontal="center" wrapText="true"/>
    </xf>
    <xf numFmtId="0" fontId="333" fillId="0" borderId="15" xfId="0" applyBorder="true" applyFont="true">
      <alignment horizontal="center" wrapText="true"/>
    </xf>
    <xf numFmtId="0" fontId="334" fillId="0" borderId="15" xfId="0" applyBorder="true" applyFont="true">
      <alignment horizontal="center" wrapText="true"/>
    </xf>
    <xf numFmtId="0" fontId="335" fillId="0" borderId="15" xfId="0" applyBorder="true" applyFont="true">
      <alignment horizontal="center" wrapText="true"/>
    </xf>
    <xf numFmtId="1" fontId="336" fillId="5" borderId="15" xfId="0" applyFill="true" applyBorder="true" applyFont="true" applyNumberFormat="true">
      <alignment horizontal="center" wrapText="true"/>
    </xf>
    <xf numFmtId="0" fontId="337" fillId="5" borderId="15" xfId="0" applyFill="true" applyBorder="true" applyFont="true">
      <alignment horizontal="center" wrapText="true"/>
    </xf>
    <xf numFmtId="1" fontId="338" fillId="5" borderId="15" xfId="0" applyFill="true" applyBorder="true" applyFont="true" applyNumberFormat="true">
      <alignment horizontal="center" wrapText="true"/>
    </xf>
    <xf numFmtId="164" fontId="339" fillId="5" borderId="15" xfId="0" applyFill="true" applyBorder="true" applyFont="true" applyNumberFormat="true">
      <alignment horizontal="center" wrapText="true"/>
    </xf>
    <xf numFmtId="0" fontId="340" fillId="0" borderId="15" xfId="0" applyBorder="true" applyFont="true">
      <alignment horizontal="center" wrapText="true"/>
    </xf>
    <xf numFmtId="0" fontId="341" fillId="0" borderId="15" xfId="0" applyBorder="true" applyFont="true">
      <alignment horizontal="center" wrapText="true"/>
    </xf>
    <xf numFmtId="0" fontId="342" fillId="0" borderId="15" xfId="0" applyBorder="true" applyFont="true">
      <alignment horizontal="center" wrapText="true"/>
    </xf>
    <xf numFmtId="1" fontId="343" fillId="5" borderId="15" xfId="0" applyFill="true" applyBorder="true" applyFont="true" applyNumberFormat="true">
      <alignment horizontal="center" wrapText="true"/>
    </xf>
    <xf numFmtId="0" fontId="344" fillId="5" borderId="88" xfId="0" applyFill="true" applyBorder="true" applyFont="true">
      <alignment horizontal="center" wrapText="true"/>
    </xf>
    <xf numFmtId="1" fontId="345" fillId="5" borderId="89" xfId="0" applyFill="true" applyBorder="true" applyNumberFormat="true" applyFont="true">
      <alignment horizontal="center" wrapText="true"/>
    </xf>
    <xf numFmtId="0" fontId="346" fillId="5" borderId="87" xfId="0" applyFill="true" applyBorder="true" applyFont="true">
      <alignment horizontal="center"/>
    </xf>
    <xf numFmtId="1" fontId="347" fillId="5" borderId="88" xfId="0" applyFill="true" applyBorder="true" applyNumberFormat="true" applyFont="true">
      <alignment horizontal="center" wrapText="true"/>
    </xf>
    <xf numFmtId="0" fontId="348" fillId="5" borderId="15" xfId="0" applyFill="true" applyBorder="true" applyFont="true">
      <alignment horizontal="center" wrapText="true"/>
    </xf>
    <xf numFmtId="1" fontId="349" fillId="5" borderId="15" xfId="0" applyFill="true" applyBorder="true" applyFont="true" applyNumberFormat="true">
      <alignment horizontal="center" wrapText="true"/>
    </xf>
    <xf numFmtId="164" fontId="350" fillId="5" borderId="15" xfId="0" applyFill="true" applyBorder="true" applyFont="true" applyNumberFormat="true">
      <alignment horizontal="center" wrapText="true"/>
    </xf>
    <xf numFmtId="0" fontId="351" fillId="0" borderId="15" xfId="0" applyBorder="true" applyFont="true">
      <alignment horizontal="center" wrapText="true"/>
    </xf>
    <xf numFmtId="0" fontId="352" fillId="0" borderId="15" xfId="0" applyBorder="true" applyFont="true">
      <alignment horizontal="center" wrapText="true"/>
    </xf>
    <xf numFmtId="0" fontId="353" fillId="0" borderId="15" xfId="0" applyBorder="true" applyFont="true">
      <alignment horizontal="center" wrapText="true"/>
    </xf>
    <xf numFmtId="1" fontId="354" fillId="5" borderId="15" xfId="0" applyFill="true" applyBorder="true" applyFont="true" applyNumberFormat="true">
      <alignment horizontal="center" wrapText="true"/>
    </xf>
    <xf numFmtId="0" fontId="355" fillId="5" borderId="15" xfId="0" applyFill="true" applyBorder="true" applyFont="true">
      <alignment horizontal="center" wrapText="true"/>
    </xf>
    <xf numFmtId="1" fontId="356" fillId="5" borderId="15" xfId="0" applyFill="true" applyBorder="true" applyFont="true" applyNumberFormat="true">
      <alignment horizontal="center" wrapText="true"/>
    </xf>
    <xf numFmtId="164" fontId="357" fillId="5" borderId="15" xfId="0" applyFill="true" applyBorder="true" applyFont="true" applyNumberFormat="true">
      <alignment horizontal="center" wrapText="true"/>
    </xf>
    <xf numFmtId="0" fontId="358" fillId="0" borderId="15" xfId="0" applyBorder="true" applyFont="true">
      <alignment horizontal="center" wrapText="true"/>
    </xf>
    <xf numFmtId="0" fontId="359" fillId="0" borderId="15" xfId="0" applyBorder="true" applyFont="true">
      <alignment horizontal="center" wrapText="true"/>
    </xf>
    <xf numFmtId="0" fontId="360" fillId="0" borderId="15" xfId="0" applyBorder="true" applyFont="true">
      <alignment horizontal="center" wrapText="true"/>
    </xf>
    <xf numFmtId="1" fontId="361" fillId="5" borderId="15" xfId="0" applyFill="true" applyBorder="true" applyFont="true" applyNumberFormat="true">
      <alignment horizontal="center" wrapText="true"/>
    </xf>
    <xf numFmtId="0" fontId="362" fillId="5" borderId="15" xfId="0" applyFill="true" applyBorder="true" applyFont="true">
      <alignment horizontal="center" wrapText="true"/>
    </xf>
    <xf numFmtId="1" fontId="363" fillId="5" borderId="15" xfId="0" applyFill="true" applyBorder="true" applyFont="true" applyNumberFormat="true">
      <alignment horizontal="center" wrapText="true"/>
    </xf>
    <xf numFmtId="164" fontId="364" fillId="5" borderId="15" xfId="0" applyFill="true" applyBorder="true" applyFont="true" applyNumberFormat="true">
      <alignment horizontal="center" wrapText="true"/>
    </xf>
    <xf numFmtId="0" fontId="365" fillId="0" borderId="15" xfId="0" applyBorder="true" applyFont="true">
      <alignment horizontal="center" wrapText="true"/>
    </xf>
    <xf numFmtId="0" fontId="366" fillId="0" borderId="15" xfId="0" applyBorder="true" applyFont="true">
      <alignment horizontal="center" wrapText="true"/>
    </xf>
    <xf numFmtId="0" fontId="367" fillId="0" borderId="15" xfId="0" applyBorder="true" applyFont="true">
      <alignment horizontal="center" wrapText="true"/>
    </xf>
    <xf numFmtId="1" fontId="368" fillId="5" borderId="15" xfId="0" applyFill="true" applyBorder="true" applyFont="true" applyNumberFormat="true">
      <alignment horizontal="center" wrapText="true"/>
    </xf>
    <xf numFmtId="0" fontId="369" fillId="5" borderId="15" xfId="0" applyFill="true" applyBorder="true" applyFont="true">
      <alignment horizontal="center" wrapText="true"/>
    </xf>
    <xf numFmtId="1" fontId="370" fillId="5" borderId="15" xfId="0" applyFill="true" applyBorder="true" applyFont="true" applyNumberFormat="true">
      <alignment horizontal="center" wrapText="true"/>
    </xf>
    <xf numFmtId="164" fontId="371" fillId="5" borderId="15" xfId="0" applyFill="true" applyBorder="true" applyFont="true" applyNumberFormat="true">
      <alignment horizontal="center" wrapText="true"/>
    </xf>
    <xf numFmtId="0" fontId="372" fillId="0" borderId="15" xfId="0" applyBorder="true" applyFont="true">
      <alignment horizontal="center" wrapText="true"/>
    </xf>
    <xf numFmtId="0" fontId="373" fillId="0" borderId="15" xfId="0" applyBorder="true" applyFont="true">
      <alignment horizontal="center" wrapText="true"/>
    </xf>
    <xf numFmtId="0" fontId="374" fillId="0" borderId="15" xfId="0" applyBorder="true" applyFont="true">
      <alignment horizontal="center" wrapText="true"/>
    </xf>
    <xf numFmtId="1" fontId="375" fillId="5" borderId="15" xfId="0" applyFill="true" applyBorder="true" applyFont="true" applyNumberFormat="true">
      <alignment horizontal="center" wrapText="true"/>
    </xf>
    <xf numFmtId="0" fontId="376" fillId="5" borderId="15" xfId="0" applyFill="true" applyBorder="true" applyFont="true">
      <alignment horizontal="center" wrapText="true"/>
    </xf>
    <xf numFmtId="1" fontId="377" fillId="5" borderId="15" xfId="0" applyFill="true" applyBorder="true" applyFont="true" applyNumberFormat="true">
      <alignment horizontal="center" wrapText="true"/>
    </xf>
    <xf numFmtId="164" fontId="378" fillId="5" borderId="15" xfId="0" applyFill="true" applyBorder="true" applyFont="true" applyNumberFormat="true">
      <alignment horizontal="center" wrapText="true"/>
    </xf>
    <xf numFmtId="0" fontId="379" fillId="0" borderId="15" xfId="0" applyBorder="true" applyFont="true">
      <alignment horizontal="center" wrapText="true"/>
    </xf>
    <xf numFmtId="0" fontId="380" fillId="0" borderId="15" xfId="0" applyBorder="true" applyFont="true">
      <alignment horizontal="center" wrapText="true"/>
    </xf>
    <xf numFmtId="0" fontId="381" fillId="0" borderId="15" xfId="0" applyBorder="true" applyFont="true">
      <alignment horizontal="center" wrapText="true"/>
    </xf>
    <xf numFmtId="1" fontId="382" fillId="5" borderId="15" xfId="0" applyFill="true" applyBorder="true" applyFont="true" applyNumberFormat="true">
      <alignment horizontal="center" wrapText="true"/>
    </xf>
    <xf numFmtId="0" fontId="383" fillId="5" borderId="15" xfId="0" applyFill="true" applyBorder="true" applyFont="true">
      <alignment horizontal="center" wrapText="true"/>
    </xf>
    <xf numFmtId="1" fontId="384" fillId="5" borderId="15" xfId="0" applyFill="true" applyBorder="true" applyFont="true" applyNumberFormat="true">
      <alignment horizontal="center" wrapText="true"/>
    </xf>
    <xf numFmtId="164" fontId="385" fillId="5" borderId="15" xfId="0" applyFill="true" applyBorder="true" applyFont="true" applyNumberFormat="true">
      <alignment horizontal="center" wrapText="true"/>
    </xf>
    <xf numFmtId="0" fontId="386" fillId="0" borderId="15" xfId="0" applyBorder="true" applyFont="true">
      <alignment horizontal="center" wrapText="true"/>
    </xf>
    <xf numFmtId="0" fontId="387" fillId="0" borderId="15" xfId="0" applyBorder="true" applyFont="true">
      <alignment horizontal="center" wrapText="true"/>
    </xf>
    <xf numFmtId="0" fontId="388" fillId="0" borderId="15" xfId="0" applyBorder="true" applyFont="true">
      <alignment horizontal="center" wrapText="true"/>
    </xf>
    <xf numFmtId="1" fontId="389" fillId="5" borderId="15" xfId="0" applyFill="true" applyBorder="true" applyFont="true" applyNumberFormat="true">
      <alignment horizontal="center" wrapText="true"/>
    </xf>
    <xf numFmtId="0" fontId="390" fillId="5" borderId="15" xfId="0" applyFill="true" applyBorder="true" applyFont="true">
      <alignment horizontal="center" wrapText="true"/>
    </xf>
    <xf numFmtId="1" fontId="391" fillId="5" borderId="15" xfId="0" applyFill="true" applyBorder="true" applyFont="true" applyNumberFormat="true">
      <alignment horizontal="center" wrapText="true"/>
    </xf>
    <xf numFmtId="164" fontId="392" fillId="5" borderId="15" xfId="0" applyFill="true" applyBorder="true" applyFont="true" applyNumberFormat="true">
      <alignment horizontal="center" wrapText="true"/>
    </xf>
    <xf numFmtId="0" fontId="393" fillId="0" borderId="15" xfId="0" applyBorder="true" applyFont="true">
      <alignment horizontal="center" wrapText="true"/>
    </xf>
    <xf numFmtId="0" fontId="394" fillId="0" borderId="15" xfId="0" applyBorder="true" applyFont="true">
      <alignment horizontal="center" wrapText="true"/>
    </xf>
    <xf numFmtId="0" fontId="395" fillId="0" borderId="15" xfId="0" applyBorder="true" applyFont="true">
      <alignment horizontal="center" wrapText="true"/>
    </xf>
    <xf numFmtId="1" fontId="396" fillId="5" borderId="15" xfId="0" applyFill="true" applyBorder="true" applyFont="true" applyNumberFormat="true">
      <alignment horizontal="center" wrapText="true"/>
    </xf>
    <xf numFmtId="0" fontId="397" fillId="5" borderId="15" xfId="0" applyFill="true" applyBorder="true" applyFont="true">
      <alignment horizontal="center" wrapText="true"/>
    </xf>
    <xf numFmtId="1" fontId="398" fillId="5" borderId="15" xfId="0" applyFill="true" applyBorder="true" applyFont="true" applyNumberFormat="true">
      <alignment horizontal="center" wrapText="true"/>
    </xf>
    <xf numFmtId="164" fontId="399" fillId="5" borderId="15" xfId="0" applyFill="true" applyBorder="true" applyFont="true" applyNumberFormat="true">
      <alignment horizontal="center" wrapText="true"/>
    </xf>
    <xf numFmtId="0" fontId="400" fillId="0" borderId="15" xfId="0" applyBorder="true" applyFont="true">
      <alignment horizontal="center" wrapText="true"/>
    </xf>
    <xf numFmtId="0" fontId="401" fillId="0" borderId="15" xfId="0" applyBorder="true" applyFont="true">
      <alignment horizontal="center" wrapText="true"/>
    </xf>
    <xf numFmtId="0" fontId="402" fillId="0" borderId="15" xfId="0" applyBorder="true" applyFont="true">
      <alignment horizontal="center" wrapText="true"/>
    </xf>
    <xf numFmtId="1" fontId="403" fillId="5" borderId="15" xfId="0" applyFill="true" applyBorder="true" applyFont="true" applyNumberFormat="true">
      <alignment horizontal="center" wrapText="true"/>
    </xf>
    <xf numFmtId="0" fontId="404" fillId="5" borderId="15" xfId="0" applyFill="true" applyBorder="true" applyFont="true">
      <alignment horizontal="center" wrapText="true"/>
    </xf>
    <xf numFmtId="1" fontId="405" fillId="5" borderId="15" xfId="0" applyFill="true" applyBorder="true" applyFont="true" applyNumberFormat="true">
      <alignment horizontal="center" wrapText="true"/>
    </xf>
    <xf numFmtId="164" fontId="406" fillId="5" borderId="15" xfId="0" applyFill="true" applyBorder="true" applyFont="true" applyNumberFormat="true">
      <alignment horizontal="center" wrapText="true"/>
    </xf>
    <xf numFmtId="0" fontId="407" fillId="0" borderId="15" xfId="0" applyBorder="true" applyFont="true">
      <alignment horizontal="center" wrapText="true"/>
    </xf>
    <xf numFmtId="0" fontId="408" fillId="0" borderId="15" xfId="0" applyBorder="true" applyFont="true">
      <alignment horizontal="center" wrapText="true"/>
    </xf>
    <xf numFmtId="0" fontId="409" fillId="0" borderId="15" xfId="0" applyBorder="true" applyFont="true">
      <alignment horizontal="center" wrapText="true"/>
    </xf>
    <xf numFmtId="1" fontId="410" fillId="5" borderId="15" xfId="0" applyFill="true" applyBorder="true" applyFont="true" applyNumberFormat="true">
      <alignment horizontal="center" wrapText="true"/>
    </xf>
    <xf numFmtId="0" fontId="411" fillId="5" borderId="88" xfId="0" applyFill="true" applyBorder="true" applyFont="true">
      <alignment horizontal="center" wrapText="true"/>
    </xf>
    <xf numFmtId="1" fontId="412" fillId="5" borderId="89" xfId="0" applyFill="true" applyBorder="true" applyNumberFormat="true" applyFont="true">
      <alignment horizontal="center" wrapText="true"/>
    </xf>
    <xf numFmtId="0" fontId="262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263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286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297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29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47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0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0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64" fontId="40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08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09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1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66" fillId="6" borderId="101" xfId="0" applyBorder="true" applyNumberFormat="true" applyFill="true" applyFont="true">
      <alignment horizontal="left" vertical="bottom" indent="0" textRotation="0" wrapText="false"/>
      <protection hidden="false" locked="true"/>
    </xf>
    <xf numFmtId="0" fontId="277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278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29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0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1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1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2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3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4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5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6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7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8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8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3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0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10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67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268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287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9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05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12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19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30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37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4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55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62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69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76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83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90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97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04" fillId="6" borderId="5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81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282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294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26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344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11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13" fillId="0" borderId="82" xfId="0" applyBorder="true" applyFont="true">
      <alignment horizontal="left"/>
    </xf>
    <xf numFmtId="0" fontId="414" fillId="5" borderId="83" xfId="0" applyFill="true" applyBorder="true" applyFont="true">
      <alignment horizontal="left" wrapText="true"/>
    </xf>
    <xf numFmtId="0" fontId="415" fillId="5" borderId="83" xfId="0" applyFill="true" applyBorder="true" applyFont="true">
      <alignment horizontal="left" wrapText="true"/>
    </xf>
    <xf numFmtId="0" fontId="416" fillId="5" borderId="38" xfId="0" applyFill="true" applyBorder="true" applyFont="true">
      <alignment horizontal="left" wrapText="true"/>
    </xf>
    <xf numFmtId="0" fontId="417" fillId="5" borderId="59" xfId="0" applyFill="true" applyBorder="true" applyFont="true">
      <alignment horizontal="left" wrapText="true"/>
    </xf>
    <xf numFmtId="0" fontId="418" fillId="5" borderId="83" xfId="0" applyFill="true" applyBorder="true" applyFont="true">
      <alignment horizontal="left" wrapText="true"/>
    </xf>
    <xf numFmtId="0" fontId="419" fillId="5" borderId="83" xfId="0" applyFill="true" applyBorder="true" applyFont="true">
      <alignment horizontal="left" wrapText="true"/>
    </xf>
    <xf numFmtId="0" fontId="420" fillId="5" borderId="38" xfId="0" applyFill="true" applyBorder="true" applyFont="true">
      <alignment horizontal="left"/>
    </xf>
    <xf numFmtId="0" fontId="421" fillId="5" borderId="38" xfId="0" applyFill="true" applyBorder="true" applyFont="true">
      <alignment horizontal="left" wrapText="true"/>
    </xf>
    <xf numFmtId="0" fontId="422" fillId="5" borderId="59" xfId="0" applyFill="true" applyBorder="true" applyFont="true">
      <alignment horizontal="left" wrapText="true"/>
    </xf>
    <xf numFmtId="0" fontId="423" fillId="5" borderId="38" xfId="0" applyFill="true" applyBorder="true" applyFont="true">
      <alignment horizontal="left" wrapText="true"/>
    </xf>
    <xf numFmtId="0" fontId="424" fillId="5" borderId="59" xfId="0" applyFill="true" applyBorder="true" applyFont="true">
      <alignment horizontal="left" wrapText="true"/>
    </xf>
    <xf numFmtId="0" fontId="425" fillId="5" borderId="38" xfId="0" applyFill="true" applyBorder="true" applyFont="true">
      <alignment horizontal="left" wrapText="true"/>
    </xf>
    <xf numFmtId="0" fontId="426" fillId="5" borderId="59" xfId="0" applyFill="true" applyBorder="true" applyFont="true">
      <alignment horizontal="left" wrapText="true"/>
    </xf>
    <xf numFmtId="0" fontId="427" fillId="5" borderId="38" xfId="0" applyFill="true" applyBorder="true" applyFont="true">
      <alignment horizontal="left" wrapText="true"/>
    </xf>
    <xf numFmtId="0" fontId="428" fillId="5" borderId="59" xfId="0" applyFill="true" applyBorder="true" applyFont="true">
      <alignment horizontal="left" wrapText="true"/>
    </xf>
    <xf numFmtId="0" fontId="429" fillId="5" borderId="38" xfId="0" applyFill="true" applyBorder="true" applyFont="true">
      <alignment horizontal="left" wrapText="true"/>
    </xf>
    <xf numFmtId="0" fontId="430" fillId="5" borderId="59" xfId="0" applyFill="true" applyBorder="true" applyFont="true">
      <alignment horizontal="left" wrapText="true"/>
    </xf>
    <xf numFmtId="0" fontId="431" fillId="5" borderId="38" xfId="0" applyFill="true" applyBorder="true" applyFont="true">
      <alignment horizontal="left" wrapText="true"/>
    </xf>
    <xf numFmtId="0" fontId="432" fillId="5" borderId="59" xfId="0" applyFill="true" applyBorder="true" applyFont="true">
      <alignment horizontal="left" wrapText="true"/>
    </xf>
    <xf numFmtId="0" fontId="433" fillId="5" borderId="83" xfId="0" applyFill="true" applyBorder="true" applyFont="true">
      <alignment horizontal="left" wrapText="true"/>
    </xf>
    <xf numFmtId="0" fontId="434" fillId="5" borderId="83" xfId="0" applyFill="true" applyBorder="true" applyFont="true">
      <alignment horizontal="left" wrapText="true"/>
    </xf>
    <xf numFmtId="0" fontId="435" fillId="5" borderId="38" xfId="0" applyFill="true" applyBorder="true" applyFont="true">
      <alignment horizontal="left" wrapText="true"/>
    </xf>
    <xf numFmtId="0" fontId="436" fillId="5" borderId="59" xfId="0" applyFill="true" applyBorder="true" applyFont="true">
      <alignment horizontal="left" wrapText="true"/>
    </xf>
    <xf numFmtId="0" fontId="437" fillId="5" borderId="85" xfId="0" applyFill="true" applyBorder="true" applyFont="true">
      <alignment horizontal="left" wrapText="true"/>
    </xf>
    <xf numFmtId="0" fontId="438" fillId="5" borderId="71" xfId="0" applyFill="true" applyBorder="true" applyFont="true">
      <alignment horizontal="left" wrapText="true"/>
    </xf>
    <xf numFmtId="0" fontId="439" fillId="5" borderId="87" xfId="0" applyFill="true" applyBorder="true" applyFont="true">
      <alignment horizontal="center"/>
    </xf>
    <xf numFmtId="1" fontId="440" fillId="5" borderId="88" xfId="0" applyFill="true" applyBorder="true" applyNumberFormat="true" applyFont="true">
      <alignment horizontal="center" wrapText="true"/>
    </xf>
    <xf numFmtId="0" fontId="441" fillId="5" borderId="15" xfId="0" applyFill="true" applyBorder="true" applyFont="true">
      <alignment horizontal="center" wrapText="true"/>
    </xf>
    <xf numFmtId="1" fontId="442" fillId="5" borderId="15" xfId="0" applyFill="true" applyBorder="true" applyFont="true" applyNumberFormat="true">
      <alignment horizontal="center" wrapText="true"/>
    </xf>
    <xf numFmtId="164" fontId="443" fillId="5" borderId="15" xfId="0" applyFill="true" applyBorder="true" applyFont="true" applyNumberFormat="true">
      <alignment horizontal="center" wrapText="true"/>
    </xf>
    <xf numFmtId="0" fontId="444" fillId="0" borderId="15" xfId="0" applyBorder="true" applyFont="true">
      <alignment horizontal="center" wrapText="true"/>
    </xf>
    <xf numFmtId="0" fontId="445" fillId="0" borderId="15" xfId="0" applyBorder="true" applyFont="true">
      <alignment horizontal="center" wrapText="true"/>
    </xf>
    <xf numFmtId="0" fontId="446" fillId="0" borderId="15" xfId="0" applyBorder="true" applyFont="true">
      <alignment horizontal="center" wrapText="true"/>
    </xf>
    <xf numFmtId="1" fontId="447" fillId="5" borderId="15" xfId="0" applyFill="true" applyBorder="true" applyFont="true" applyNumberFormat="true">
      <alignment horizontal="center" wrapText="true"/>
    </xf>
    <xf numFmtId="0" fontId="448" fillId="5" borderId="15" xfId="0" applyFill="true" applyBorder="true" applyFont="true">
      <alignment horizontal="center" wrapText="true"/>
    </xf>
    <xf numFmtId="1" fontId="449" fillId="5" borderId="15" xfId="0" applyFill="true" applyBorder="true" applyFont="true" applyNumberFormat="true">
      <alignment horizontal="center" wrapText="true"/>
    </xf>
    <xf numFmtId="164" fontId="450" fillId="5" borderId="15" xfId="0" applyFill="true" applyBorder="true" applyFont="true" applyNumberFormat="true">
      <alignment horizontal="center" wrapText="true"/>
    </xf>
    <xf numFmtId="0" fontId="451" fillId="0" borderId="15" xfId="0" applyBorder="true" applyFont="true">
      <alignment horizontal="center" wrapText="true"/>
    </xf>
    <xf numFmtId="0" fontId="452" fillId="0" borderId="15" xfId="0" applyBorder="true" applyFont="true">
      <alignment horizontal="center" wrapText="true"/>
    </xf>
    <xf numFmtId="0" fontId="453" fillId="0" borderId="15" xfId="0" applyBorder="true" applyFont="true">
      <alignment horizontal="center" wrapText="true"/>
    </xf>
    <xf numFmtId="1" fontId="454" fillId="5" borderId="15" xfId="0" applyFill="true" applyBorder="true" applyFont="true" applyNumberFormat="true">
      <alignment horizontal="center" wrapText="true"/>
    </xf>
    <xf numFmtId="0" fontId="455" fillId="5" borderId="15" xfId="0" applyFill="true" applyBorder="true" applyFont="true">
      <alignment horizontal="center" wrapText="true"/>
    </xf>
    <xf numFmtId="1" fontId="456" fillId="5" borderId="15" xfId="0" applyFill="true" applyBorder="true" applyFont="true" applyNumberFormat="true">
      <alignment horizontal="center" wrapText="true"/>
    </xf>
    <xf numFmtId="164" fontId="457" fillId="5" borderId="15" xfId="0" applyFill="true" applyBorder="true" applyFont="true" applyNumberFormat="true">
      <alignment horizontal="center" wrapText="true"/>
    </xf>
    <xf numFmtId="0" fontId="458" fillId="0" borderId="15" xfId="0" applyBorder="true" applyFont="true">
      <alignment horizontal="center" wrapText="true"/>
    </xf>
    <xf numFmtId="0" fontId="459" fillId="0" borderId="15" xfId="0" applyBorder="true" applyFont="true">
      <alignment horizontal="center" wrapText="true"/>
    </xf>
    <xf numFmtId="0" fontId="460" fillId="0" borderId="15" xfId="0" applyBorder="true" applyFont="true">
      <alignment horizontal="center" wrapText="true"/>
    </xf>
    <xf numFmtId="1" fontId="461" fillId="5" borderId="15" xfId="0" applyFill="true" applyBorder="true" applyFont="true" applyNumberFormat="true">
      <alignment horizontal="center" wrapText="true"/>
    </xf>
    <xf numFmtId="0" fontId="462" fillId="5" borderId="15" xfId="0" applyFill="true" applyBorder="true" applyFont="true">
      <alignment horizontal="center" wrapText="true"/>
    </xf>
    <xf numFmtId="1" fontId="463" fillId="5" borderId="15" xfId="0" applyFill="true" applyBorder="true" applyFont="true" applyNumberFormat="true">
      <alignment horizontal="center" wrapText="true"/>
    </xf>
    <xf numFmtId="164" fontId="464" fillId="5" borderId="15" xfId="0" applyFill="true" applyBorder="true" applyFont="true" applyNumberFormat="true">
      <alignment horizontal="center" wrapText="true"/>
    </xf>
    <xf numFmtId="0" fontId="465" fillId="0" borderId="15" xfId="0" applyBorder="true" applyFont="true">
      <alignment horizontal="center" wrapText="true"/>
    </xf>
    <xf numFmtId="0" fontId="466" fillId="0" borderId="15" xfId="0" applyBorder="true" applyFont="true">
      <alignment horizontal="center" wrapText="true"/>
    </xf>
    <xf numFmtId="0" fontId="467" fillId="0" borderId="15" xfId="0" applyBorder="true" applyFont="true">
      <alignment horizontal="center" wrapText="true"/>
    </xf>
    <xf numFmtId="1" fontId="468" fillId="5" borderId="15" xfId="0" applyFill="true" applyBorder="true" applyFont="true" applyNumberFormat="true">
      <alignment horizontal="center" wrapText="true"/>
    </xf>
    <xf numFmtId="0" fontId="469" fillId="5" borderId="15" xfId="0" applyFill="true" applyBorder="true" applyFont="true">
      <alignment horizontal="center" wrapText="true"/>
    </xf>
    <xf numFmtId="1" fontId="470" fillId="5" borderId="15" xfId="0" applyFill="true" applyBorder="true" applyFont="true" applyNumberFormat="true">
      <alignment horizontal="center" wrapText="true"/>
    </xf>
    <xf numFmtId="164" fontId="471" fillId="5" borderId="15" xfId="0" applyFill="true" applyBorder="true" applyFont="true" applyNumberFormat="true">
      <alignment horizontal="center" wrapText="true"/>
    </xf>
    <xf numFmtId="0" fontId="472" fillId="0" borderId="15" xfId="0" applyBorder="true" applyFont="true">
      <alignment horizontal="center" wrapText="true"/>
    </xf>
    <xf numFmtId="0" fontId="473" fillId="0" borderId="15" xfId="0" applyBorder="true" applyFont="true">
      <alignment horizontal="center" wrapText="true"/>
    </xf>
    <xf numFmtId="0" fontId="474" fillId="0" borderId="15" xfId="0" applyBorder="true" applyFont="true">
      <alignment horizontal="center" wrapText="true"/>
    </xf>
    <xf numFmtId="1" fontId="475" fillId="5" borderId="15" xfId="0" applyFill="true" applyBorder="true" applyFont="true" applyNumberFormat="true">
      <alignment horizontal="center" wrapText="true"/>
    </xf>
    <xf numFmtId="0" fontId="476" fillId="5" borderId="88" xfId="0" applyFill="true" applyBorder="true" applyFont="true">
      <alignment horizontal="center" wrapText="true"/>
    </xf>
    <xf numFmtId="1" fontId="477" fillId="5" borderId="89" xfId="0" applyFill="true" applyBorder="true" applyNumberFormat="true" applyFont="true">
      <alignment horizontal="center" wrapText="true"/>
    </xf>
    <xf numFmtId="0" fontId="478" fillId="5" borderId="87" xfId="0" applyFill="true" applyBorder="true" applyFont="true">
      <alignment horizontal="center"/>
    </xf>
    <xf numFmtId="1" fontId="479" fillId="5" borderId="88" xfId="0" applyFill="true" applyBorder="true" applyNumberFormat="true" applyFont="true">
      <alignment horizontal="center" wrapText="true"/>
    </xf>
    <xf numFmtId="0" fontId="480" fillId="5" borderId="15" xfId="0" applyFill="true" applyBorder="true" applyFont="true">
      <alignment horizontal="center" wrapText="true"/>
    </xf>
    <xf numFmtId="1" fontId="481" fillId="5" borderId="15" xfId="0" applyFill="true" applyBorder="true" applyFont="true" applyNumberFormat="true">
      <alignment horizontal="center" wrapText="true"/>
    </xf>
    <xf numFmtId="164" fontId="482" fillId="5" borderId="15" xfId="0" applyFill="true" applyBorder="true" applyFont="true" applyNumberFormat="true">
      <alignment horizontal="center" wrapText="true"/>
    </xf>
    <xf numFmtId="0" fontId="483" fillId="0" borderId="15" xfId="0" applyBorder="true" applyFont="true">
      <alignment horizontal="center" wrapText="true"/>
    </xf>
    <xf numFmtId="0" fontId="484" fillId="0" borderId="15" xfId="0" applyBorder="true" applyFont="true">
      <alignment horizontal="center" wrapText="true"/>
    </xf>
    <xf numFmtId="0" fontId="485" fillId="0" borderId="15" xfId="0" applyBorder="true" applyFont="true">
      <alignment horizontal="center" wrapText="true"/>
    </xf>
    <xf numFmtId="1" fontId="486" fillId="5" borderId="15" xfId="0" applyFill="true" applyBorder="true" applyFont="true" applyNumberFormat="true">
      <alignment horizontal="center" wrapText="true"/>
    </xf>
    <xf numFmtId="0" fontId="487" fillId="5" borderId="88" xfId="0" applyFill="true" applyBorder="true" applyFont="true">
      <alignment horizontal="center" wrapText="true"/>
    </xf>
    <xf numFmtId="1" fontId="488" fillId="5" borderId="89" xfId="0" applyFill="true" applyBorder="true" applyNumberFormat="true" applyFont="true">
      <alignment horizontal="center" wrapText="true"/>
    </xf>
    <xf numFmtId="0" fontId="416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417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440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79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8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64" fontId="48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8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20" fillId="6" borderId="101" xfId="0" applyBorder="true" applyNumberFormat="true" applyFill="true" applyFont="true">
      <alignment horizontal="left" vertical="bottom" indent="0" textRotation="0" wrapText="false"/>
      <protection hidden="false" locked="true"/>
    </xf>
    <xf numFmtId="0" fontId="431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432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44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5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6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7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486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21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422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441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4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55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62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69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0" fillId="6" borderId="5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35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436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476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7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89" fillId="0" borderId="82" xfId="0" applyBorder="true" applyFont="true">
      <alignment horizontal="left"/>
    </xf>
    <xf numFmtId="0" fontId="490" fillId="5" borderId="83" xfId="0" applyFill="true" applyBorder="true" applyFont="true">
      <alignment horizontal="left" wrapText="true"/>
    </xf>
    <xf numFmtId="0" fontId="491" fillId="5" borderId="83" xfId="0" applyFill="true" applyBorder="true" applyFont="true">
      <alignment horizontal="left" wrapText="true"/>
    </xf>
    <xf numFmtId="0" fontId="492" fillId="5" borderId="38" xfId="0" applyFill="true" applyBorder="true" applyFont="true">
      <alignment horizontal="left" wrapText="true"/>
    </xf>
    <xf numFmtId="0" fontId="493" fillId="5" borderId="59" xfId="0" applyFill="true" applyBorder="true" applyFont="true">
      <alignment horizontal="left" wrapText="true"/>
    </xf>
    <xf numFmtId="0" fontId="494" fillId="5" borderId="83" xfId="0" applyFill="true" applyBorder="true" applyFont="true">
      <alignment horizontal="left" wrapText="true"/>
    </xf>
    <xf numFmtId="0" fontId="495" fillId="5" borderId="83" xfId="0" applyFill="true" applyBorder="true" applyFont="true">
      <alignment horizontal="left" wrapText="true"/>
    </xf>
    <xf numFmtId="0" fontId="496" fillId="5" borderId="38" xfId="0" applyFill="true" applyBorder="true" applyFont="true">
      <alignment horizontal="left"/>
    </xf>
    <xf numFmtId="0" fontId="497" fillId="5" borderId="38" xfId="0" applyFill="true" applyBorder="true" applyFont="true">
      <alignment horizontal="left" wrapText="true"/>
    </xf>
    <xf numFmtId="0" fontId="498" fillId="5" borderId="59" xfId="0" applyFill="true" applyBorder="true" applyFont="true">
      <alignment horizontal="left" wrapText="true"/>
    </xf>
    <xf numFmtId="0" fontId="499" fillId="5" borderId="38" xfId="0" applyFill="true" applyBorder="true" applyFont="true">
      <alignment horizontal="left" wrapText="true"/>
    </xf>
    <xf numFmtId="0" fontId="500" fillId="5" borderId="59" xfId="0" applyFill="true" applyBorder="true" applyFont="true">
      <alignment horizontal="left" wrapText="true"/>
    </xf>
    <xf numFmtId="0" fontId="501" fillId="5" borderId="38" xfId="0" applyFill="true" applyBorder="true" applyFont="true">
      <alignment horizontal="left" wrapText="true"/>
    </xf>
    <xf numFmtId="0" fontId="502" fillId="5" borderId="59" xfId="0" applyFill="true" applyBorder="true" applyFont="true">
      <alignment horizontal="left" wrapText="true"/>
    </xf>
    <xf numFmtId="0" fontId="503" fillId="5" borderId="38" xfId="0" applyFill="true" applyBorder="true" applyFont="true">
      <alignment horizontal="left" wrapText="true"/>
    </xf>
    <xf numFmtId="0" fontId="504" fillId="5" borderId="59" xfId="0" applyFill="true" applyBorder="true" applyFont="true">
      <alignment horizontal="left" wrapText="true"/>
    </xf>
    <xf numFmtId="0" fontId="505" fillId="5" borderId="38" xfId="0" applyFill="true" applyBorder="true" applyFont="true">
      <alignment horizontal="left" wrapText="true"/>
    </xf>
    <xf numFmtId="0" fontId="506" fillId="5" borderId="59" xfId="0" applyFill="true" applyBorder="true" applyFont="true">
      <alignment horizontal="left" wrapText="true"/>
    </xf>
    <xf numFmtId="0" fontId="507" fillId="5" borderId="38" xfId="0" applyFill="true" applyBorder="true" applyFont="true">
      <alignment horizontal="left" wrapText="true"/>
    </xf>
    <xf numFmtId="0" fontId="508" fillId="5" borderId="59" xfId="0" applyFill="true" applyBorder="true" applyFont="true">
      <alignment horizontal="left" wrapText="true"/>
    </xf>
    <xf numFmtId="0" fontId="509" fillId="5" borderId="83" xfId="0" applyFill="true" applyBorder="true" applyFont="true">
      <alignment horizontal="left" wrapText="true"/>
    </xf>
    <xf numFmtId="0" fontId="510" fillId="5" borderId="83" xfId="0" applyFill="true" applyBorder="true" applyFont="true">
      <alignment horizontal="left" wrapText="true"/>
    </xf>
    <xf numFmtId="0" fontId="511" fillId="5" borderId="38" xfId="0" applyFill="true" applyBorder="true" applyFont="true">
      <alignment horizontal="left" wrapText="true"/>
    </xf>
    <xf numFmtId="0" fontId="512" fillId="5" borderId="59" xfId="0" applyFill="true" applyBorder="true" applyFont="true">
      <alignment horizontal="left" wrapText="true"/>
    </xf>
    <xf numFmtId="0" fontId="513" fillId="5" borderId="85" xfId="0" applyFill="true" applyBorder="true" applyFont="true">
      <alignment horizontal="left" wrapText="true"/>
    </xf>
    <xf numFmtId="0" fontId="514" fillId="5" borderId="71" xfId="0" applyFill="true" applyBorder="true" applyFont="true">
      <alignment horizontal="left" wrapText="true"/>
    </xf>
    <xf numFmtId="0" fontId="515" fillId="5" borderId="87" xfId="0" applyFill="true" applyBorder="true" applyFont="true">
      <alignment horizontal="center"/>
    </xf>
    <xf numFmtId="1" fontId="516" fillId="5" borderId="88" xfId="0" applyFill="true" applyBorder="true" applyNumberFormat="true" applyFont="true">
      <alignment horizontal="center" wrapText="true"/>
    </xf>
    <xf numFmtId="0" fontId="517" fillId="5" borderId="15" xfId="0" applyFill="true" applyBorder="true" applyFont="true">
      <alignment horizontal="center" wrapText="true"/>
    </xf>
    <xf numFmtId="1" fontId="518" fillId="5" borderId="15" xfId="0" applyFill="true" applyBorder="true" applyFont="true" applyNumberFormat="true">
      <alignment horizontal="center" wrapText="true"/>
    </xf>
    <xf numFmtId="164" fontId="519" fillId="5" borderId="15" xfId="0" applyFill="true" applyBorder="true" applyFont="true" applyNumberFormat="true">
      <alignment horizontal="center" wrapText="true"/>
    </xf>
    <xf numFmtId="0" fontId="520" fillId="0" borderId="15" xfId="0" applyBorder="true" applyFont="true">
      <alignment horizontal="center" wrapText="true"/>
    </xf>
    <xf numFmtId="0" fontId="521" fillId="0" borderId="15" xfId="0" applyBorder="true" applyFont="true">
      <alignment horizontal="center" wrapText="true"/>
    </xf>
    <xf numFmtId="0" fontId="522" fillId="0" borderId="15" xfId="0" applyBorder="true" applyFont="true">
      <alignment horizontal="center" wrapText="true"/>
    </xf>
    <xf numFmtId="1" fontId="523" fillId="5" borderId="15" xfId="0" applyFill="true" applyBorder="true" applyFont="true" applyNumberFormat="true">
      <alignment horizontal="center" wrapText="true"/>
    </xf>
    <xf numFmtId="0" fontId="524" fillId="5" borderId="15" xfId="0" applyFill="true" applyBorder="true" applyFont="true">
      <alignment horizontal="center" wrapText="true"/>
    </xf>
    <xf numFmtId="1" fontId="525" fillId="5" borderId="15" xfId="0" applyFill="true" applyBorder="true" applyFont="true" applyNumberFormat="true">
      <alignment horizontal="center" wrapText="true"/>
    </xf>
    <xf numFmtId="164" fontId="526" fillId="5" borderId="15" xfId="0" applyFill="true" applyBorder="true" applyFont="true" applyNumberFormat="true">
      <alignment horizontal="center" wrapText="true"/>
    </xf>
    <xf numFmtId="0" fontId="527" fillId="0" borderId="15" xfId="0" applyBorder="true" applyFont="true">
      <alignment horizontal="center" wrapText="true"/>
    </xf>
    <xf numFmtId="0" fontId="528" fillId="0" borderId="15" xfId="0" applyBorder="true" applyFont="true">
      <alignment horizontal="center" wrapText="true"/>
    </xf>
    <xf numFmtId="0" fontId="529" fillId="0" borderId="15" xfId="0" applyBorder="true" applyFont="true">
      <alignment horizontal="center" wrapText="true"/>
    </xf>
    <xf numFmtId="1" fontId="530" fillId="5" borderId="15" xfId="0" applyFill="true" applyBorder="true" applyFont="true" applyNumberFormat="true">
      <alignment horizontal="center" wrapText="true"/>
    </xf>
    <xf numFmtId="0" fontId="531" fillId="5" borderId="15" xfId="0" applyFill="true" applyBorder="true" applyFont="true">
      <alignment horizontal="center" wrapText="true"/>
    </xf>
    <xf numFmtId="1" fontId="532" fillId="5" borderId="15" xfId="0" applyFill="true" applyBorder="true" applyFont="true" applyNumberFormat="true">
      <alignment horizontal="center" wrapText="true"/>
    </xf>
    <xf numFmtId="164" fontId="533" fillId="5" borderId="15" xfId="0" applyFill="true" applyBorder="true" applyFont="true" applyNumberFormat="true">
      <alignment horizontal="center" wrapText="true"/>
    </xf>
    <xf numFmtId="0" fontId="534" fillId="0" borderId="15" xfId="0" applyBorder="true" applyFont="true">
      <alignment horizontal="center" wrapText="true"/>
    </xf>
    <xf numFmtId="0" fontId="535" fillId="0" borderId="15" xfId="0" applyBorder="true" applyFont="true">
      <alignment horizontal="center" wrapText="true"/>
    </xf>
    <xf numFmtId="0" fontId="536" fillId="0" borderId="15" xfId="0" applyBorder="true" applyFont="true">
      <alignment horizontal="center" wrapText="true"/>
    </xf>
    <xf numFmtId="1" fontId="537" fillId="5" borderId="15" xfId="0" applyFill="true" applyBorder="true" applyFont="true" applyNumberFormat="true">
      <alignment horizontal="center" wrapText="true"/>
    </xf>
    <xf numFmtId="0" fontId="538" fillId="5" borderId="15" xfId="0" applyFill="true" applyBorder="true" applyFont="true">
      <alignment horizontal="center" wrapText="true"/>
    </xf>
    <xf numFmtId="1" fontId="539" fillId="5" borderId="15" xfId="0" applyFill="true" applyBorder="true" applyFont="true" applyNumberFormat="true">
      <alignment horizontal="center" wrapText="true"/>
    </xf>
    <xf numFmtId="164" fontId="540" fillId="5" borderId="15" xfId="0" applyFill="true" applyBorder="true" applyFont="true" applyNumberFormat="true">
      <alignment horizontal="center" wrapText="true"/>
    </xf>
    <xf numFmtId="0" fontId="541" fillId="0" borderId="15" xfId="0" applyBorder="true" applyFont="true">
      <alignment horizontal="center" wrapText="true"/>
    </xf>
    <xf numFmtId="0" fontId="542" fillId="0" borderId="15" xfId="0" applyBorder="true" applyFont="true">
      <alignment horizontal="center" wrapText="true"/>
    </xf>
    <xf numFmtId="0" fontId="543" fillId="0" borderId="15" xfId="0" applyBorder="true" applyFont="true">
      <alignment horizontal="center" wrapText="true"/>
    </xf>
    <xf numFmtId="1" fontId="544" fillId="5" borderId="15" xfId="0" applyFill="true" applyBorder="true" applyFont="true" applyNumberFormat="true">
      <alignment horizontal="center" wrapText="true"/>
    </xf>
    <xf numFmtId="0" fontId="545" fillId="5" borderId="88" xfId="0" applyFill="true" applyBorder="true" applyFont="true">
      <alignment horizontal="center" wrapText="true"/>
    </xf>
    <xf numFmtId="1" fontId="546" fillId="5" borderId="89" xfId="0" applyFill="true" applyBorder="true" applyNumberFormat="true" applyFont="true">
      <alignment horizontal="center" wrapText="true"/>
    </xf>
    <xf numFmtId="0" fontId="547" fillId="5" borderId="87" xfId="0" applyFill="true" applyBorder="true" applyFont="true">
      <alignment horizontal="center"/>
    </xf>
    <xf numFmtId="1" fontId="548" fillId="5" borderId="88" xfId="0" applyFill="true" applyBorder="true" applyNumberFormat="true" applyFont="true">
      <alignment horizontal="center" wrapText="true"/>
    </xf>
    <xf numFmtId="0" fontId="549" fillId="5" borderId="15" xfId="0" applyFill="true" applyBorder="true" applyFont="true">
      <alignment horizontal="center" wrapText="true"/>
    </xf>
    <xf numFmtId="1" fontId="550" fillId="5" borderId="15" xfId="0" applyFill="true" applyBorder="true" applyFont="true" applyNumberFormat="true">
      <alignment horizontal="center" wrapText="true"/>
    </xf>
    <xf numFmtId="164" fontId="551" fillId="5" borderId="15" xfId="0" applyFill="true" applyBorder="true" applyFont="true" applyNumberFormat="true">
      <alignment horizontal="center" wrapText="true"/>
    </xf>
    <xf numFmtId="0" fontId="552" fillId="0" borderId="15" xfId="0" applyBorder="true" applyFont="true">
      <alignment horizontal="center" wrapText="true"/>
    </xf>
    <xf numFmtId="0" fontId="553" fillId="0" borderId="15" xfId="0" applyBorder="true" applyFont="true">
      <alignment horizontal="center" wrapText="true"/>
    </xf>
    <xf numFmtId="0" fontId="554" fillId="0" borderId="15" xfId="0" applyBorder="true" applyFont="true">
      <alignment horizontal="center" wrapText="true"/>
    </xf>
    <xf numFmtId="1" fontId="555" fillId="5" borderId="15" xfId="0" applyFill="true" applyBorder="true" applyFont="true" applyNumberFormat="true">
      <alignment horizontal="center" wrapText="true"/>
    </xf>
    <xf numFmtId="0" fontId="556" fillId="5" borderId="15" xfId="0" applyFill="true" applyBorder="true" applyFont="true">
      <alignment horizontal="center" wrapText="true"/>
    </xf>
    <xf numFmtId="1" fontId="557" fillId="5" borderId="15" xfId="0" applyFill="true" applyBorder="true" applyFont="true" applyNumberFormat="true">
      <alignment horizontal="center" wrapText="true"/>
    </xf>
    <xf numFmtId="164" fontId="558" fillId="5" borderId="15" xfId="0" applyFill="true" applyBorder="true" applyFont="true" applyNumberFormat="true">
      <alignment horizontal="center" wrapText="true"/>
    </xf>
    <xf numFmtId="0" fontId="559" fillId="0" borderId="15" xfId="0" applyBorder="true" applyFont="true">
      <alignment horizontal="center" wrapText="true"/>
    </xf>
    <xf numFmtId="0" fontId="560" fillId="0" borderId="15" xfId="0" applyBorder="true" applyFont="true">
      <alignment horizontal="center" wrapText="true"/>
    </xf>
    <xf numFmtId="0" fontId="561" fillId="0" borderId="15" xfId="0" applyBorder="true" applyFont="true">
      <alignment horizontal="center" wrapText="true"/>
    </xf>
    <xf numFmtId="1" fontId="562" fillId="5" borderId="15" xfId="0" applyFill="true" applyBorder="true" applyFont="true" applyNumberFormat="true">
      <alignment horizontal="center" wrapText="true"/>
    </xf>
    <xf numFmtId="0" fontId="563" fillId="5" borderId="88" xfId="0" applyFill="true" applyBorder="true" applyFont="true">
      <alignment horizontal="center" wrapText="true"/>
    </xf>
    <xf numFmtId="1" fontId="564" fillId="5" borderId="89" xfId="0" applyFill="true" applyBorder="true" applyNumberFormat="true" applyFont="true">
      <alignment horizontal="center" wrapText="true"/>
    </xf>
    <xf numFmtId="0" fontId="492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493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516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48" fillId="6" borderId="9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5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5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64" fontId="55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60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61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6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96" fillId="6" borderId="101" xfId="0" applyBorder="true" applyNumberFormat="true" applyFill="true" applyFont="true">
      <alignment horizontal="left" vertical="bottom" indent="0" textRotation="0" wrapText="false"/>
      <protection hidden="false" locked="true"/>
    </xf>
    <xf numFmtId="0" fontId="507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508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1" fontId="52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3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3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4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5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1" fontId="562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497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498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517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24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31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38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49" fillId="6" borderId="109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56" fillId="6" borderId="5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11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512" fillId="6" borderId="58" xfId="0" applyBorder="true" applyNumberFormat="true" applyFill="true" applyFont="true">
      <alignment horizontal="left" vertical="bottom" indent="0" textRotation="0" wrapText="true"/>
      <protection hidden="false" locked="true"/>
    </xf>
    <xf numFmtId="0" fontId="545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63" fillId="6" borderId="11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0" fillId="5" borderId="0" xfId="0" applyFill="true" applyBorder="true"/>
    <xf numFmtId="0" fontId="565" fillId="5" borderId="0" xfId="0" applyFill="true" applyBorder="true" applyFont="true">
      <alignment horizontal="center"/>
    </xf>
    <xf numFmtId="0" fontId="566" fillId="5" borderId="38" xfId="0" applyFill="true" applyBorder="true" applyFont="true">
      <alignment horizontal="left" wrapText="true"/>
    </xf>
    <xf numFmtId="0" fontId="567" fillId="5" borderId="38" xfId="0" applyFill="true" applyBorder="true" applyFont="true">
      <alignment horizontal="left" wrapText="true"/>
    </xf>
    <xf numFmtId="0" fontId="568" fillId="5" borderId="38" xfId="0" applyFill="true" applyBorder="true" applyFont="true">
      <alignment horizontal="left" wrapText="true"/>
    </xf>
    <xf numFmtId="0" fontId="569" fillId="5" borderId="38" xfId="0" applyFill="true" applyBorder="true" applyFont="true">
      <alignment horizontal="left" wrapText="true"/>
    </xf>
    <xf numFmtId="0" fontId="570" fillId="5" borderId="38" xfId="0" applyFill="true" applyBorder="true" applyFont="true">
      <alignment horizontal="left" wrapText="true"/>
    </xf>
    <xf numFmtId="0" fontId="571" fillId="5" borderId="38" xfId="0" applyFill="true" applyBorder="true" applyFont="true">
      <alignment horizontal="left" wrapText="true"/>
    </xf>
    <xf numFmtId="0" fontId="572" fillId="5" borderId="38" xfId="0" applyFill="true" applyBorder="true" applyFont="true">
      <alignment horizontal="left" wrapText="true"/>
    </xf>
    <xf numFmtId="0" fontId="573" fillId="5" borderId="59" xfId="0" applyFill="true" applyBorder="true" applyFont="true">
      <alignment horizontal="left" wrapText="true"/>
    </xf>
    <xf numFmtId="0" fontId="574" fillId="5" borderId="38" xfId="0" applyFill="true" applyBorder="true" applyFont="true">
      <alignment horizontal="left" wrapText="true"/>
    </xf>
    <xf numFmtId="0" fontId="575" fillId="5" borderId="59" xfId="0" applyFill="true" applyBorder="true" applyFont="true">
      <alignment horizontal="left" wrapText="true"/>
    </xf>
    <xf numFmtId="0" fontId="576" fillId="5" borderId="38" xfId="0" applyFill="true" applyBorder="true" applyFont="true">
      <alignment horizontal="left" wrapText="true"/>
    </xf>
    <xf numFmtId="0" fontId="577" fillId="5" borderId="59" xfId="0" applyFill="true" applyBorder="true" applyFont="true">
      <alignment horizontal="left" wrapText="true"/>
    </xf>
    <xf numFmtId="0" fontId="578" fillId="5" borderId="38" xfId="0" applyFill="true" applyBorder="true" applyFont="true">
      <alignment horizontal="left" wrapText="true"/>
    </xf>
    <xf numFmtId="0" fontId="579" fillId="5" borderId="59" xfId="0" applyFill="true" applyBorder="true" applyFont="true">
      <alignment horizontal="left" wrapText="true"/>
    </xf>
    <xf numFmtId="0" fontId="580" fillId="5" borderId="38" xfId="0" applyFill="true" applyBorder="true" applyFont="true">
      <alignment horizontal="left" wrapText="true"/>
    </xf>
    <xf numFmtId="0" fontId="581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582" fillId="5" borderId="7" xfId="0" applyFill="true" applyBorder="true" applyFont="true">
      <alignment horizontal="left"/>
    </xf>
    <xf numFmtId="0" fontId="583" fillId="5" borderId="15" xfId="0" applyFill="true" applyBorder="true" applyFont="true">
      <alignment horizontal="left" wrapText="true"/>
    </xf>
    <xf numFmtId="0" fontId="584" fillId="5" borderId="59" xfId="0" applyFill="true" applyBorder="true" applyFont="true">
      <alignment horizontal="left" wrapText="true"/>
    </xf>
    <xf numFmtId="0" fontId="585" fillId="5" borderId="15" xfId="0" applyFill="true" applyBorder="true" applyFont="true">
      <alignment horizontal="left" wrapText="true"/>
    </xf>
    <xf numFmtId="0" fontId="586" fillId="5" borderId="59" xfId="0" applyFill="true" applyBorder="true" applyFont="true">
      <alignment horizontal="left" wrapText="true"/>
    </xf>
    <xf numFmtId="0" fontId="587" fillId="5" borderId="15" xfId="0" applyFill="true" applyBorder="true" applyFont="true">
      <alignment horizontal="left" wrapText="true"/>
    </xf>
    <xf numFmtId="0" fontId="588" fillId="5" borderId="59" xfId="0" applyFill="true" applyBorder="true" applyFont="true">
      <alignment horizontal="left" wrapText="true"/>
    </xf>
    <xf numFmtId="0" fontId="589" fillId="5" borderId="15" xfId="0" applyFill="true" applyBorder="true" applyFont="true">
      <alignment horizontal="left" wrapText="true"/>
    </xf>
    <xf numFmtId="0" fontId="590" fillId="5" borderId="59" xfId="0" applyFill="true" applyBorder="true" applyFont="true">
      <alignment horizontal="left" wrapText="true"/>
    </xf>
    <xf numFmtId="0" fontId="591" fillId="5" borderId="15" xfId="0" applyFill="true" applyBorder="true" applyFont="true">
      <alignment horizontal="left" wrapText="true"/>
    </xf>
    <xf numFmtId="0" fontId="592" fillId="5" borderId="59" xfId="0" applyFill="true" applyBorder="true" applyFont="true">
      <alignment horizontal="left" wrapText="true"/>
    </xf>
    <xf numFmtId="0" fontId="593" fillId="5" borderId="59" xfId="0" applyFill="true" applyBorder="true" applyFont="true">
      <alignment horizontal="left" wrapText="true"/>
    </xf>
    <xf numFmtId="0" fontId="594" fillId="8" borderId="87" xfId="0" applyFill="true" applyBorder="true" applyFont="true">
      <alignment horizontal="center"/>
    </xf>
    <xf numFmtId="0" fontId="595" fillId="5" borderId="88" xfId="0" applyFill="true" applyBorder="true" applyFont="true">
      <alignment horizontal="center"/>
    </xf>
    <xf numFmtId="2" fontId="596" fillId="5" borderId="15" xfId="0" applyFill="true" applyBorder="true" applyFont="true" applyNumberFormat="true">
      <alignment horizontal="center" wrapText="true"/>
    </xf>
    <xf numFmtId="1" fontId="597" fillId="5" borderId="15" xfId="0" applyFill="true" applyBorder="true" applyFont="true" applyNumberFormat="true">
      <alignment horizontal="center" wrapText="true"/>
    </xf>
    <xf numFmtId="1" fontId="598" fillId="5" borderId="15" xfId="0" applyFill="true" applyBorder="true" applyFont="true" applyNumberFormat="true">
      <alignment horizontal="center" wrapText="true"/>
    </xf>
    <xf numFmtId="1" fontId="599" fillId="5" borderId="15" xfId="0" applyFill="true" applyBorder="true" applyFont="true" applyNumberFormat="true">
      <alignment horizontal="center" wrapText="true"/>
    </xf>
    <xf numFmtId="0" fontId="600" fillId="0" borderId="15" xfId="0" applyBorder="true" applyFont="true">
      <alignment horizontal="center" wrapText="true"/>
    </xf>
    <xf numFmtId="0" fontId="601" fillId="0" borderId="15" xfId="0" applyBorder="true" applyFont="true">
      <alignment horizontal="center" wrapText="true"/>
    </xf>
    <xf numFmtId="2" fontId="602" fillId="5" borderId="15" xfId="0" applyFill="true" applyBorder="true" applyFont="true" applyNumberFormat="true">
      <alignment horizontal="center" wrapText="true"/>
    </xf>
    <xf numFmtId="0" fontId="603" fillId="0" borderId="15" xfId="0" applyBorder="true" applyFont="true">
      <alignment horizontal="center" wrapText="true"/>
    </xf>
    <xf numFmtId="2" fontId="604" fillId="5" borderId="15" xfId="0" applyFill="true" applyBorder="true" applyFont="true" applyNumberFormat="true">
      <alignment horizontal="center" wrapText="true"/>
    </xf>
    <xf numFmtId="2" fontId="605" fillId="5" borderId="15" xfId="0" applyFill="true" applyBorder="true" applyFont="true" applyNumberFormat="true">
      <alignment horizontal="center" wrapText="true"/>
    </xf>
    <xf numFmtId="0" fontId="606" fillId="0" borderId="15" xfId="0" applyBorder="true" applyFont="true">
      <alignment horizontal="center" wrapText="true"/>
    </xf>
    <xf numFmtId="2" fontId="607" fillId="5" borderId="15" xfId="0" applyFill="true" applyBorder="true" applyFont="true" applyNumberFormat="true">
      <alignment horizontal="center" wrapText="true"/>
    </xf>
    <xf numFmtId="2" fontId="608" fillId="5" borderId="15" xfId="0" applyFill="true" applyBorder="true" applyFont="true" applyNumberFormat="true">
      <alignment horizontal="center" wrapText="true"/>
    </xf>
    <xf numFmtId="2" fontId="609" fillId="5" borderId="15" xfId="0" applyFill="true" applyBorder="true" applyFont="true" applyNumberFormat="true">
      <alignment horizontal="center" wrapText="true"/>
    </xf>
    <xf numFmtId="2" fontId="610" fillId="5" borderId="15" xfId="0" applyFill="true" applyBorder="true" applyFont="true" applyNumberFormat="true">
      <alignment horizontal="center" wrapText="true"/>
    </xf>
    <xf numFmtId="2" fontId="611" fillId="5" borderId="15" xfId="0" applyFill="true" applyBorder="true" applyFont="true" applyNumberFormat="true">
      <alignment horizontal="center" wrapText="true"/>
    </xf>
    <xf numFmtId="0" fontId="612" fillId="5" borderId="88" xfId="0" applyFill="true" applyBorder="true" applyFont="true">
      <alignment horizontal="center"/>
    </xf>
    <xf numFmtId="2" fontId="613" fillId="5" borderId="15" xfId="0" applyFill="true" applyBorder="true" applyFont="true" applyNumberFormat="true">
      <alignment horizontal="center" wrapText="true"/>
    </xf>
    <xf numFmtId="1" fontId="614" fillId="5" borderId="15" xfId="0" applyFill="true" applyBorder="true" applyFont="true" applyNumberFormat="true">
      <alignment horizontal="center" wrapText="true"/>
    </xf>
    <xf numFmtId="1" fontId="615" fillId="5" borderId="15" xfId="0" applyFill="true" applyBorder="true" applyFont="true" applyNumberFormat="true">
      <alignment horizontal="center" wrapText="true"/>
    </xf>
    <xf numFmtId="1" fontId="616" fillId="5" borderId="15" xfId="0" applyFill="true" applyBorder="true" applyFont="true" applyNumberFormat="true">
      <alignment horizontal="center" wrapText="true"/>
    </xf>
    <xf numFmtId="0" fontId="617" fillId="0" borderId="15" xfId="0" applyBorder="true" applyFont="true">
      <alignment horizontal="center" wrapText="true"/>
    </xf>
    <xf numFmtId="0" fontId="618" fillId="0" borderId="15" xfId="0" applyBorder="true" applyFont="true">
      <alignment horizontal="center" wrapText="true"/>
    </xf>
    <xf numFmtId="2" fontId="619" fillId="5" borderId="15" xfId="0" applyFill="true" applyBorder="true" applyFont="true" applyNumberFormat="true">
      <alignment horizontal="center" wrapText="true"/>
    </xf>
    <xf numFmtId="0" fontId="620" fillId="0" borderId="15" xfId="0" applyBorder="true" applyFont="true">
      <alignment horizontal="center" wrapText="true"/>
    </xf>
    <xf numFmtId="2" fontId="621" fillId="5" borderId="15" xfId="0" applyFill="true" applyBorder="true" applyFont="true" applyNumberFormat="true">
      <alignment horizontal="center" wrapText="true"/>
    </xf>
    <xf numFmtId="2" fontId="622" fillId="5" borderId="15" xfId="0" applyFill="true" applyBorder="true" applyFont="true" applyNumberFormat="true">
      <alignment horizontal="center" wrapText="true"/>
    </xf>
    <xf numFmtId="0" fontId="623" fillId="0" borderId="15" xfId="0" applyBorder="true" applyFont="true">
      <alignment horizontal="center" wrapText="true"/>
    </xf>
    <xf numFmtId="2" fontId="624" fillId="5" borderId="15" xfId="0" applyFill="true" applyBorder="true" applyFont="true" applyNumberFormat="true">
      <alignment horizontal="center" wrapText="true"/>
    </xf>
    <xf numFmtId="2" fontId="625" fillId="5" borderId="15" xfId="0" applyFill="true" applyBorder="true" applyFont="true" applyNumberFormat="true">
      <alignment horizontal="center" wrapText="true"/>
    </xf>
    <xf numFmtId="2" fontId="626" fillId="5" borderId="15" xfId="0" applyFill="true" applyBorder="true" applyFont="true" applyNumberFormat="true">
      <alignment horizontal="center" wrapText="true"/>
    </xf>
    <xf numFmtId="2" fontId="627" fillId="5" borderId="15" xfId="0" applyFill="true" applyBorder="true" applyFont="true" applyNumberFormat="true">
      <alignment horizontal="center" wrapText="true"/>
    </xf>
    <xf numFmtId="2" fontId="628" fillId="5" borderId="15" xfId="0" applyFill="true" applyBorder="true" applyFont="true" applyNumberFormat="true">
      <alignment horizontal="center" wrapText="true"/>
    </xf>
    <xf numFmtId="0" fontId="629" fillId="5" borderId="88" xfId="0" applyFill="true" applyBorder="true" applyFont="true">
      <alignment horizontal="center"/>
    </xf>
    <xf numFmtId="2" fontId="630" fillId="5" borderId="15" xfId="0" applyFill="true" applyBorder="true" applyFont="true" applyNumberFormat="true">
      <alignment horizontal="center" wrapText="true"/>
    </xf>
    <xf numFmtId="1" fontId="631" fillId="5" borderId="15" xfId="0" applyFill="true" applyBorder="true" applyFont="true" applyNumberFormat="true">
      <alignment horizontal="center" wrapText="true"/>
    </xf>
    <xf numFmtId="1" fontId="632" fillId="5" borderId="15" xfId="0" applyFill="true" applyBorder="true" applyFont="true" applyNumberFormat="true">
      <alignment horizontal="center" wrapText="true"/>
    </xf>
    <xf numFmtId="1" fontId="633" fillId="5" borderId="15" xfId="0" applyFill="true" applyBorder="true" applyFont="true" applyNumberFormat="true">
      <alignment horizontal="center" wrapText="true"/>
    </xf>
    <xf numFmtId="0" fontId="634" fillId="0" borderId="15" xfId="0" applyBorder="true" applyFont="true">
      <alignment horizontal="center" wrapText="true"/>
    </xf>
    <xf numFmtId="0" fontId="635" fillId="0" borderId="15" xfId="0" applyBorder="true" applyFont="true">
      <alignment horizontal="center" wrapText="true"/>
    </xf>
    <xf numFmtId="2" fontId="636" fillId="5" borderId="15" xfId="0" applyFill="true" applyBorder="true" applyFont="true" applyNumberFormat="true">
      <alignment horizontal="center" wrapText="true"/>
    </xf>
    <xf numFmtId="0" fontId="637" fillId="0" borderId="15" xfId="0" applyBorder="true" applyFont="true">
      <alignment horizontal="center" wrapText="true"/>
    </xf>
    <xf numFmtId="2" fontId="638" fillId="5" borderId="15" xfId="0" applyFill="true" applyBorder="true" applyFont="true" applyNumberFormat="true">
      <alignment horizontal="center" wrapText="true"/>
    </xf>
    <xf numFmtId="2" fontId="639" fillId="5" borderId="15" xfId="0" applyFill="true" applyBorder="true" applyFont="true" applyNumberFormat="true">
      <alignment horizontal="center" wrapText="true"/>
    </xf>
    <xf numFmtId="0" fontId="640" fillId="0" borderId="15" xfId="0" applyBorder="true" applyFont="true">
      <alignment horizontal="center" wrapText="true"/>
    </xf>
    <xf numFmtId="2" fontId="641" fillId="5" borderId="15" xfId="0" applyFill="true" applyBorder="true" applyFont="true" applyNumberFormat="true">
      <alignment horizontal="center" wrapText="true"/>
    </xf>
    <xf numFmtId="2" fontId="642" fillId="5" borderId="15" xfId="0" applyFill="true" applyBorder="true" applyFont="true" applyNumberFormat="true">
      <alignment horizontal="center" wrapText="true"/>
    </xf>
    <xf numFmtId="2" fontId="643" fillId="5" borderId="15" xfId="0" applyFill="true" applyBorder="true" applyFont="true" applyNumberFormat="true">
      <alignment horizontal="center" wrapText="true"/>
    </xf>
    <xf numFmtId="2" fontId="644" fillId="5" borderId="15" xfId="0" applyFill="true" applyBorder="true" applyFont="true" applyNumberFormat="true">
      <alignment horizontal="center" wrapText="true"/>
    </xf>
    <xf numFmtId="2" fontId="645" fillId="5" borderId="15" xfId="0" applyFill="true" applyBorder="true" applyFont="true" applyNumberFormat="true">
      <alignment horizontal="center" wrapText="true"/>
    </xf>
    <xf numFmtId="0" fontId="646" fillId="5" borderId="88" xfId="0" applyFill="true" applyBorder="true" applyFont="true">
      <alignment horizontal="center"/>
    </xf>
    <xf numFmtId="2" fontId="647" fillId="5" borderId="15" xfId="0" applyFill="true" applyBorder="true" applyFont="true" applyNumberFormat="true">
      <alignment horizontal="center" wrapText="true"/>
    </xf>
    <xf numFmtId="1" fontId="648" fillId="5" borderId="15" xfId="0" applyFill="true" applyBorder="true" applyFont="true" applyNumberFormat="true">
      <alignment horizontal="center" wrapText="true"/>
    </xf>
    <xf numFmtId="1" fontId="649" fillId="5" borderId="15" xfId="0" applyFill="true" applyBorder="true" applyFont="true" applyNumberFormat="true">
      <alignment horizontal="center" wrapText="true"/>
    </xf>
    <xf numFmtId="1" fontId="650" fillId="5" borderId="15" xfId="0" applyFill="true" applyBorder="true" applyFont="true" applyNumberFormat="true">
      <alignment horizontal="center" wrapText="true"/>
    </xf>
    <xf numFmtId="0" fontId="651" fillId="0" borderId="15" xfId="0" applyBorder="true" applyFont="true">
      <alignment horizontal="center" wrapText="true"/>
    </xf>
    <xf numFmtId="0" fontId="652" fillId="0" borderId="15" xfId="0" applyBorder="true" applyFont="true">
      <alignment horizontal="center" wrapText="true"/>
    </xf>
    <xf numFmtId="2" fontId="653" fillId="5" borderId="15" xfId="0" applyFill="true" applyBorder="true" applyFont="true" applyNumberFormat="true">
      <alignment horizontal="center" wrapText="true"/>
    </xf>
    <xf numFmtId="0" fontId="654" fillId="0" borderId="15" xfId="0" applyBorder="true" applyFont="true">
      <alignment horizontal="center" wrapText="true"/>
    </xf>
    <xf numFmtId="2" fontId="655" fillId="5" borderId="15" xfId="0" applyFill="true" applyBorder="true" applyFont="true" applyNumberFormat="true">
      <alignment horizontal="center" wrapText="true"/>
    </xf>
    <xf numFmtId="2" fontId="656" fillId="5" borderId="15" xfId="0" applyFill="true" applyBorder="true" applyFont="true" applyNumberFormat="true">
      <alignment horizontal="center" wrapText="true"/>
    </xf>
    <xf numFmtId="0" fontId="657" fillId="0" borderId="15" xfId="0" applyBorder="true" applyFont="true">
      <alignment horizontal="center" wrapText="true"/>
    </xf>
    <xf numFmtId="2" fontId="658" fillId="5" borderId="15" xfId="0" applyFill="true" applyBorder="true" applyFont="true" applyNumberFormat="true">
      <alignment horizontal="center" wrapText="true"/>
    </xf>
    <xf numFmtId="2" fontId="659" fillId="5" borderId="15" xfId="0" applyFill="true" applyBorder="true" applyFont="true" applyNumberFormat="true">
      <alignment horizontal="center" wrapText="true"/>
    </xf>
    <xf numFmtId="2" fontId="660" fillId="5" borderId="15" xfId="0" applyFill="true" applyBorder="true" applyFont="true" applyNumberFormat="true">
      <alignment horizontal="center" wrapText="true"/>
    </xf>
    <xf numFmtId="2" fontId="661" fillId="5" borderId="15" xfId="0" applyFill="true" applyBorder="true" applyFont="true" applyNumberFormat="true">
      <alignment horizontal="center" wrapText="true"/>
    </xf>
    <xf numFmtId="2" fontId="662" fillId="5" borderId="15" xfId="0" applyFill="true" applyBorder="true" applyFont="true" applyNumberFormat="true">
      <alignment horizontal="center" wrapText="true"/>
    </xf>
    <xf numFmtId="0" fontId="663" fillId="5" borderId="88" xfId="0" applyFill="true" applyBorder="true" applyFont="true">
      <alignment horizontal="center"/>
    </xf>
    <xf numFmtId="2" fontId="664" fillId="5" borderId="15" xfId="0" applyFill="true" applyBorder="true" applyFont="true" applyNumberFormat="true">
      <alignment horizontal="center" wrapText="true"/>
    </xf>
    <xf numFmtId="1" fontId="665" fillId="5" borderId="15" xfId="0" applyFill="true" applyBorder="true" applyFont="true" applyNumberFormat="true">
      <alignment horizontal="center" wrapText="true"/>
    </xf>
    <xf numFmtId="1" fontId="666" fillId="5" borderId="15" xfId="0" applyFill="true" applyBorder="true" applyFont="true" applyNumberFormat="true">
      <alignment horizontal="center" wrapText="true"/>
    </xf>
    <xf numFmtId="1" fontId="667" fillId="5" borderId="15" xfId="0" applyFill="true" applyBorder="true" applyFont="true" applyNumberFormat="true">
      <alignment horizontal="center" wrapText="true"/>
    </xf>
    <xf numFmtId="0" fontId="668" fillId="0" borderId="15" xfId="0" applyBorder="true" applyFont="true">
      <alignment horizontal="center" wrapText="true"/>
    </xf>
    <xf numFmtId="0" fontId="669" fillId="0" borderId="15" xfId="0" applyBorder="true" applyFont="true">
      <alignment horizontal="center" wrapText="true"/>
    </xf>
    <xf numFmtId="2" fontId="670" fillId="5" borderId="15" xfId="0" applyFill="true" applyBorder="true" applyFont="true" applyNumberFormat="true">
      <alignment horizontal="center" wrapText="true"/>
    </xf>
    <xf numFmtId="0" fontId="671" fillId="0" borderId="15" xfId="0" applyBorder="true" applyFont="true">
      <alignment horizontal="center" wrapText="true"/>
    </xf>
    <xf numFmtId="2" fontId="672" fillId="5" borderId="15" xfId="0" applyFill="true" applyBorder="true" applyFont="true" applyNumberFormat="true">
      <alignment horizontal="center" wrapText="true"/>
    </xf>
    <xf numFmtId="2" fontId="673" fillId="5" borderId="15" xfId="0" applyFill="true" applyBorder="true" applyFont="true" applyNumberFormat="true">
      <alignment horizontal="center" wrapText="true"/>
    </xf>
    <xf numFmtId="0" fontId="674" fillId="0" borderId="15" xfId="0" applyBorder="true" applyFont="true">
      <alignment horizontal="center" wrapText="true"/>
    </xf>
    <xf numFmtId="2" fontId="675" fillId="5" borderId="15" xfId="0" applyFill="true" applyBorder="true" applyFont="true" applyNumberFormat="true">
      <alignment horizontal="center" wrapText="true"/>
    </xf>
    <xf numFmtId="2" fontId="676" fillId="5" borderId="15" xfId="0" applyFill="true" applyBorder="true" applyFont="true" applyNumberFormat="true">
      <alignment horizontal="center" wrapText="true"/>
    </xf>
    <xf numFmtId="2" fontId="677" fillId="5" borderId="15" xfId="0" applyFill="true" applyBorder="true" applyFont="true" applyNumberFormat="true">
      <alignment horizontal="center" wrapText="true"/>
    </xf>
    <xf numFmtId="2" fontId="678" fillId="5" borderId="15" xfId="0" applyFill="true" applyBorder="true" applyFont="true" applyNumberFormat="true">
      <alignment horizontal="center" wrapText="true"/>
    </xf>
    <xf numFmtId="2" fontId="679" fillId="5" borderId="15" xfId="0" applyFill="true" applyBorder="true" applyFont="true" applyNumberFormat="true">
      <alignment horizontal="center" wrapText="true"/>
    </xf>
    <xf numFmtId="0" fontId="680" fillId="5" borderId="88" xfId="0" applyFill="true" applyBorder="true" applyFont="true">
      <alignment horizontal="center"/>
    </xf>
    <xf numFmtId="2" fontId="681" fillId="5" borderId="15" xfId="0" applyFill="true" applyBorder="true" applyFont="true" applyNumberFormat="true">
      <alignment horizontal="center" wrapText="true"/>
    </xf>
    <xf numFmtId="1" fontId="682" fillId="5" borderId="15" xfId="0" applyFill="true" applyBorder="true" applyFont="true" applyNumberFormat="true">
      <alignment horizontal="center" wrapText="true"/>
    </xf>
    <xf numFmtId="1" fontId="683" fillId="5" borderId="15" xfId="0" applyFill="true" applyBorder="true" applyFont="true" applyNumberFormat="true">
      <alignment horizontal="center" wrapText="true"/>
    </xf>
    <xf numFmtId="1" fontId="684" fillId="5" borderId="15" xfId="0" applyFill="true" applyBorder="true" applyFont="true" applyNumberFormat="true">
      <alignment horizontal="center" wrapText="true"/>
    </xf>
    <xf numFmtId="0" fontId="685" fillId="0" borderId="15" xfId="0" applyBorder="true" applyFont="true">
      <alignment horizontal="center" wrapText="true"/>
    </xf>
    <xf numFmtId="0" fontId="686" fillId="0" borderId="15" xfId="0" applyBorder="true" applyFont="true">
      <alignment horizontal="center" wrapText="true"/>
    </xf>
    <xf numFmtId="2" fontId="687" fillId="5" borderId="15" xfId="0" applyFill="true" applyBorder="true" applyFont="true" applyNumberFormat="true">
      <alignment horizontal="center" wrapText="true"/>
    </xf>
    <xf numFmtId="0" fontId="688" fillId="0" borderId="15" xfId="0" applyBorder="true" applyFont="true">
      <alignment horizontal="center" wrapText="true"/>
    </xf>
    <xf numFmtId="2" fontId="689" fillId="5" borderId="15" xfId="0" applyFill="true" applyBorder="true" applyFont="true" applyNumberFormat="true">
      <alignment horizontal="center" wrapText="true"/>
    </xf>
    <xf numFmtId="2" fontId="690" fillId="5" borderId="15" xfId="0" applyFill="true" applyBorder="true" applyFont="true" applyNumberFormat="true">
      <alignment horizontal="center" wrapText="true"/>
    </xf>
    <xf numFmtId="0" fontId="691" fillId="0" borderId="15" xfId="0" applyBorder="true" applyFont="true">
      <alignment horizontal="center" wrapText="true"/>
    </xf>
    <xf numFmtId="2" fontId="692" fillId="5" borderId="15" xfId="0" applyFill="true" applyBorder="true" applyFont="true" applyNumberFormat="true">
      <alignment horizontal="center" wrapText="true"/>
    </xf>
    <xf numFmtId="2" fontId="693" fillId="5" borderId="15" xfId="0" applyFill="true" applyBorder="true" applyFont="true" applyNumberFormat="true">
      <alignment horizontal="center" wrapText="true"/>
    </xf>
    <xf numFmtId="2" fontId="694" fillId="5" borderId="15" xfId="0" applyFill="true" applyBorder="true" applyFont="true" applyNumberFormat="true">
      <alignment horizontal="center" wrapText="true"/>
    </xf>
    <xf numFmtId="2" fontId="695" fillId="5" borderId="15" xfId="0" applyFill="true" applyBorder="true" applyFont="true" applyNumberFormat="true">
      <alignment horizontal="center" wrapText="true"/>
    </xf>
    <xf numFmtId="2" fontId="696" fillId="5" borderId="15" xfId="0" applyFill="true" applyBorder="true" applyFont="true" applyNumberFormat="true">
      <alignment horizontal="center" wrapText="true"/>
    </xf>
    <xf numFmtId="0" fontId="697" fillId="5" borderId="88" xfId="0" applyFill="true" applyBorder="true" applyFont="true">
      <alignment horizontal="center"/>
    </xf>
    <xf numFmtId="2" fontId="698" fillId="5" borderId="15" xfId="0" applyFill="true" applyBorder="true" applyFont="true" applyNumberFormat="true">
      <alignment horizontal="center" wrapText="true"/>
    </xf>
    <xf numFmtId="1" fontId="699" fillId="5" borderId="15" xfId="0" applyFill="true" applyBorder="true" applyFont="true" applyNumberFormat="true">
      <alignment horizontal="center" wrapText="true"/>
    </xf>
    <xf numFmtId="1" fontId="700" fillId="5" borderId="15" xfId="0" applyFill="true" applyBorder="true" applyFont="true" applyNumberFormat="true">
      <alignment horizontal="center" wrapText="true"/>
    </xf>
    <xf numFmtId="1" fontId="701" fillId="5" borderId="15" xfId="0" applyFill="true" applyBorder="true" applyFont="true" applyNumberFormat="true">
      <alignment horizontal="center" wrapText="true"/>
    </xf>
    <xf numFmtId="0" fontId="702" fillId="0" borderId="15" xfId="0" applyBorder="true" applyFont="true">
      <alignment horizontal="center" wrapText="true"/>
    </xf>
    <xf numFmtId="0" fontId="703" fillId="0" borderId="15" xfId="0" applyBorder="true" applyFont="true">
      <alignment horizontal="center" wrapText="true"/>
    </xf>
    <xf numFmtId="2" fontId="704" fillId="5" borderId="15" xfId="0" applyFill="true" applyBorder="true" applyFont="true" applyNumberFormat="true">
      <alignment horizontal="center" wrapText="true"/>
    </xf>
    <xf numFmtId="0" fontId="705" fillId="0" borderId="15" xfId="0" applyBorder="true" applyFont="true">
      <alignment horizontal="center" wrapText="true"/>
    </xf>
    <xf numFmtId="2" fontId="706" fillId="5" borderId="15" xfId="0" applyFill="true" applyBorder="true" applyFont="true" applyNumberFormat="true">
      <alignment horizontal="center" wrapText="true"/>
    </xf>
    <xf numFmtId="2" fontId="707" fillId="5" borderId="15" xfId="0" applyFill="true" applyBorder="true" applyFont="true" applyNumberFormat="true">
      <alignment horizontal="center" wrapText="true"/>
    </xf>
    <xf numFmtId="0" fontId="708" fillId="0" borderId="15" xfId="0" applyBorder="true" applyFont="true">
      <alignment horizontal="center" wrapText="true"/>
    </xf>
    <xf numFmtId="2" fontId="709" fillId="5" borderId="15" xfId="0" applyFill="true" applyBorder="true" applyFont="true" applyNumberFormat="true">
      <alignment horizontal="center" wrapText="true"/>
    </xf>
    <xf numFmtId="2" fontId="710" fillId="5" borderId="15" xfId="0" applyFill="true" applyBorder="true" applyFont="true" applyNumberFormat="true">
      <alignment horizontal="center" wrapText="true"/>
    </xf>
    <xf numFmtId="2" fontId="711" fillId="5" borderId="15" xfId="0" applyFill="true" applyBorder="true" applyFont="true" applyNumberFormat="true">
      <alignment horizontal="center" wrapText="true"/>
    </xf>
    <xf numFmtId="2" fontId="712" fillId="5" borderId="15" xfId="0" applyFill="true" applyBorder="true" applyFont="true" applyNumberFormat="true">
      <alignment horizontal="center" wrapText="true"/>
    </xf>
    <xf numFmtId="2" fontId="713" fillId="5" borderId="15" xfId="0" applyFill="true" applyBorder="true" applyFont="true" applyNumberFormat="true">
      <alignment horizontal="center" wrapText="true"/>
    </xf>
    <xf numFmtId="0" fontId="714" fillId="5" borderId="88" xfId="0" applyFill="true" applyBorder="true" applyFont="true">
      <alignment horizontal="center"/>
    </xf>
    <xf numFmtId="2" fontId="715" fillId="5" borderId="15" xfId="0" applyFill="true" applyBorder="true" applyFont="true" applyNumberFormat="true">
      <alignment horizontal="center" wrapText="true"/>
    </xf>
    <xf numFmtId="1" fontId="716" fillId="5" borderId="15" xfId="0" applyFill="true" applyBorder="true" applyFont="true" applyNumberFormat="true">
      <alignment horizontal="center" wrapText="true"/>
    </xf>
    <xf numFmtId="1" fontId="717" fillId="5" borderId="15" xfId="0" applyFill="true" applyBorder="true" applyFont="true" applyNumberFormat="true">
      <alignment horizontal="center" wrapText="true"/>
    </xf>
    <xf numFmtId="1" fontId="718" fillId="5" borderId="15" xfId="0" applyFill="true" applyBorder="true" applyFont="true" applyNumberFormat="true">
      <alignment horizontal="center" wrapText="true"/>
    </xf>
    <xf numFmtId="0" fontId="719" fillId="0" borderId="15" xfId="0" applyBorder="true" applyFont="true">
      <alignment horizontal="center" wrapText="true"/>
    </xf>
    <xf numFmtId="0" fontId="720" fillId="0" borderId="15" xfId="0" applyBorder="true" applyFont="true">
      <alignment horizontal="center" wrapText="true"/>
    </xf>
    <xf numFmtId="2" fontId="721" fillId="5" borderId="15" xfId="0" applyFill="true" applyBorder="true" applyFont="true" applyNumberFormat="true">
      <alignment horizontal="center" wrapText="true"/>
    </xf>
    <xf numFmtId="0" fontId="722" fillId="0" borderId="15" xfId="0" applyBorder="true" applyFont="true">
      <alignment horizontal="center" wrapText="true"/>
    </xf>
    <xf numFmtId="2" fontId="723" fillId="5" borderId="15" xfId="0" applyFill="true" applyBorder="true" applyFont="true" applyNumberFormat="true">
      <alignment horizontal="center" wrapText="true"/>
    </xf>
    <xf numFmtId="2" fontId="724" fillId="5" borderId="15" xfId="0" applyFill="true" applyBorder="true" applyFont="true" applyNumberFormat="true">
      <alignment horizontal="center" wrapText="true"/>
    </xf>
    <xf numFmtId="0" fontId="725" fillId="0" borderId="15" xfId="0" applyBorder="true" applyFont="true">
      <alignment horizontal="center" wrapText="true"/>
    </xf>
    <xf numFmtId="2" fontId="726" fillId="5" borderId="15" xfId="0" applyFill="true" applyBorder="true" applyFont="true" applyNumberFormat="true">
      <alignment horizontal="center" wrapText="true"/>
    </xf>
    <xf numFmtId="2" fontId="727" fillId="5" borderId="15" xfId="0" applyFill="true" applyBorder="true" applyFont="true" applyNumberFormat="true">
      <alignment horizontal="center" wrapText="true"/>
    </xf>
    <xf numFmtId="2" fontId="728" fillId="5" borderId="15" xfId="0" applyFill="true" applyBorder="true" applyFont="true" applyNumberFormat="true">
      <alignment horizontal="center" wrapText="true"/>
    </xf>
    <xf numFmtId="2" fontId="729" fillId="5" borderId="15" xfId="0" applyFill="true" applyBorder="true" applyFont="true" applyNumberFormat="true">
      <alignment horizontal="center" wrapText="true"/>
    </xf>
    <xf numFmtId="2" fontId="730" fillId="5" borderId="15" xfId="0" applyFill="true" applyBorder="true" applyFont="true" applyNumberFormat="true">
      <alignment horizontal="center" wrapText="true"/>
    </xf>
    <xf numFmtId="0" fontId="731" fillId="5" borderId="88" xfId="0" applyFill="true" applyBorder="true" applyFont="true">
      <alignment horizontal="center"/>
    </xf>
    <xf numFmtId="2" fontId="732" fillId="5" borderId="15" xfId="0" applyFill="true" applyBorder="true" applyFont="true" applyNumberFormat="true">
      <alignment horizontal="center" wrapText="true"/>
    </xf>
    <xf numFmtId="1" fontId="733" fillId="5" borderId="15" xfId="0" applyFill="true" applyBorder="true" applyFont="true" applyNumberFormat="true">
      <alignment horizontal="center" wrapText="true"/>
    </xf>
    <xf numFmtId="1" fontId="734" fillId="5" borderId="15" xfId="0" applyFill="true" applyBorder="true" applyFont="true" applyNumberFormat="true">
      <alignment horizontal="center" wrapText="true"/>
    </xf>
    <xf numFmtId="1" fontId="735" fillId="5" borderId="15" xfId="0" applyFill="true" applyBorder="true" applyFont="true" applyNumberFormat="true">
      <alignment horizontal="center" wrapText="true"/>
    </xf>
    <xf numFmtId="0" fontId="736" fillId="0" borderId="15" xfId="0" applyBorder="true" applyFont="true">
      <alignment horizontal="center" wrapText="true"/>
    </xf>
    <xf numFmtId="0" fontId="737" fillId="0" borderId="15" xfId="0" applyBorder="true" applyFont="true">
      <alignment horizontal="center" wrapText="true"/>
    </xf>
    <xf numFmtId="2" fontId="738" fillId="5" borderId="15" xfId="0" applyFill="true" applyBorder="true" applyFont="true" applyNumberFormat="true">
      <alignment horizontal="center" wrapText="true"/>
    </xf>
    <xf numFmtId="0" fontId="739" fillId="0" borderId="15" xfId="0" applyBorder="true" applyFont="true">
      <alignment horizontal="center" wrapText="true"/>
    </xf>
    <xf numFmtId="2" fontId="740" fillId="5" borderId="15" xfId="0" applyFill="true" applyBorder="true" applyFont="true" applyNumberFormat="true">
      <alignment horizontal="center" wrapText="true"/>
    </xf>
    <xf numFmtId="2" fontId="741" fillId="5" borderId="15" xfId="0" applyFill="true" applyBorder="true" applyFont="true" applyNumberFormat="true">
      <alignment horizontal="center" wrapText="true"/>
    </xf>
    <xf numFmtId="0" fontId="742" fillId="0" borderId="15" xfId="0" applyBorder="true" applyFont="true">
      <alignment horizontal="center" wrapText="true"/>
    </xf>
    <xf numFmtId="2" fontId="743" fillId="5" borderId="15" xfId="0" applyFill="true" applyBorder="true" applyFont="true" applyNumberFormat="true">
      <alignment horizontal="center" wrapText="true"/>
    </xf>
    <xf numFmtId="2" fontId="744" fillId="5" borderId="15" xfId="0" applyFill="true" applyBorder="true" applyFont="true" applyNumberFormat="true">
      <alignment horizontal="center" wrapText="true"/>
    </xf>
    <xf numFmtId="2" fontId="745" fillId="5" borderId="15" xfId="0" applyFill="true" applyBorder="true" applyFont="true" applyNumberFormat="true">
      <alignment horizontal="center" wrapText="true"/>
    </xf>
    <xf numFmtId="2" fontId="746" fillId="5" borderId="15" xfId="0" applyFill="true" applyBorder="true" applyFont="true" applyNumberFormat="true">
      <alignment horizontal="center" wrapText="true"/>
    </xf>
    <xf numFmtId="2" fontId="747" fillId="5" borderId="15" xfId="0" applyFill="true" applyBorder="true" applyFont="true" applyNumberFormat="true">
      <alignment horizontal="center" wrapText="true"/>
    </xf>
    <xf numFmtId="0" fontId="748" fillId="5" borderId="88" xfId="0" applyFill="true" applyBorder="true" applyFont="true">
      <alignment horizontal="center"/>
    </xf>
    <xf numFmtId="2" fontId="749" fillId="5" borderId="15" xfId="0" applyFill="true" applyBorder="true" applyFont="true" applyNumberFormat="true">
      <alignment horizontal="center" wrapText="true"/>
    </xf>
    <xf numFmtId="1" fontId="750" fillId="5" borderId="15" xfId="0" applyFill="true" applyBorder="true" applyFont="true" applyNumberFormat="true">
      <alignment horizontal="center" wrapText="true"/>
    </xf>
    <xf numFmtId="1" fontId="751" fillId="5" borderId="15" xfId="0" applyFill="true" applyBorder="true" applyFont="true" applyNumberFormat="true">
      <alignment horizontal="center" wrapText="true"/>
    </xf>
    <xf numFmtId="1" fontId="752" fillId="5" borderId="15" xfId="0" applyFill="true" applyBorder="true" applyFont="true" applyNumberFormat="true">
      <alignment horizontal="center" wrapText="true"/>
    </xf>
    <xf numFmtId="0" fontId="753" fillId="0" borderId="15" xfId="0" applyBorder="true" applyFont="true">
      <alignment horizontal="center" wrapText="true"/>
    </xf>
    <xf numFmtId="0" fontId="754" fillId="0" borderId="15" xfId="0" applyBorder="true" applyFont="true">
      <alignment horizontal="center" wrapText="true"/>
    </xf>
    <xf numFmtId="2" fontId="755" fillId="5" borderId="15" xfId="0" applyFill="true" applyBorder="true" applyFont="true" applyNumberFormat="true">
      <alignment horizontal="center" wrapText="true"/>
    </xf>
    <xf numFmtId="0" fontId="756" fillId="0" borderId="15" xfId="0" applyBorder="true" applyFont="true">
      <alignment horizontal="center" wrapText="true"/>
    </xf>
    <xf numFmtId="2" fontId="757" fillId="5" borderId="15" xfId="0" applyFill="true" applyBorder="true" applyFont="true" applyNumberFormat="true">
      <alignment horizontal="center" wrapText="true"/>
    </xf>
    <xf numFmtId="2" fontId="758" fillId="5" borderId="15" xfId="0" applyFill="true" applyBorder="true" applyFont="true" applyNumberFormat="true">
      <alignment horizontal="center" wrapText="true"/>
    </xf>
    <xf numFmtId="0" fontId="759" fillId="0" borderId="15" xfId="0" applyBorder="true" applyFont="true">
      <alignment horizontal="center" wrapText="true"/>
    </xf>
    <xf numFmtId="2" fontId="760" fillId="5" borderId="15" xfId="0" applyFill="true" applyBorder="true" applyFont="true" applyNumberFormat="true">
      <alignment horizontal="center" wrapText="true"/>
    </xf>
    <xf numFmtId="2" fontId="761" fillId="5" borderId="15" xfId="0" applyFill="true" applyBorder="true" applyFont="true" applyNumberFormat="true">
      <alignment horizontal="center" wrapText="true"/>
    </xf>
    <xf numFmtId="2" fontId="762" fillId="5" borderId="15" xfId="0" applyFill="true" applyBorder="true" applyFont="true" applyNumberFormat="true">
      <alignment horizontal="center" wrapText="true"/>
    </xf>
    <xf numFmtId="2" fontId="763" fillId="5" borderId="15" xfId="0" applyFill="true" applyBorder="true" applyFont="true" applyNumberFormat="true">
      <alignment horizontal="center" wrapText="true"/>
    </xf>
    <xf numFmtId="2" fontId="764" fillId="5" borderId="15" xfId="0" applyFill="true" applyBorder="true" applyFont="true" applyNumberFormat="true">
      <alignment horizontal="center" wrapText="true"/>
    </xf>
    <xf numFmtId="0" fontId="765" fillId="5" borderId="88" xfId="0" applyFill="true" applyBorder="true" applyFont="true">
      <alignment horizontal="center"/>
    </xf>
    <xf numFmtId="2" fontId="766" fillId="5" borderId="15" xfId="0" applyFill="true" applyBorder="true" applyFont="true" applyNumberFormat="true">
      <alignment horizontal="center" wrapText="true"/>
    </xf>
    <xf numFmtId="1" fontId="767" fillId="5" borderId="15" xfId="0" applyFill="true" applyBorder="true" applyFont="true" applyNumberFormat="true">
      <alignment horizontal="center" wrapText="true"/>
    </xf>
    <xf numFmtId="1" fontId="768" fillId="5" borderId="15" xfId="0" applyFill="true" applyBorder="true" applyFont="true" applyNumberFormat="true">
      <alignment horizontal="center" wrapText="true"/>
    </xf>
    <xf numFmtId="1" fontId="769" fillId="5" borderId="15" xfId="0" applyFill="true" applyBorder="true" applyFont="true" applyNumberFormat="true">
      <alignment horizontal="center" wrapText="true"/>
    </xf>
    <xf numFmtId="0" fontId="770" fillId="0" borderId="15" xfId="0" applyBorder="true" applyFont="true">
      <alignment horizontal="center" wrapText="true"/>
    </xf>
    <xf numFmtId="0" fontId="771" fillId="0" borderId="15" xfId="0" applyBorder="true" applyFont="true">
      <alignment horizontal="center" wrapText="true"/>
    </xf>
    <xf numFmtId="2" fontId="772" fillId="5" borderId="15" xfId="0" applyFill="true" applyBorder="true" applyFont="true" applyNumberFormat="true">
      <alignment horizontal="center" wrapText="true"/>
    </xf>
    <xf numFmtId="0" fontId="773" fillId="0" borderId="15" xfId="0" applyBorder="true" applyFont="true">
      <alignment horizontal="center" wrapText="true"/>
    </xf>
    <xf numFmtId="2" fontId="774" fillId="5" borderId="15" xfId="0" applyFill="true" applyBorder="true" applyFont="true" applyNumberFormat="true">
      <alignment horizontal="center" wrapText="true"/>
    </xf>
    <xf numFmtId="2" fontId="775" fillId="5" borderId="15" xfId="0" applyFill="true" applyBorder="true" applyFont="true" applyNumberFormat="true">
      <alignment horizontal="center" wrapText="true"/>
    </xf>
    <xf numFmtId="0" fontId="776" fillId="0" borderId="15" xfId="0" applyBorder="true" applyFont="true">
      <alignment horizontal="center" wrapText="true"/>
    </xf>
    <xf numFmtId="2" fontId="777" fillId="5" borderId="15" xfId="0" applyFill="true" applyBorder="true" applyFont="true" applyNumberFormat="true">
      <alignment horizontal="center" wrapText="true"/>
    </xf>
    <xf numFmtId="2" fontId="778" fillId="5" borderId="15" xfId="0" applyFill="true" applyBorder="true" applyFont="true" applyNumberFormat="true">
      <alignment horizontal="center" wrapText="true"/>
    </xf>
    <xf numFmtId="2" fontId="779" fillId="5" borderId="15" xfId="0" applyFill="true" applyBorder="true" applyFont="true" applyNumberFormat="true">
      <alignment horizontal="center" wrapText="true"/>
    </xf>
    <xf numFmtId="2" fontId="780" fillId="5" borderId="15" xfId="0" applyFill="true" applyBorder="true" applyFont="true" applyNumberFormat="true">
      <alignment horizontal="center" wrapText="true"/>
    </xf>
    <xf numFmtId="2" fontId="781" fillId="5" borderId="15" xfId="0" applyFill="true" applyBorder="true" applyFont="true" applyNumberFormat="true">
      <alignment horizontal="center" wrapText="true"/>
    </xf>
    <xf numFmtId="0" fontId="782" fillId="5" borderId="88" xfId="0" applyFill="true" applyBorder="true" applyFont="true">
      <alignment horizontal="center"/>
    </xf>
    <xf numFmtId="2" fontId="783" fillId="5" borderId="15" xfId="0" applyFill="true" applyBorder="true" applyFont="true" applyNumberFormat="true">
      <alignment horizontal="center" wrapText="true"/>
    </xf>
    <xf numFmtId="1" fontId="784" fillId="5" borderId="15" xfId="0" applyFill="true" applyBorder="true" applyFont="true" applyNumberFormat="true">
      <alignment horizontal="center" wrapText="true"/>
    </xf>
    <xf numFmtId="1" fontId="785" fillId="5" borderId="15" xfId="0" applyFill="true" applyBorder="true" applyFont="true" applyNumberFormat="true">
      <alignment horizontal="center" wrapText="true"/>
    </xf>
    <xf numFmtId="1" fontId="786" fillId="5" borderId="15" xfId="0" applyFill="true" applyBorder="true" applyFont="true" applyNumberFormat="true">
      <alignment horizontal="center" wrapText="true"/>
    </xf>
    <xf numFmtId="0" fontId="787" fillId="0" borderId="15" xfId="0" applyBorder="true" applyFont="true">
      <alignment horizontal="center" wrapText="true"/>
    </xf>
    <xf numFmtId="0" fontId="788" fillId="0" borderId="15" xfId="0" applyBorder="true" applyFont="true">
      <alignment horizontal="center" wrapText="true"/>
    </xf>
    <xf numFmtId="2" fontId="789" fillId="5" borderId="15" xfId="0" applyFill="true" applyBorder="true" applyFont="true" applyNumberFormat="true">
      <alignment horizontal="center" wrapText="true"/>
    </xf>
    <xf numFmtId="0" fontId="790" fillId="0" borderId="15" xfId="0" applyBorder="true" applyFont="true">
      <alignment horizontal="center" wrapText="true"/>
    </xf>
    <xf numFmtId="2" fontId="791" fillId="5" borderId="15" xfId="0" applyFill="true" applyBorder="true" applyFont="true" applyNumberFormat="true">
      <alignment horizontal="center" wrapText="true"/>
    </xf>
    <xf numFmtId="2" fontId="792" fillId="5" borderId="15" xfId="0" applyFill="true" applyBorder="true" applyFont="true" applyNumberFormat="true">
      <alignment horizontal="center" wrapText="true"/>
    </xf>
    <xf numFmtId="0" fontId="793" fillId="0" borderId="15" xfId="0" applyBorder="true" applyFont="true">
      <alignment horizontal="center" wrapText="true"/>
    </xf>
    <xf numFmtId="2" fontId="794" fillId="5" borderId="15" xfId="0" applyFill="true" applyBorder="true" applyFont="true" applyNumberFormat="true">
      <alignment horizontal="center" wrapText="true"/>
    </xf>
    <xf numFmtId="2" fontId="795" fillId="5" borderId="15" xfId="0" applyFill="true" applyBorder="true" applyFont="true" applyNumberFormat="true">
      <alignment horizontal="center" wrapText="true"/>
    </xf>
    <xf numFmtId="2" fontId="796" fillId="5" borderId="15" xfId="0" applyFill="true" applyBorder="true" applyFont="true" applyNumberFormat="true">
      <alignment horizontal="center" wrapText="true"/>
    </xf>
    <xf numFmtId="2" fontId="797" fillId="5" borderId="15" xfId="0" applyFill="true" applyBorder="true" applyFont="true" applyNumberFormat="true">
      <alignment horizontal="center" wrapText="true"/>
    </xf>
    <xf numFmtId="2" fontId="798" fillId="5" borderId="15" xfId="0" applyFill="true" applyBorder="true" applyFont="true" applyNumberFormat="true">
      <alignment horizontal="center" wrapText="true"/>
    </xf>
    <xf numFmtId="0" fontId="799" fillId="5" borderId="88" xfId="0" applyFill="true" applyBorder="true" applyFont="true">
      <alignment horizontal="center"/>
    </xf>
    <xf numFmtId="2" fontId="800" fillId="5" borderId="15" xfId="0" applyFill="true" applyBorder="true" applyFont="true" applyNumberFormat="true">
      <alignment horizontal="center" wrapText="true"/>
    </xf>
    <xf numFmtId="1" fontId="801" fillId="5" borderId="15" xfId="0" applyFill="true" applyBorder="true" applyFont="true" applyNumberFormat="true">
      <alignment horizontal="center" wrapText="true"/>
    </xf>
    <xf numFmtId="1" fontId="802" fillId="5" borderId="15" xfId="0" applyFill="true" applyBorder="true" applyFont="true" applyNumberFormat="true">
      <alignment horizontal="center" wrapText="true"/>
    </xf>
    <xf numFmtId="1" fontId="803" fillId="5" borderId="15" xfId="0" applyFill="true" applyBorder="true" applyFont="true" applyNumberFormat="true">
      <alignment horizontal="center" wrapText="true"/>
    </xf>
    <xf numFmtId="0" fontId="804" fillId="0" borderId="15" xfId="0" applyBorder="true" applyFont="true">
      <alignment horizontal="center" wrapText="true"/>
    </xf>
    <xf numFmtId="0" fontId="805" fillId="0" borderId="15" xfId="0" applyBorder="true" applyFont="true">
      <alignment horizontal="center" wrapText="true"/>
    </xf>
    <xf numFmtId="2" fontId="806" fillId="5" borderId="15" xfId="0" applyFill="true" applyBorder="true" applyFont="true" applyNumberFormat="true">
      <alignment horizontal="center" wrapText="true"/>
    </xf>
    <xf numFmtId="0" fontId="807" fillId="0" borderId="15" xfId="0" applyBorder="true" applyFont="true">
      <alignment horizontal="center" wrapText="true"/>
    </xf>
    <xf numFmtId="2" fontId="808" fillId="5" borderId="15" xfId="0" applyFill="true" applyBorder="true" applyFont="true" applyNumberFormat="true">
      <alignment horizontal="center" wrapText="true"/>
    </xf>
    <xf numFmtId="2" fontId="809" fillId="5" borderId="15" xfId="0" applyFill="true" applyBorder="true" applyFont="true" applyNumberFormat="true">
      <alignment horizontal="center" wrapText="true"/>
    </xf>
    <xf numFmtId="0" fontId="810" fillId="0" borderId="15" xfId="0" applyBorder="true" applyFont="true">
      <alignment horizontal="center" wrapText="true"/>
    </xf>
    <xf numFmtId="2" fontId="811" fillId="5" borderId="15" xfId="0" applyFill="true" applyBorder="true" applyFont="true" applyNumberFormat="true">
      <alignment horizontal="center" wrapText="true"/>
    </xf>
    <xf numFmtId="2" fontId="812" fillId="5" borderId="15" xfId="0" applyFill="true" applyBorder="true" applyFont="true" applyNumberFormat="true">
      <alignment horizontal="center" wrapText="true"/>
    </xf>
    <xf numFmtId="2" fontId="813" fillId="5" borderId="15" xfId="0" applyFill="true" applyBorder="true" applyFont="true" applyNumberFormat="true">
      <alignment horizontal="center" wrapText="true"/>
    </xf>
    <xf numFmtId="2" fontId="814" fillId="5" borderId="15" xfId="0" applyFill="true" applyBorder="true" applyFont="true" applyNumberFormat="true">
      <alignment horizontal="center" wrapText="true"/>
    </xf>
    <xf numFmtId="2" fontId="815" fillId="5" borderId="15" xfId="0" applyFill="true" applyBorder="true" applyFont="true" applyNumberFormat="true">
      <alignment horizontal="center" wrapText="true"/>
    </xf>
    <xf numFmtId="0" fontId="816" fillId="5" borderId="88" xfId="0" applyFill="true" applyBorder="true" applyFont="true">
      <alignment horizontal="center"/>
    </xf>
    <xf numFmtId="2" fontId="817" fillId="5" borderId="15" xfId="0" applyFill="true" applyBorder="true" applyFont="true" applyNumberFormat="true">
      <alignment horizontal="center" wrapText="true"/>
    </xf>
    <xf numFmtId="1" fontId="818" fillId="5" borderId="15" xfId="0" applyFill="true" applyBorder="true" applyFont="true" applyNumberFormat="true">
      <alignment horizontal="center" wrapText="true"/>
    </xf>
    <xf numFmtId="1" fontId="819" fillId="5" borderId="15" xfId="0" applyFill="true" applyBorder="true" applyFont="true" applyNumberFormat="true">
      <alignment horizontal="center" wrapText="true"/>
    </xf>
    <xf numFmtId="1" fontId="820" fillId="5" borderId="15" xfId="0" applyFill="true" applyBorder="true" applyFont="true" applyNumberFormat="true">
      <alignment horizontal="center" wrapText="true"/>
    </xf>
    <xf numFmtId="0" fontId="821" fillId="0" borderId="15" xfId="0" applyBorder="true" applyFont="true">
      <alignment horizontal="center" wrapText="true"/>
    </xf>
    <xf numFmtId="0" fontId="822" fillId="0" borderId="15" xfId="0" applyBorder="true" applyFont="true">
      <alignment horizontal="center" wrapText="true"/>
    </xf>
    <xf numFmtId="2" fontId="823" fillId="5" borderId="15" xfId="0" applyFill="true" applyBorder="true" applyFont="true" applyNumberFormat="true">
      <alignment horizontal="center" wrapText="true"/>
    </xf>
    <xf numFmtId="0" fontId="824" fillId="0" borderId="15" xfId="0" applyBorder="true" applyFont="true">
      <alignment horizontal="center" wrapText="true"/>
    </xf>
    <xf numFmtId="2" fontId="825" fillId="5" borderId="15" xfId="0" applyFill="true" applyBorder="true" applyFont="true" applyNumberFormat="true">
      <alignment horizontal="center" wrapText="true"/>
    </xf>
    <xf numFmtId="2" fontId="826" fillId="5" borderId="15" xfId="0" applyFill="true" applyBorder="true" applyFont="true" applyNumberFormat="true">
      <alignment horizontal="center" wrapText="true"/>
    </xf>
    <xf numFmtId="0" fontId="827" fillId="0" borderId="15" xfId="0" applyBorder="true" applyFont="true">
      <alignment horizontal="center" wrapText="true"/>
    </xf>
    <xf numFmtId="2" fontId="828" fillId="5" borderId="15" xfId="0" applyFill="true" applyBorder="true" applyFont="true" applyNumberFormat="true">
      <alignment horizontal="center" wrapText="true"/>
    </xf>
    <xf numFmtId="2" fontId="829" fillId="5" borderId="15" xfId="0" applyFill="true" applyBorder="true" applyFont="true" applyNumberFormat="true">
      <alignment horizontal="center" wrapText="true"/>
    </xf>
    <xf numFmtId="2" fontId="830" fillId="5" borderId="15" xfId="0" applyFill="true" applyBorder="true" applyFont="true" applyNumberFormat="true">
      <alignment horizontal="center" wrapText="true"/>
    </xf>
    <xf numFmtId="2" fontId="831" fillId="5" borderId="15" xfId="0" applyFill="true" applyBorder="true" applyFont="true" applyNumberFormat="true">
      <alignment horizontal="center" wrapText="true"/>
    </xf>
    <xf numFmtId="2" fontId="832" fillId="5" borderId="15" xfId="0" applyFill="true" applyBorder="true" applyFont="true" applyNumberFormat="true">
      <alignment horizontal="center" wrapText="true"/>
    </xf>
    <xf numFmtId="0" fontId="833" fillId="5" borderId="88" xfId="0" applyFill="true" applyBorder="true" applyFont="true">
      <alignment horizontal="center"/>
    </xf>
    <xf numFmtId="2" fontId="834" fillId="5" borderId="15" xfId="0" applyFill="true" applyBorder="true" applyFont="true" applyNumberFormat="true">
      <alignment horizontal="center" wrapText="true"/>
    </xf>
    <xf numFmtId="1" fontId="835" fillId="5" borderId="15" xfId="0" applyFill="true" applyBorder="true" applyFont="true" applyNumberFormat="true">
      <alignment horizontal="center" wrapText="true"/>
    </xf>
    <xf numFmtId="1" fontId="836" fillId="5" borderId="15" xfId="0" applyFill="true" applyBorder="true" applyFont="true" applyNumberFormat="true">
      <alignment horizontal="center" wrapText="true"/>
    </xf>
    <xf numFmtId="1" fontId="837" fillId="5" borderId="15" xfId="0" applyFill="true" applyBorder="true" applyFont="true" applyNumberFormat="true">
      <alignment horizontal="center" wrapText="true"/>
    </xf>
    <xf numFmtId="0" fontId="838" fillId="0" borderId="15" xfId="0" applyBorder="true" applyFont="true">
      <alignment horizontal="center" wrapText="true"/>
    </xf>
    <xf numFmtId="0" fontId="839" fillId="0" borderId="15" xfId="0" applyBorder="true" applyFont="true">
      <alignment horizontal="center" wrapText="true"/>
    </xf>
    <xf numFmtId="2" fontId="840" fillId="5" borderId="15" xfId="0" applyFill="true" applyBorder="true" applyFont="true" applyNumberFormat="true">
      <alignment horizontal="center" wrapText="true"/>
    </xf>
    <xf numFmtId="0" fontId="841" fillId="0" borderId="15" xfId="0" applyBorder="true" applyFont="true">
      <alignment horizontal="center" wrapText="true"/>
    </xf>
    <xf numFmtId="2" fontId="842" fillId="5" borderId="15" xfId="0" applyFill="true" applyBorder="true" applyFont="true" applyNumberFormat="true">
      <alignment horizontal="center" wrapText="true"/>
    </xf>
    <xf numFmtId="2" fontId="843" fillId="5" borderId="15" xfId="0" applyFill="true" applyBorder="true" applyFont="true" applyNumberFormat="true">
      <alignment horizontal="center" wrapText="true"/>
    </xf>
    <xf numFmtId="0" fontId="844" fillId="0" borderId="15" xfId="0" applyBorder="true" applyFont="true">
      <alignment horizontal="center" wrapText="true"/>
    </xf>
    <xf numFmtId="2" fontId="845" fillId="5" borderId="15" xfId="0" applyFill="true" applyBorder="true" applyFont="true" applyNumberFormat="true">
      <alignment horizontal="center" wrapText="true"/>
    </xf>
    <xf numFmtId="2" fontId="846" fillId="5" borderId="15" xfId="0" applyFill="true" applyBorder="true" applyFont="true" applyNumberFormat="true">
      <alignment horizontal="center" wrapText="true"/>
    </xf>
    <xf numFmtId="2" fontId="847" fillId="5" borderId="15" xfId="0" applyFill="true" applyBorder="true" applyFont="true" applyNumberFormat="true">
      <alignment horizontal="center" wrapText="true"/>
    </xf>
    <xf numFmtId="2" fontId="848" fillId="5" borderId="15" xfId="0" applyFill="true" applyBorder="true" applyFont="true" applyNumberFormat="true">
      <alignment horizontal="center" wrapText="true"/>
    </xf>
    <xf numFmtId="2" fontId="849" fillId="5" borderId="15" xfId="0" applyFill="true" applyBorder="true" applyFont="true" applyNumberFormat="true">
      <alignment horizontal="center" wrapText="true"/>
    </xf>
    <xf numFmtId="0" fontId="850" fillId="5" borderId="88" xfId="0" applyFill="true" applyBorder="true" applyFont="true">
      <alignment horizontal="center"/>
    </xf>
    <xf numFmtId="2" fontId="851" fillId="5" borderId="15" xfId="0" applyFill="true" applyBorder="true" applyFont="true" applyNumberFormat="true">
      <alignment horizontal="center" wrapText="true"/>
    </xf>
    <xf numFmtId="1" fontId="852" fillId="5" borderId="15" xfId="0" applyFill="true" applyBorder="true" applyFont="true" applyNumberFormat="true">
      <alignment horizontal="center" wrapText="true"/>
    </xf>
    <xf numFmtId="1" fontId="853" fillId="5" borderId="15" xfId="0" applyFill="true" applyBorder="true" applyFont="true" applyNumberFormat="true">
      <alignment horizontal="center" wrapText="true"/>
    </xf>
    <xf numFmtId="1" fontId="854" fillId="5" borderId="15" xfId="0" applyFill="true" applyBorder="true" applyFont="true" applyNumberFormat="true">
      <alignment horizontal="center" wrapText="true"/>
    </xf>
    <xf numFmtId="0" fontId="855" fillId="0" borderId="15" xfId="0" applyBorder="true" applyFont="true">
      <alignment horizontal="center" wrapText="true"/>
    </xf>
    <xf numFmtId="0" fontId="856" fillId="0" borderId="15" xfId="0" applyBorder="true" applyFont="true">
      <alignment horizontal="center" wrapText="true"/>
    </xf>
    <xf numFmtId="2" fontId="857" fillId="5" borderId="15" xfId="0" applyFill="true" applyBorder="true" applyFont="true" applyNumberFormat="true">
      <alignment horizontal="center" wrapText="true"/>
    </xf>
    <xf numFmtId="0" fontId="858" fillId="0" borderId="15" xfId="0" applyBorder="true" applyFont="true">
      <alignment horizontal="center" wrapText="true"/>
    </xf>
    <xf numFmtId="2" fontId="859" fillId="5" borderId="15" xfId="0" applyFill="true" applyBorder="true" applyFont="true" applyNumberFormat="true">
      <alignment horizontal="center" wrapText="true"/>
    </xf>
    <xf numFmtId="2" fontId="860" fillId="5" borderId="15" xfId="0" applyFill="true" applyBorder="true" applyFont="true" applyNumberFormat="true">
      <alignment horizontal="center" wrapText="true"/>
    </xf>
    <xf numFmtId="0" fontId="861" fillId="0" borderId="15" xfId="0" applyBorder="true" applyFont="true">
      <alignment horizontal="center" wrapText="true"/>
    </xf>
    <xf numFmtId="2" fontId="862" fillId="5" borderId="15" xfId="0" applyFill="true" applyBorder="true" applyFont="true" applyNumberFormat="true">
      <alignment horizontal="center" wrapText="true"/>
    </xf>
    <xf numFmtId="2" fontId="863" fillId="5" borderId="15" xfId="0" applyFill="true" applyBorder="true" applyFont="true" applyNumberFormat="true">
      <alignment horizontal="center" wrapText="true"/>
    </xf>
    <xf numFmtId="2" fontId="864" fillId="5" borderId="15" xfId="0" applyFill="true" applyBorder="true" applyFont="true" applyNumberFormat="true">
      <alignment horizontal="center" wrapText="true"/>
    </xf>
    <xf numFmtId="2" fontId="865" fillId="5" borderId="15" xfId="0" applyFill="true" applyBorder="true" applyFont="true" applyNumberFormat="true">
      <alignment horizontal="center" wrapText="true"/>
    </xf>
    <xf numFmtId="2" fontId="866" fillId="5" borderId="15" xfId="0" applyFill="true" applyBorder="true" applyFont="true" applyNumberFormat="true">
      <alignment horizontal="center" wrapText="true"/>
    </xf>
    <xf numFmtId="0" fontId="867" fillId="5" borderId="88" xfId="0" applyFill="true" applyBorder="true" applyFont="true">
      <alignment horizontal="center"/>
    </xf>
    <xf numFmtId="2" fontId="868" fillId="5" borderId="15" xfId="0" applyFill="true" applyBorder="true" applyFont="true" applyNumberFormat="true">
      <alignment horizontal="center" wrapText="true"/>
    </xf>
    <xf numFmtId="1" fontId="869" fillId="5" borderId="15" xfId="0" applyFill="true" applyBorder="true" applyFont="true" applyNumberFormat="true">
      <alignment horizontal="center" wrapText="true"/>
    </xf>
    <xf numFmtId="1" fontId="870" fillId="5" borderId="15" xfId="0" applyFill="true" applyBorder="true" applyFont="true" applyNumberFormat="true">
      <alignment horizontal="center" wrapText="true"/>
    </xf>
    <xf numFmtId="1" fontId="871" fillId="5" borderId="15" xfId="0" applyFill="true" applyBorder="true" applyFont="true" applyNumberFormat="true">
      <alignment horizontal="center" wrapText="true"/>
    </xf>
    <xf numFmtId="0" fontId="872" fillId="0" borderId="15" xfId="0" applyBorder="true" applyFont="true">
      <alignment horizontal="center" wrapText="true"/>
    </xf>
    <xf numFmtId="0" fontId="873" fillId="0" borderId="15" xfId="0" applyBorder="true" applyFont="true">
      <alignment horizontal="center" wrapText="true"/>
    </xf>
    <xf numFmtId="2" fontId="874" fillId="5" borderId="15" xfId="0" applyFill="true" applyBorder="true" applyFont="true" applyNumberFormat="true">
      <alignment horizontal="center" wrapText="true"/>
    </xf>
    <xf numFmtId="0" fontId="875" fillId="0" borderId="15" xfId="0" applyBorder="true" applyFont="true">
      <alignment horizontal="center" wrapText="true"/>
    </xf>
    <xf numFmtId="2" fontId="876" fillId="5" borderId="15" xfId="0" applyFill="true" applyBorder="true" applyFont="true" applyNumberFormat="true">
      <alignment horizontal="center" wrapText="true"/>
    </xf>
    <xf numFmtId="2" fontId="877" fillId="5" borderId="15" xfId="0" applyFill="true" applyBorder="true" applyFont="true" applyNumberFormat="true">
      <alignment horizontal="center" wrapText="true"/>
    </xf>
    <xf numFmtId="0" fontId="878" fillId="0" borderId="15" xfId="0" applyBorder="true" applyFont="true">
      <alignment horizontal="center" wrapText="true"/>
    </xf>
    <xf numFmtId="2" fontId="879" fillId="5" borderId="15" xfId="0" applyFill="true" applyBorder="true" applyFont="true" applyNumberFormat="true">
      <alignment horizontal="center" wrapText="true"/>
    </xf>
    <xf numFmtId="2" fontId="880" fillId="5" borderId="15" xfId="0" applyFill="true" applyBorder="true" applyFont="true" applyNumberFormat="true">
      <alignment horizontal="center" wrapText="true"/>
    </xf>
    <xf numFmtId="2" fontId="881" fillId="5" borderId="15" xfId="0" applyFill="true" applyBorder="true" applyFont="true" applyNumberFormat="true">
      <alignment horizontal="center" wrapText="true"/>
    </xf>
    <xf numFmtId="2" fontId="882" fillId="5" borderId="15" xfId="0" applyFill="true" applyBorder="true" applyFont="true" applyNumberFormat="true">
      <alignment horizontal="center" wrapText="true"/>
    </xf>
    <xf numFmtId="2" fontId="883" fillId="5" borderId="15" xfId="0" applyFill="true" applyBorder="true" applyFont="true" applyNumberFormat="true">
      <alignment horizontal="center" wrapText="true"/>
    </xf>
    <xf numFmtId="0" fontId="884" fillId="5" borderId="88" xfId="0" applyFill="true" applyBorder="true" applyFont="true">
      <alignment horizontal="center"/>
    </xf>
    <xf numFmtId="2" fontId="885" fillId="5" borderId="15" xfId="0" applyFill="true" applyBorder="true" applyFont="true" applyNumberFormat="true">
      <alignment horizontal="center" wrapText="true"/>
    </xf>
    <xf numFmtId="1" fontId="886" fillId="5" borderId="15" xfId="0" applyFill="true" applyBorder="true" applyFont="true" applyNumberFormat="true">
      <alignment horizontal="center" wrapText="true"/>
    </xf>
    <xf numFmtId="1" fontId="887" fillId="5" borderId="15" xfId="0" applyFill="true" applyBorder="true" applyFont="true" applyNumberFormat="true">
      <alignment horizontal="center" wrapText="true"/>
    </xf>
    <xf numFmtId="1" fontId="888" fillId="5" borderId="15" xfId="0" applyFill="true" applyBorder="true" applyFont="true" applyNumberFormat="true">
      <alignment horizontal="center" wrapText="true"/>
    </xf>
    <xf numFmtId="0" fontId="889" fillId="0" borderId="15" xfId="0" applyBorder="true" applyFont="true">
      <alignment horizontal="center" wrapText="true"/>
    </xf>
    <xf numFmtId="0" fontId="890" fillId="0" borderId="15" xfId="0" applyBorder="true" applyFont="true">
      <alignment horizontal="center" wrapText="true"/>
    </xf>
    <xf numFmtId="2" fontId="891" fillId="5" borderId="15" xfId="0" applyFill="true" applyBorder="true" applyFont="true" applyNumberFormat="true">
      <alignment horizontal="center" wrapText="true"/>
    </xf>
    <xf numFmtId="0" fontId="892" fillId="0" borderId="15" xfId="0" applyBorder="true" applyFont="true">
      <alignment horizontal="center" wrapText="true"/>
    </xf>
    <xf numFmtId="2" fontId="893" fillId="5" borderId="15" xfId="0" applyFill="true" applyBorder="true" applyFont="true" applyNumberFormat="true">
      <alignment horizontal="center" wrapText="true"/>
    </xf>
    <xf numFmtId="2" fontId="894" fillId="5" borderId="15" xfId="0" applyFill="true" applyBorder="true" applyFont="true" applyNumberFormat="true">
      <alignment horizontal="center" wrapText="true"/>
    </xf>
    <xf numFmtId="0" fontId="895" fillId="0" borderId="15" xfId="0" applyBorder="true" applyFont="true">
      <alignment horizontal="center" wrapText="true"/>
    </xf>
    <xf numFmtId="2" fontId="896" fillId="5" borderId="15" xfId="0" applyFill="true" applyBorder="true" applyFont="true" applyNumberFormat="true">
      <alignment horizontal="center" wrapText="true"/>
    </xf>
    <xf numFmtId="2" fontId="897" fillId="5" borderId="15" xfId="0" applyFill="true" applyBorder="true" applyFont="true" applyNumberFormat="true">
      <alignment horizontal="center" wrapText="true"/>
    </xf>
    <xf numFmtId="2" fontId="898" fillId="5" borderId="15" xfId="0" applyFill="true" applyBorder="true" applyFont="true" applyNumberFormat="true">
      <alignment horizontal="center" wrapText="true"/>
    </xf>
    <xf numFmtId="2" fontId="899" fillId="5" borderId="15" xfId="0" applyFill="true" applyBorder="true" applyFont="true" applyNumberFormat="true">
      <alignment horizontal="center" wrapText="true"/>
    </xf>
    <xf numFmtId="2" fontId="900" fillId="5" borderId="15" xfId="0" applyFill="true" applyBorder="true" applyFont="true" applyNumberFormat="true">
      <alignment horizontal="center" wrapText="true"/>
    </xf>
    <xf numFmtId="0" fontId="901" fillId="5" borderId="88" xfId="0" applyFill="true" applyBorder="true" applyFont="true">
      <alignment horizontal="center"/>
    </xf>
    <xf numFmtId="2" fontId="902" fillId="5" borderId="15" xfId="0" applyFill="true" applyBorder="true" applyFont="true" applyNumberFormat="true">
      <alignment horizontal="center" wrapText="true"/>
    </xf>
    <xf numFmtId="1" fontId="903" fillId="5" borderId="15" xfId="0" applyFill="true" applyBorder="true" applyFont="true" applyNumberFormat="true">
      <alignment horizontal="center" wrapText="true"/>
    </xf>
    <xf numFmtId="1" fontId="904" fillId="5" borderId="15" xfId="0" applyFill="true" applyBorder="true" applyFont="true" applyNumberFormat="true">
      <alignment horizontal="center" wrapText="true"/>
    </xf>
    <xf numFmtId="1" fontId="905" fillId="5" borderId="15" xfId="0" applyFill="true" applyBorder="true" applyFont="true" applyNumberFormat="true">
      <alignment horizontal="center" wrapText="true"/>
    </xf>
    <xf numFmtId="0" fontId="906" fillId="0" borderId="15" xfId="0" applyBorder="true" applyFont="true">
      <alignment horizontal="center" wrapText="true"/>
    </xf>
    <xf numFmtId="0" fontId="907" fillId="0" borderId="15" xfId="0" applyBorder="true" applyFont="true">
      <alignment horizontal="center" wrapText="true"/>
    </xf>
    <xf numFmtId="2" fontId="908" fillId="5" borderId="15" xfId="0" applyFill="true" applyBorder="true" applyFont="true" applyNumberFormat="true">
      <alignment horizontal="center" wrapText="true"/>
    </xf>
    <xf numFmtId="0" fontId="909" fillId="0" borderId="15" xfId="0" applyBorder="true" applyFont="true">
      <alignment horizontal="center" wrapText="true"/>
    </xf>
    <xf numFmtId="2" fontId="910" fillId="5" borderId="15" xfId="0" applyFill="true" applyBorder="true" applyFont="true" applyNumberFormat="true">
      <alignment horizontal="center" wrapText="true"/>
    </xf>
    <xf numFmtId="2" fontId="911" fillId="5" borderId="15" xfId="0" applyFill="true" applyBorder="true" applyFont="true" applyNumberFormat="true">
      <alignment horizontal="center" wrapText="true"/>
    </xf>
    <xf numFmtId="0" fontId="912" fillId="0" borderId="15" xfId="0" applyBorder="true" applyFont="true">
      <alignment horizontal="center" wrapText="true"/>
    </xf>
    <xf numFmtId="2" fontId="913" fillId="5" borderId="15" xfId="0" applyFill="true" applyBorder="true" applyFont="true" applyNumberFormat="true">
      <alignment horizontal="center" wrapText="true"/>
    </xf>
    <xf numFmtId="2" fontId="914" fillId="5" borderId="15" xfId="0" applyFill="true" applyBorder="true" applyFont="true" applyNumberFormat="true">
      <alignment horizontal="center" wrapText="true"/>
    </xf>
    <xf numFmtId="2" fontId="915" fillId="5" borderId="15" xfId="0" applyFill="true" applyBorder="true" applyFont="true" applyNumberFormat="true">
      <alignment horizontal="center" wrapText="true"/>
    </xf>
    <xf numFmtId="2" fontId="916" fillId="5" borderId="15" xfId="0" applyFill="true" applyBorder="true" applyFont="true" applyNumberFormat="true">
      <alignment horizontal="center" wrapText="true"/>
    </xf>
    <xf numFmtId="2" fontId="917" fillId="5" borderId="15" xfId="0" applyFill="true" applyBorder="true" applyFont="true" applyNumberFormat="true">
      <alignment horizontal="center" wrapText="true"/>
    </xf>
    <xf numFmtId="0" fontId="918" fillId="5" borderId="88" xfId="0" applyFill="true" applyBorder="true" applyFont="true">
      <alignment horizontal="center"/>
    </xf>
    <xf numFmtId="2" fontId="919" fillId="5" borderId="15" xfId="0" applyFill="true" applyBorder="true" applyFont="true" applyNumberFormat="true">
      <alignment horizontal="center" wrapText="true"/>
    </xf>
    <xf numFmtId="1" fontId="920" fillId="5" borderId="15" xfId="0" applyFill="true" applyBorder="true" applyFont="true" applyNumberFormat="true">
      <alignment horizontal="center" wrapText="true"/>
    </xf>
    <xf numFmtId="1" fontId="921" fillId="5" borderId="15" xfId="0" applyFill="true" applyBorder="true" applyFont="true" applyNumberFormat="true">
      <alignment horizontal="center" wrapText="true"/>
    </xf>
    <xf numFmtId="1" fontId="922" fillId="5" borderId="15" xfId="0" applyFill="true" applyBorder="true" applyFont="true" applyNumberFormat="true">
      <alignment horizontal="center" wrapText="true"/>
    </xf>
    <xf numFmtId="0" fontId="923" fillId="0" borderId="15" xfId="0" applyBorder="true" applyFont="true">
      <alignment horizontal="center" wrapText="true"/>
    </xf>
    <xf numFmtId="0" fontId="924" fillId="0" borderId="15" xfId="0" applyBorder="true" applyFont="true">
      <alignment horizontal="center" wrapText="true"/>
    </xf>
    <xf numFmtId="2" fontId="925" fillId="5" borderId="15" xfId="0" applyFill="true" applyBorder="true" applyFont="true" applyNumberFormat="true">
      <alignment horizontal="center" wrapText="true"/>
    </xf>
    <xf numFmtId="0" fontId="926" fillId="0" borderId="15" xfId="0" applyBorder="true" applyFont="true">
      <alignment horizontal="center" wrapText="true"/>
    </xf>
    <xf numFmtId="2" fontId="927" fillId="5" borderId="15" xfId="0" applyFill="true" applyBorder="true" applyFont="true" applyNumberFormat="true">
      <alignment horizontal="center" wrapText="true"/>
    </xf>
    <xf numFmtId="2" fontId="928" fillId="5" borderId="15" xfId="0" applyFill="true" applyBorder="true" applyFont="true" applyNumberFormat="true">
      <alignment horizontal="center" wrapText="true"/>
    </xf>
    <xf numFmtId="0" fontId="929" fillId="0" borderId="15" xfId="0" applyBorder="true" applyFont="true">
      <alignment horizontal="center" wrapText="true"/>
    </xf>
    <xf numFmtId="2" fontId="930" fillId="5" borderId="15" xfId="0" applyFill="true" applyBorder="true" applyFont="true" applyNumberFormat="true">
      <alignment horizontal="center" wrapText="true"/>
    </xf>
    <xf numFmtId="2" fontId="931" fillId="5" borderId="15" xfId="0" applyFill="true" applyBorder="true" applyFont="true" applyNumberFormat="true">
      <alignment horizontal="center" wrapText="true"/>
    </xf>
    <xf numFmtId="2" fontId="932" fillId="5" borderId="15" xfId="0" applyFill="true" applyBorder="true" applyFont="true" applyNumberFormat="true">
      <alignment horizontal="center" wrapText="true"/>
    </xf>
    <xf numFmtId="2" fontId="933" fillId="5" borderId="15" xfId="0" applyFill="true" applyBorder="true" applyFont="true" applyNumberFormat="true">
      <alignment horizontal="center" wrapText="true"/>
    </xf>
    <xf numFmtId="2" fontId="934" fillId="5" borderId="15" xfId="0" applyFill="true" applyBorder="true" applyFont="true" applyNumberFormat="true">
      <alignment horizontal="center" wrapText="true"/>
    </xf>
    <xf numFmtId="0" fontId="935" fillId="5" borderId="88" xfId="0" applyFill="true" applyBorder="true" applyFont="true">
      <alignment horizontal="center"/>
    </xf>
    <xf numFmtId="2" fontId="936" fillId="5" borderId="15" xfId="0" applyFill="true" applyBorder="true" applyFont="true" applyNumberFormat="true">
      <alignment horizontal="center" wrapText="true"/>
    </xf>
    <xf numFmtId="1" fontId="937" fillId="5" borderId="15" xfId="0" applyFill="true" applyBorder="true" applyFont="true" applyNumberFormat="true">
      <alignment horizontal="center" wrapText="true"/>
    </xf>
    <xf numFmtId="1" fontId="938" fillId="5" borderId="15" xfId="0" applyFill="true" applyBorder="true" applyFont="true" applyNumberFormat="true">
      <alignment horizontal="center" wrapText="true"/>
    </xf>
    <xf numFmtId="1" fontId="939" fillId="5" borderId="15" xfId="0" applyFill="true" applyBorder="true" applyFont="true" applyNumberFormat="true">
      <alignment horizontal="center" wrapText="true"/>
    </xf>
    <xf numFmtId="0" fontId="940" fillId="0" borderId="15" xfId="0" applyBorder="true" applyFont="true">
      <alignment horizontal="center" wrapText="true"/>
    </xf>
    <xf numFmtId="0" fontId="941" fillId="0" borderId="15" xfId="0" applyBorder="true" applyFont="true">
      <alignment horizontal="center" wrapText="true"/>
    </xf>
    <xf numFmtId="2" fontId="942" fillId="5" borderId="15" xfId="0" applyFill="true" applyBorder="true" applyFont="true" applyNumberFormat="true">
      <alignment horizontal="center" wrapText="true"/>
    </xf>
    <xf numFmtId="0" fontId="943" fillId="0" borderId="15" xfId="0" applyBorder="true" applyFont="true">
      <alignment horizontal="center" wrapText="true"/>
    </xf>
    <xf numFmtId="2" fontId="944" fillId="5" borderId="15" xfId="0" applyFill="true" applyBorder="true" applyFont="true" applyNumberFormat="true">
      <alignment horizontal="center" wrapText="true"/>
    </xf>
    <xf numFmtId="2" fontId="945" fillId="5" borderId="15" xfId="0" applyFill="true" applyBorder="true" applyFont="true" applyNumberFormat="true">
      <alignment horizontal="center" wrapText="true"/>
    </xf>
    <xf numFmtId="0" fontId="946" fillId="0" borderId="15" xfId="0" applyBorder="true" applyFont="true">
      <alignment horizontal="center" wrapText="true"/>
    </xf>
    <xf numFmtId="2" fontId="947" fillId="5" borderId="15" xfId="0" applyFill="true" applyBorder="true" applyFont="true" applyNumberFormat="true">
      <alignment horizontal="center" wrapText="true"/>
    </xf>
    <xf numFmtId="2" fontId="948" fillId="5" borderId="15" xfId="0" applyFill="true" applyBorder="true" applyFont="true" applyNumberFormat="true">
      <alignment horizontal="center" wrapText="true"/>
    </xf>
    <xf numFmtId="2" fontId="949" fillId="5" borderId="15" xfId="0" applyFill="true" applyBorder="true" applyFont="true" applyNumberFormat="true">
      <alignment horizontal="center" wrapText="true"/>
    </xf>
    <xf numFmtId="2" fontId="950" fillId="5" borderId="15" xfId="0" applyFill="true" applyBorder="true" applyFont="true" applyNumberFormat="true">
      <alignment horizontal="center" wrapText="true"/>
    </xf>
    <xf numFmtId="2" fontId="951" fillId="5" borderId="15" xfId="0" applyFill="true" applyBorder="true" applyFont="true" applyNumberFormat="true">
      <alignment horizontal="center" wrapText="true"/>
    </xf>
    <xf numFmtId="0" fontId="566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580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581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582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58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585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587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58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59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0" fillId="4" borderId="1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93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93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93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93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93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940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941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943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0" fillId="4" borderId="126" xfId="0" applyBorder="true" applyNumberFormat="true" applyFill="true" applyFont="true">
      <alignment horizontal="general" vertical="bottom" indent="0" textRotation="0" wrapText="false"/>
      <protection hidden="false" locked="true"/>
    </xf>
    <xf numFmtId="2" fontId="60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2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3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5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7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9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0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2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4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5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7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9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2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4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6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7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9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1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2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5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946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4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5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5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1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2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4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6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7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6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1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3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4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6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8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79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1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3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6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88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0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1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3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51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595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1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29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4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63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80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97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14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3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48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65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8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799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81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833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850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867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884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0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18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35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594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52" fillId="5" borderId="38" xfId="0" applyFill="true" applyBorder="true" applyFont="true">
      <alignment horizontal="left" wrapText="true"/>
    </xf>
    <xf numFmtId="0" fontId="953" fillId="5" borderId="38" xfId="0" applyFill="true" applyBorder="true" applyFont="true">
      <alignment horizontal="left" wrapText="true"/>
    </xf>
    <xf numFmtId="0" fontId="954" fillId="5" borderId="38" xfId="0" applyFill="true" applyBorder="true" applyFont="true">
      <alignment horizontal="left" wrapText="true"/>
    </xf>
    <xf numFmtId="0" fontId="955" fillId="5" borderId="38" xfId="0" applyFill="true" applyBorder="true" applyFont="true">
      <alignment horizontal="left" wrapText="true"/>
    </xf>
    <xf numFmtId="0" fontId="956" fillId="5" borderId="38" xfId="0" applyFill="true" applyBorder="true" applyFont="true">
      <alignment horizontal="left" wrapText="true"/>
    </xf>
    <xf numFmtId="0" fontId="957" fillId="5" borderId="38" xfId="0" applyFill="true" applyBorder="true" applyFont="true">
      <alignment horizontal="left" wrapText="true"/>
    </xf>
    <xf numFmtId="0" fontId="958" fillId="5" borderId="38" xfId="0" applyFill="true" applyBorder="true" applyFont="true">
      <alignment horizontal="left" wrapText="true"/>
    </xf>
    <xf numFmtId="0" fontId="959" fillId="5" borderId="59" xfId="0" applyFill="true" applyBorder="true" applyFont="true">
      <alignment horizontal="left" wrapText="true"/>
    </xf>
    <xf numFmtId="0" fontId="960" fillId="5" borderId="38" xfId="0" applyFill="true" applyBorder="true" applyFont="true">
      <alignment horizontal="left" wrapText="true"/>
    </xf>
    <xf numFmtId="0" fontId="961" fillId="5" borderId="59" xfId="0" applyFill="true" applyBorder="true" applyFont="true">
      <alignment horizontal="left" wrapText="true"/>
    </xf>
    <xf numFmtId="0" fontId="962" fillId="5" borderId="38" xfId="0" applyFill="true" applyBorder="true" applyFont="true">
      <alignment horizontal="left" wrapText="true"/>
    </xf>
    <xf numFmtId="0" fontId="963" fillId="5" borderId="59" xfId="0" applyFill="true" applyBorder="true" applyFont="true">
      <alignment horizontal="left" wrapText="true"/>
    </xf>
    <xf numFmtId="0" fontId="964" fillId="5" borderId="38" xfId="0" applyFill="true" applyBorder="true" applyFont="true">
      <alignment horizontal="left" wrapText="true"/>
    </xf>
    <xf numFmtId="0" fontId="965" fillId="5" borderId="59" xfId="0" applyFill="true" applyBorder="true" applyFont="true">
      <alignment horizontal="left" wrapText="true"/>
    </xf>
    <xf numFmtId="0" fontId="966" fillId="5" borderId="38" xfId="0" applyFill="true" applyBorder="true" applyFont="true">
      <alignment horizontal="left" wrapText="true"/>
    </xf>
    <xf numFmtId="0" fontId="967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968" fillId="5" borderId="7" xfId="0" applyFill="true" applyBorder="true" applyFont="true">
      <alignment horizontal="left"/>
    </xf>
    <xf numFmtId="0" fontId="969" fillId="5" borderId="15" xfId="0" applyFill="true" applyBorder="true" applyFont="true">
      <alignment horizontal="left" wrapText="true"/>
    </xf>
    <xf numFmtId="0" fontId="970" fillId="5" borderId="59" xfId="0" applyFill="true" applyBorder="true" applyFont="true">
      <alignment horizontal="left" wrapText="true"/>
    </xf>
    <xf numFmtId="0" fontId="971" fillId="5" borderId="15" xfId="0" applyFill="true" applyBorder="true" applyFont="true">
      <alignment horizontal="left" wrapText="true"/>
    </xf>
    <xf numFmtId="0" fontId="972" fillId="5" borderId="59" xfId="0" applyFill="true" applyBorder="true" applyFont="true">
      <alignment horizontal="left" wrapText="true"/>
    </xf>
    <xf numFmtId="0" fontId="973" fillId="5" borderId="15" xfId="0" applyFill="true" applyBorder="true" applyFont="true">
      <alignment horizontal="left" wrapText="true"/>
    </xf>
    <xf numFmtId="0" fontId="974" fillId="5" borderId="59" xfId="0" applyFill="true" applyBorder="true" applyFont="true">
      <alignment horizontal="left" wrapText="true"/>
    </xf>
    <xf numFmtId="0" fontId="975" fillId="5" borderId="15" xfId="0" applyFill="true" applyBorder="true" applyFont="true">
      <alignment horizontal="left" wrapText="true"/>
    </xf>
    <xf numFmtId="0" fontId="976" fillId="5" borderId="59" xfId="0" applyFill="true" applyBorder="true" applyFont="true">
      <alignment horizontal="left" wrapText="true"/>
    </xf>
    <xf numFmtId="0" fontId="977" fillId="5" borderId="15" xfId="0" applyFill="true" applyBorder="true" applyFont="true">
      <alignment horizontal="left" wrapText="true"/>
    </xf>
    <xf numFmtId="0" fontId="978" fillId="5" borderId="59" xfId="0" applyFill="true" applyBorder="true" applyFont="true">
      <alignment horizontal="left" wrapText="true"/>
    </xf>
    <xf numFmtId="0" fontId="979" fillId="5" borderId="59" xfId="0" applyFill="true" applyBorder="true" applyFont="true">
      <alignment horizontal="left" wrapText="true"/>
    </xf>
    <xf numFmtId="0" fontId="980" fillId="8" borderId="87" xfId="0" applyFill="true" applyBorder="true" applyFont="true">
      <alignment horizontal="center"/>
    </xf>
    <xf numFmtId="0" fontId="981" fillId="5" borderId="88" xfId="0" applyFill="true" applyBorder="true" applyFont="true">
      <alignment horizontal="center"/>
    </xf>
    <xf numFmtId="2" fontId="982" fillId="5" borderId="15" xfId="0" applyFill="true" applyBorder="true" applyFont="true" applyNumberFormat="true">
      <alignment horizontal="center" wrapText="true"/>
    </xf>
    <xf numFmtId="1" fontId="983" fillId="5" borderId="15" xfId="0" applyFill="true" applyBorder="true" applyFont="true" applyNumberFormat="true">
      <alignment horizontal="center" wrapText="true"/>
    </xf>
    <xf numFmtId="1" fontId="984" fillId="5" borderId="15" xfId="0" applyFill="true" applyBorder="true" applyFont="true" applyNumberFormat="true">
      <alignment horizontal="center" wrapText="true"/>
    </xf>
    <xf numFmtId="1" fontId="985" fillId="5" borderId="15" xfId="0" applyFill="true" applyBorder="true" applyFont="true" applyNumberFormat="true">
      <alignment horizontal="center" wrapText="true"/>
    </xf>
    <xf numFmtId="0" fontId="986" fillId="0" borderId="15" xfId="0" applyBorder="true" applyFont="true">
      <alignment horizontal="center" wrapText="true"/>
    </xf>
    <xf numFmtId="0" fontId="987" fillId="0" borderId="15" xfId="0" applyBorder="true" applyFont="true">
      <alignment horizontal="center" wrapText="true"/>
    </xf>
    <xf numFmtId="2" fontId="988" fillId="5" borderId="15" xfId="0" applyFill="true" applyBorder="true" applyFont="true" applyNumberFormat="true">
      <alignment horizontal="center" wrapText="true"/>
    </xf>
    <xf numFmtId="0" fontId="989" fillId="0" borderId="15" xfId="0" applyBorder="true" applyFont="true">
      <alignment horizontal="center" wrapText="true"/>
    </xf>
    <xf numFmtId="2" fontId="990" fillId="5" borderId="15" xfId="0" applyFill="true" applyBorder="true" applyFont="true" applyNumberFormat="true">
      <alignment horizontal="center" wrapText="true"/>
    </xf>
    <xf numFmtId="2" fontId="991" fillId="5" borderId="15" xfId="0" applyFill="true" applyBorder="true" applyFont="true" applyNumberFormat="true">
      <alignment horizontal="center" wrapText="true"/>
    </xf>
    <xf numFmtId="0" fontId="992" fillId="0" borderId="15" xfId="0" applyBorder="true" applyFont="true">
      <alignment horizontal="center" wrapText="true"/>
    </xf>
    <xf numFmtId="2" fontId="993" fillId="5" borderId="15" xfId="0" applyFill="true" applyBorder="true" applyFont="true" applyNumberFormat="true">
      <alignment horizontal="center" wrapText="true"/>
    </xf>
    <xf numFmtId="2" fontId="994" fillId="5" borderId="15" xfId="0" applyFill="true" applyBorder="true" applyFont="true" applyNumberFormat="true">
      <alignment horizontal="center" wrapText="true"/>
    </xf>
    <xf numFmtId="2" fontId="995" fillId="5" borderId="15" xfId="0" applyFill="true" applyBorder="true" applyFont="true" applyNumberFormat="true">
      <alignment horizontal="center" wrapText="true"/>
    </xf>
    <xf numFmtId="2" fontId="996" fillId="5" borderId="15" xfId="0" applyFill="true" applyBorder="true" applyFont="true" applyNumberFormat="true">
      <alignment horizontal="center" wrapText="true"/>
    </xf>
    <xf numFmtId="2" fontId="997" fillId="5" borderId="15" xfId="0" applyFill="true" applyBorder="true" applyFont="true" applyNumberFormat="true">
      <alignment horizontal="center" wrapText="true"/>
    </xf>
    <xf numFmtId="0" fontId="998" fillId="8" borderId="87" xfId="0" applyFill="true" applyBorder="true" applyFont="true">
      <alignment horizontal="center"/>
    </xf>
    <xf numFmtId="0" fontId="999" fillId="5" borderId="88" xfId="0" applyFill="true" applyBorder="true" applyFont="true">
      <alignment horizontal="center"/>
    </xf>
    <xf numFmtId="2" fontId="1000" fillId="5" borderId="15" xfId="0" applyFill="true" applyBorder="true" applyFont="true" applyNumberFormat="true">
      <alignment horizontal="center" wrapText="true"/>
    </xf>
    <xf numFmtId="1" fontId="1001" fillId="5" borderId="15" xfId="0" applyFill="true" applyBorder="true" applyFont="true" applyNumberFormat="true">
      <alignment horizontal="center" wrapText="true"/>
    </xf>
    <xf numFmtId="1" fontId="1002" fillId="5" borderId="15" xfId="0" applyFill="true" applyBorder="true" applyFont="true" applyNumberFormat="true">
      <alignment horizontal="center" wrapText="true"/>
    </xf>
    <xf numFmtId="1" fontId="1003" fillId="5" borderId="15" xfId="0" applyFill="true" applyBorder="true" applyFont="true" applyNumberFormat="true">
      <alignment horizontal="center" wrapText="true"/>
    </xf>
    <xf numFmtId="0" fontId="1004" fillId="0" borderId="15" xfId="0" applyBorder="true" applyFont="true">
      <alignment horizontal="center" wrapText="true"/>
    </xf>
    <xf numFmtId="0" fontId="1005" fillId="0" borderId="15" xfId="0" applyBorder="true" applyFont="true">
      <alignment horizontal="center" wrapText="true"/>
    </xf>
    <xf numFmtId="2" fontId="1006" fillId="5" borderId="15" xfId="0" applyFill="true" applyBorder="true" applyFont="true" applyNumberFormat="true">
      <alignment horizontal="center" wrapText="true"/>
    </xf>
    <xf numFmtId="0" fontId="1007" fillId="0" borderId="15" xfId="0" applyBorder="true" applyFont="true">
      <alignment horizontal="center" wrapText="true"/>
    </xf>
    <xf numFmtId="2" fontId="1008" fillId="5" borderId="15" xfId="0" applyFill="true" applyBorder="true" applyFont="true" applyNumberFormat="true">
      <alignment horizontal="center" wrapText="true"/>
    </xf>
    <xf numFmtId="2" fontId="1009" fillId="5" borderId="15" xfId="0" applyFill="true" applyBorder="true" applyFont="true" applyNumberFormat="true">
      <alignment horizontal="center" wrapText="true"/>
    </xf>
    <xf numFmtId="0" fontId="1010" fillId="0" borderId="15" xfId="0" applyBorder="true" applyFont="true">
      <alignment horizontal="center" wrapText="true"/>
    </xf>
    <xf numFmtId="2" fontId="1011" fillId="5" borderId="15" xfId="0" applyFill="true" applyBorder="true" applyFont="true" applyNumberFormat="true">
      <alignment horizontal="center" wrapText="true"/>
    </xf>
    <xf numFmtId="2" fontId="1012" fillId="5" borderId="15" xfId="0" applyFill="true" applyBorder="true" applyFont="true" applyNumberFormat="true">
      <alignment horizontal="center" wrapText="true"/>
    </xf>
    <xf numFmtId="2" fontId="1013" fillId="5" borderId="15" xfId="0" applyFill="true" applyBorder="true" applyFont="true" applyNumberFormat="true">
      <alignment horizontal="center" wrapText="true"/>
    </xf>
    <xf numFmtId="2" fontId="1014" fillId="5" borderId="15" xfId="0" applyFill="true" applyBorder="true" applyFont="true" applyNumberFormat="true">
      <alignment horizontal="center" wrapText="true"/>
    </xf>
    <xf numFmtId="2" fontId="1015" fillId="5" borderId="15" xfId="0" applyFill="true" applyBorder="true" applyFont="true" applyNumberFormat="true">
      <alignment horizontal="center" wrapText="true"/>
    </xf>
    <xf numFmtId="0" fontId="1016" fillId="5" borderId="88" xfId="0" applyFill="true" applyBorder="true" applyFont="true">
      <alignment horizontal="center"/>
    </xf>
    <xf numFmtId="2" fontId="1017" fillId="5" borderId="15" xfId="0" applyFill="true" applyBorder="true" applyFont="true" applyNumberFormat="true">
      <alignment horizontal="center" wrapText="true"/>
    </xf>
    <xf numFmtId="1" fontId="1018" fillId="5" borderId="15" xfId="0" applyFill="true" applyBorder="true" applyFont="true" applyNumberFormat="true">
      <alignment horizontal="center" wrapText="true"/>
    </xf>
    <xf numFmtId="1" fontId="1019" fillId="5" borderId="15" xfId="0" applyFill="true" applyBorder="true" applyFont="true" applyNumberFormat="true">
      <alignment horizontal="center" wrapText="true"/>
    </xf>
    <xf numFmtId="1" fontId="1020" fillId="5" borderId="15" xfId="0" applyFill="true" applyBorder="true" applyFont="true" applyNumberFormat="true">
      <alignment horizontal="center" wrapText="true"/>
    </xf>
    <xf numFmtId="0" fontId="1021" fillId="0" borderId="15" xfId="0" applyBorder="true" applyFont="true">
      <alignment horizontal="center" wrapText="true"/>
    </xf>
    <xf numFmtId="0" fontId="1022" fillId="0" borderId="15" xfId="0" applyBorder="true" applyFont="true">
      <alignment horizontal="center" wrapText="true"/>
    </xf>
    <xf numFmtId="2" fontId="1023" fillId="5" borderId="15" xfId="0" applyFill="true" applyBorder="true" applyFont="true" applyNumberFormat="true">
      <alignment horizontal="center" wrapText="true"/>
    </xf>
    <xf numFmtId="0" fontId="1024" fillId="0" borderId="15" xfId="0" applyBorder="true" applyFont="true">
      <alignment horizontal="center" wrapText="true"/>
    </xf>
    <xf numFmtId="2" fontId="1025" fillId="5" borderId="15" xfId="0" applyFill="true" applyBorder="true" applyFont="true" applyNumberFormat="true">
      <alignment horizontal="center" wrapText="true"/>
    </xf>
    <xf numFmtId="2" fontId="1026" fillId="5" borderId="15" xfId="0" applyFill="true" applyBorder="true" applyFont="true" applyNumberFormat="true">
      <alignment horizontal="center" wrapText="true"/>
    </xf>
    <xf numFmtId="0" fontId="1027" fillId="0" borderId="15" xfId="0" applyBorder="true" applyFont="true">
      <alignment horizontal="center" wrapText="true"/>
    </xf>
    <xf numFmtId="2" fontId="1028" fillId="5" borderId="15" xfId="0" applyFill="true" applyBorder="true" applyFont="true" applyNumberFormat="true">
      <alignment horizontal="center" wrapText="true"/>
    </xf>
    <xf numFmtId="2" fontId="1029" fillId="5" borderId="15" xfId="0" applyFill="true" applyBorder="true" applyFont="true" applyNumberFormat="true">
      <alignment horizontal="center" wrapText="true"/>
    </xf>
    <xf numFmtId="2" fontId="1030" fillId="5" borderId="15" xfId="0" applyFill="true" applyBorder="true" applyFont="true" applyNumberFormat="true">
      <alignment horizontal="center" wrapText="true"/>
    </xf>
    <xf numFmtId="2" fontId="1031" fillId="5" borderId="15" xfId="0" applyFill="true" applyBorder="true" applyFont="true" applyNumberFormat="true">
      <alignment horizontal="center" wrapText="true"/>
    </xf>
    <xf numFmtId="2" fontId="1032" fillId="5" borderId="15" xfId="0" applyFill="true" applyBorder="true" applyFont="true" applyNumberFormat="true">
      <alignment horizontal="center" wrapText="true"/>
    </xf>
    <xf numFmtId="0" fontId="1033" fillId="5" borderId="88" xfId="0" applyFill="true" applyBorder="true" applyFont="true">
      <alignment horizontal="center"/>
    </xf>
    <xf numFmtId="2" fontId="1034" fillId="5" borderId="15" xfId="0" applyFill="true" applyBorder="true" applyFont="true" applyNumberFormat="true">
      <alignment horizontal="center" wrapText="true"/>
    </xf>
    <xf numFmtId="1" fontId="1035" fillId="5" borderId="15" xfId="0" applyFill="true" applyBorder="true" applyFont="true" applyNumberFormat="true">
      <alignment horizontal="center" wrapText="true"/>
    </xf>
    <xf numFmtId="1" fontId="1036" fillId="5" borderId="15" xfId="0" applyFill="true" applyBorder="true" applyFont="true" applyNumberFormat="true">
      <alignment horizontal="center" wrapText="true"/>
    </xf>
    <xf numFmtId="1" fontId="1037" fillId="5" borderId="15" xfId="0" applyFill="true" applyBorder="true" applyFont="true" applyNumberFormat="true">
      <alignment horizontal="center" wrapText="true"/>
    </xf>
    <xf numFmtId="0" fontId="1038" fillId="0" borderId="15" xfId="0" applyBorder="true" applyFont="true">
      <alignment horizontal="center" wrapText="true"/>
    </xf>
    <xf numFmtId="0" fontId="1039" fillId="0" borderId="15" xfId="0" applyBorder="true" applyFont="true">
      <alignment horizontal="center" wrapText="true"/>
    </xf>
    <xf numFmtId="2" fontId="1040" fillId="5" borderId="15" xfId="0" applyFill="true" applyBorder="true" applyFont="true" applyNumberFormat="true">
      <alignment horizontal="center" wrapText="true"/>
    </xf>
    <xf numFmtId="0" fontId="1041" fillId="0" borderId="15" xfId="0" applyBorder="true" applyFont="true">
      <alignment horizontal="center" wrapText="true"/>
    </xf>
    <xf numFmtId="2" fontId="1042" fillId="5" borderId="15" xfId="0" applyFill="true" applyBorder="true" applyFont="true" applyNumberFormat="true">
      <alignment horizontal="center" wrapText="true"/>
    </xf>
    <xf numFmtId="2" fontId="1043" fillId="5" borderId="15" xfId="0" applyFill="true" applyBorder="true" applyFont="true" applyNumberFormat="true">
      <alignment horizontal="center" wrapText="true"/>
    </xf>
    <xf numFmtId="0" fontId="1044" fillId="0" borderId="15" xfId="0" applyBorder="true" applyFont="true">
      <alignment horizontal="center" wrapText="true"/>
    </xf>
    <xf numFmtId="2" fontId="1045" fillId="5" borderId="15" xfId="0" applyFill="true" applyBorder="true" applyFont="true" applyNumberFormat="true">
      <alignment horizontal="center" wrapText="true"/>
    </xf>
    <xf numFmtId="2" fontId="1046" fillId="5" borderId="15" xfId="0" applyFill="true" applyBorder="true" applyFont="true" applyNumberFormat="true">
      <alignment horizontal="center" wrapText="true"/>
    </xf>
    <xf numFmtId="2" fontId="1047" fillId="5" borderId="15" xfId="0" applyFill="true" applyBorder="true" applyFont="true" applyNumberFormat="true">
      <alignment horizontal="center" wrapText="true"/>
    </xf>
    <xf numFmtId="2" fontId="1048" fillId="5" borderId="15" xfId="0" applyFill="true" applyBorder="true" applyFont="true" applyNumberFormat="true">
      <alignment horizontal="center" wrapText="true"/>
    </xf>
    <xf numFmtId="2" fontId="1049" fillId="5" borderId="15" xfId="0" applyFill="true" applyBorder="true" applyFont="true" applyNumberFormat="true">
      <alignment horizontal="center" wrapText="true"/>
    </xf>
    <xf numFmtId="0" fontId="1050" fillId="5" borderId="88" xfId="0" applyFill="true" applyBorder="true" applyFont="true">
      <alignment horizontal="center"/>
    </xf>
    <xf numFmtId="2" fontId="1051" fillId="5" borderId="15" xfId="0" applyFill="true" applyBorder="true" applyFont="true" applyNumberFormat="true">
      <alignment horizontal="center" wrapText="true"/>
    </xf>
    <xf numFmtId="1" fontId="1052" fillId="5" borderId="15" xfId="0" applyFill="true" applyBorder="true" applyFont="true" applyNumberFormat="true">
      <alignment horizontal="center" wrapText="true"/>
    </xf>
    <xf numFmtId="1" fontId="1053" fillId="5" borderId="15" xfId="0" applyFill="true" applyBorder="true" applyFont="true" applyNumberFormat="true">
      <alignment horizontal="center" wrapText="true"/>
    </xf>
    <xf numFmtId="1" fontId="1054" fillId="5" borderId="15" xfId="0" applyFill="true" applyBorder="true" applyFont="true" applyNumberFormat="true">
      <alignment horizontal="center" wrapText="true"/>
    </xf>
    <xf numFmtId="0" fontId="1055" fillId="0" borderId="15" xfId="0" applyBorder="true" applyFont="true">
      <alignment horizontal="center" wrapText="true"/>
    </xf>
    <xf numFmtId="0" fontId="1056" fillId="0" borderId="15" xfId="0" applyBorder="true" applyFont="true">
      <alignment horizontal="center" wrapText="true"/>
    </xf>
    <xf numFmtId="2" fontId="1057" fillId="5" borderId="15" xfId="0" applyFill="true" applyBorder="true" applyFont="true" applyNumberFormat="true">
      <alignment horizontal="center" wrapText="true"/>
    </xf>
    <xf numFmtId="0" fontId="1058" fillId="0" borderId="15" xfId="0" applyBorder="true" applyFont="true">
      <alignment horizontal="center" wrapText="true"/>
    </xf>
    <xf numFmtId="2" fontId="1059" fillId="5" borderId="15" xfId="0" applyFill="true" applyBorder="true" applyFont="true" applyNumberFormat="true">
      <alignment horizontal="center" wrapText="true"/>
    </xf>
    <xf numFmtId="2" fontId="1060" fillId="5" borderId="15" xfId="0" applyFill="true" applyBorder="true" applyFont="true" applyNumberFormat="true">
      <alignment horizontal="center" wrapText="true"/>
    </xf>
    <xf numFmtId="0" fontId="1061" fillId="0" borderId="15" xfId="0" applyBorder="true" applyFont="true">
      <alignment horizontal="center" wrapText="true"/>
    </xf>
    <xf numFmtId="2" fontId="1062" fillId="5" borderId="15" xfId="0" applyFill="true" applyBorder="true" applyFont="true" applyNumberFormat="true">
      <alignment horizontal="center" wrapText="true"/>
    </xf>
    <xf numFmtId="2" fontId="1063" fillId="5" borderId="15" xfId="0" applyFill="true" applyBorder="true" applyFont="true" applyNumberFormat="true">
      <alignment horizontal="center" wrapText="true"/>
    </xf>
    <xf numFmtId="2" fontId="1064" fillId="5" borderId="15" xfId="0" applyFill="true" applyBorder="true" applyFont="true" applyNumberFormat="true">
      <alignment horizontal="center" wrapText="true"/>
    </xf>
    <xf numFmtId="2" fontId="1065" fillId="5" borderId="15" xfId="0" applyFill="true" applyBorder="true" applyFont="true" applyNumberFormat="true">
      <alignment horizontal="center" wrapText="true"/>
    </xf>
    <xf numFmtId="2" fontId="1066" fillId="5" borderId="15" xfId="0" applyFill="true" applyBorder="true" applyFont="true" applyNumberFormat="true">
      <alignment horizontal="center" wrapText="true"/>
    </xf>
    <xf numFmtId="0" fontId="1067" fillId="5" borderId="88" xfId="0" applyFill="true" applyBorder="true" applyFont="true">
      <alignment horizontal="center"/>
    </xf>
    <xf numFmtId="2" fontId="1068" fillId="5" borderId="15" xfId="0" applyFill="true" applyBorder="true" applyFont="true" applyNumberFormat="true">
      <alignment horizontal="center" wrapText="true"/>
    </xf>
    <xf numFmtId="1" fontId="1069" fillId="5" borderId="15" xfId="0" applyFill="true" applyBorder="true" applyFont="true" applyNumberFormat="true">
      <alignment horizontal="center" wrapText="true"/>
    </xf>
    <xf numFmtId="1" fontId="1070" fillId="5" borderId="15" xfId="0" applyFill="true" applyBorder="true" applyFont="true" applyNumberFormat="true">
      <alignment horizontal="center" wrapText="true"/>
    </xf>
    <xf numFmtId="1" fontId="1071" fillId="5" borderId="15" xfId="0" applyFill="true" applyBorder="true" applyFont="true" applyNumberFormat="true">
      <alignment horizontal="center" wrapText="true"/>
    </xf>
    <xf numFmtId="0" fontId="1072" fillId="0" borderId="15" xfId="0" applyBorder="true" applyFont="true">
      <alignment horizontal="center" wrapText="true"/>
    </xf>
    <xf numFmtId="0" fontId="1073" fillId="0" borderId="15" xfId="0" applyBorder="true" applyFont="true">
      <alignment horizontal="center" wrapText="true"/>
    </xf>
    <xf numFmtId="2" fontId="1074" fillId="5" borderId="15" xfId="0" applyFill="true" applyBorder="true" applyFont="true" applyNumberFormat="true">
      <alignment horizontal="center" wrapText="true"/>
    </xf>
    <xf numFmtId="0" fontId="1075" fillId="0" borderId="15" xfId="0" applyBorder="true" applyFont="true">
      <alignment horizontal="center" wrapText="true"/>
    </xf>
    <xf numFmtId="2" fontId="1076" fillId="5" borderId="15" xfId="0" applyFill="true" applyBorder="true" applyFont="true" applyNumberFormat="true">
      <alignment horizontal="center" wrapText="true"/>
    </xf>
    <xf numFmtId="2" fontId="1077" fillId="5" borderId="15" xfId="0" applyFill="true" applyBorder="true" applyFont="true" applyNumberFormat="true">
      <alignment horizontal="center" wrapText="true"/>
    </xf>
    <xf numFmtId="0" fontId="1078" fillId="0" borderId="15" xfId="0" applyBorder="true" applyFont="true">
      <alignment horizontal="center" wrapText="true"/>
    </xf>
    <xf numFmtId="2" fontId="1079" fillId="5" borderId="15" xfId="0" applyFill="true" applyBorder="true" applyFont="true" applyNumberFormat="true">
      <alignment horizontal="center" wrapText="true"/>
    </xf>
    <xf numFmtId="2" fontId="1080" fillId="5" borderId="15" xfId="0" applyFill="true" applyBorder="true" applyFont="true" applyNumberFormat="true">
      <alignment horizontal="center" wrapText="true"/>
    </xf>
    <xf numFmtId="2" fontId="1081" fillId="5" borderId="15" xfId="0" applyFill="true" applyBorder="true" applyFont="true" applyNumberFormat="true">
      <alignment horizontal="center" wrapText="true"/>
    </xf>
    <xf numFmtId="2" fontId="1082" fillId="5" borderId="15" xfId="0" applyFill="true" applyBorder="true" applyFont="true" applyNumberFormat="true">
      <alignment horizontal="center" wrapText="true"/>
    </xf>
    <xf numFmtId="2" fontId="1083" fillId="5" borderId="15" xfId="0" applyFill="true" applyBorder="true" applyFont="true" applyNumberFormat="true">
      <alignment horizontal="center" wrapText="true"/>
    </xf>
    <xf numFmtId="0" fontId="1084" fillId="5" borderId="88" xfId="0" applyFill="true" applyBorder="true" applyFont="true">
      <alignment horizontal="center"/>
    </xf>
    <xf numFmtId="2" fontId="1085" fillId="5" borderId="15" xfId="0" applyFill="true" applyBorder="true" applyFont="true" applyNumberFormat="true">
      <alignment horizontal="center" wrapText="true"/>
    </xf>
    <xf numFmtId="1" fontId="1086" fillId="5" borderId="15" xfId="0" applyFill="true" applyBorder="true" applyFont="true" applyNumberFormat="true">
      <alignment horizontal="center" wrapText="true"/>
    </xf>
    <xf numFmtId="1" fontId="1087" fillId="5" borderId="15" xfId="0" applyFill="true" applyBorder="true" applyFont="true" applyNumberFormat="true">
      <alignment horizontal="center" wrapText="true"/>
    </xf>
    <xf numFmtId="1" fontId="1088" fillId="5" borderId="15" xfId="0" applyFill="true" applyBorder="true" applyFont="true" applyNumberFormat="true">
      <alignment horizontal="center" wrapText="true"/>
    </xf>
    <xf numFmtId="0" fontId="1089" fillId="0" borderId="15" xfId="0" applyBorder="true" applyFont="true">
      <alignment horizontal="center" wrapText="true"/>
    </xf>
    <xf numFmtId="0" fontId="1090" fillId="0" borderId="15" xfId="0" applyBorder="true" applyFont="true">
      <alignment horizontal="center" wrapText="true"/>
    </xf>
    <xf numFmtId="2" fontId="1091" fillId="5" borderId="15" xfId="0" applyFill="true" applyBorder="true" applyFont="true" applyNumberFormat="true">
      <alignment horizontal="center" wrapText="true"/>
    </xf>
    <xf numFmtId="0" fontId="1092" fillId="0" borderId="15" xfId="0" applyBorder="true" applyFont="true">
      <alignment horizontal="center" wrapText="true"/>
    </xf>
    <xf numFmtId="2" fontId="1093" fillId="5" borderId="15" xfId="0" applyFill="true" applyBorder="true" applyFont="true" applyNumberFormat="true">
      <alignment horizontal="center" wrapText="true"/>
    </xf>
    <xf numFmtId="2" fontId="1094" fillId="5" borderId="15" xfId="0" applyFill="true" applyBorder="true" applyFont="true" applyNumberFormat="true">
      <alignment horizontal="center" wrapText="true"/>
    </xf>
    <xf numFmtId="0" fontId="1095" fillId="0" borderId="15" xfId="0" applyBorder="true" applyFont="true">
      <alignment horizontal="center" wrapText="true"/>
    </xf>
    <xf numFmtId="2" fontId="1096" fillId="5" borderId="15" xfId="0" applyFill="true" applyBorder="true" applyFont="true" applyNumberFormat="true">
      <alignment horizontal="center" wrapText="true"/>
    </xf>
    <xf numFmtId="2" fontId="1097" fillId="5" borderId="15" xfId="0" applyFill="true" applyBorder="true" applyFont="true" applyNumberFormat="true">
      <alignment horizontal="center" wrapText="true"/>
    </xf>
    <xf numFmtId="2" fontId="1098" fillId="5" borderId="15" xfId="0" applyFill="true" applyBorder="true" applyFont="true" applyNumberFormat="true">
      <alignment horizontal="center" wrapText="true"/>
    </xf>
    <xf numFmtId="2" fontId="1099" fillId="5" borderId="15" xfId="0" applyFill="true" applyBorder="true" applyFont="true" applyNumberFormat="true">
      <alignment horizontal="center" wrapText="true"/>
    </xf>
    <xf numFmtId="2" fontId="1100" fillId="5" borderId="15" xfId="0" applyFill="true" applyBorder="true" applyFont="true" applyNumberFormat="true">
      <alignment horizontal="center" wrapText="true"/>
    </xf>
    <xf numFmtId="0" fontId="1101" fillId="5" borderId="88" xfId="0" applyFill="true" applyBorder="true" applyFont="true">
      <alignment horizontal="center"/>
    </xf>
    <xf numFmtId="2" fontId="1102" fillId="5" borderId="15" xfId="0" applyFill="true" applyBorder="true" applyFont="true" applyNumberFormat="true">
      <alignment horizontal="center" wrapText="true"/>
    </xf>
    <xf numFmtId="1" fontId="1103" fillId="5" borderId="15" xfId="0" applyFill="true" applyBorder="true" applyFont="true" applyNumberFormat="true">
      <alignment horizontal="center" wrapText="true"/>
    </xf>
    <xf numFmtId="1" fontId="1104" fillId="5" borderId="15" xfId="0" applyFill="true" applyBorder="true" applyFont="true" applyNumberFormat="true">
      <alignment horizontal="center" wrapText="true"/>
    </xf>
    <xf numFmtId="1" fontId="1105" fillId="5" borderId="15" xfId="0" applyFill="true" applyBorder="true" applyFont="true" applyNumberFormat="true">
      <alignment horizontal="center" wrapText="true"/>
    </xf>
    <xf numFmtId="0" fontId="1106" fillId="0" borderId="15" xfId="0" applyBorder="true" applyFont="true">
      <alignment horizontal="center" wrapText="true"/>
    </xf>
    <xf numFmtId="0" fontId="1107" fillId="0" borderId="15" xfId="0" applyBorder="true" applyFont="true">
      <alignment horizontal="center" wrapText="true"/>
    </xf>
    <xf numFmtId="2" fontId="1108" fillId="5" borderId="15" xfId="0" applyFill="true" applyBorder="true" applyFont="true" applyNumberFormat="true">
      <alignment horizontal="center" wrapText="true"/>
    </xf>
    <xf numFmtId="0" fontId="1109" fillId="0" borderId="15" xfId="0" applyBorder="true" applyFont="true">
      <alignment horizontal="center" wrapText="true"/>
    </xf>
    <xf numFmtId="2" fontId="1110" fillId="5" borderId="15" xfId="0" applyFill="true" applyBorder="true" applyFont="true" applyNumberFormat="true">
      <alignment horizontal="center" wrapText="true"/>
    </xf>
    <xf numFmtId="2" fontId="1111" fillId="5" borderId="15" xfId="0" applyFill="true" applyBorder="true" applyFont="true" applyNumberFormat="true">
      <alignment horizontal="center" wrapText="true"/>
    </xf>
    <xf numFmtId="0" fontId="1112" fillId="0" borderId="15" xfId="0" applyBorder="true" applyFont="true">
      <alignment horizontal="center" wrapText="true"/>
    </xf>
    <xf numFmtId="2" fontId="1113" fillId="5" borderId="15" xfId="0" applyFill="true" applyBorder="true" applyFont="true" applyNumberFormat="true">
      <alignment horizontal="center" wrapText="true"/>
    </xf>
    <xf numFmtId="2" fontId="1114" fillId="5" borderId="15" xfId="0" applyFill="true" applyBorder="true" applyFont="true" applyNumberFormat="true">
      <alignment horizontal="center" wrapText="true"/>
    </xf>
    <xf numFmtId="2" fontId="1115" fillId="5" borderId="15" xfId="0" applyFill="true" applyBorder="true" applyFont="true" applyNumberFormat="true">
      <alignment horizontal="center" wrapText="true"/>
    </xf>
    <xf numFmtId="2" fontId="1116" fillId="5" borderId="15" xfId="0" applyFill="true" applyBorder="true" applyFont="true" applyNumberFormat="true">
      <alignment horizontal="center" wrapText="true"/>
    </xf>
    <xf numFmtId="2" fontId="1117" fillId="5" borderId="15" xfId="0" applyFill="true" applyBorder="true" applyFont="true" applyNumberFormat="true">
      <alignment horizontal="center" wrapText="true"/>
    </xf>
    <xf numFmtId="0" fontId="1118" fillId="5" borderId="88" xfId="0" applyFill="true" applyBorder="true" applyFont="true">
      <alignment horizontal="center"/>
    </xf>
    <xf numFmtId="2" fontId="1119" fillId="5" borderId="15" xfId="0" applyFill="true" applyBorder="true" applyFont="true" applyNumberFormat="true">
      <alignment horizontal="center" wrapText="true"/>
    </xf>
    <xf numFmtId="1" fontId="1120" fillId="5" borderId="15" xfId="0" applyFill="true" applyBorder="true" applyFont="true" applyNumberFormat="true">
      <alignment horizontal="center" wrapText="true"/>
    </xf>
    <xf numFmtId="1" fontId="1121" fillId="5" borderId="15" xfId="0" applyFill="true" applyBorder="true" applyFont="true" applyNumberFormat="true">
      <alignment horizontal="center" wrapText="true"/>
    </xf>
    <xf numFmtId="1" fontId="1122" fillId="5" borderId="15" xfId="0" applyFill="true" applyBorder="true" applyFont="true" applyNumberFormat="true">
      <alignment horizontal="center" wrapText="true"/>
    </xf>
    <xf numFmtId="0" fontId="1123" fillId="0" borderId="15" xfId="0" applyBorder="true" applyFont="true">
      <alignment horizontal="center" wrapText="true"/>
    </xf>
    <xf numFmtId="0" fontId="1124" fillId="0" borderId="15" xfId="0" applyBorder="true" applyFont="true">
      <alignment horizontal="center" wrapText="true"/>
    </xf>
    <xf numFmtId="2" fontId="1125" fillId="5" borderId="15" xfId="0" applyFill="true" applyBorder="true" applyFont="true" applyNumberFormat="true">
      <alignment horizontal="center" wrapText="true"/>
    </xf>
    <xf numFmtId="0" fontId="1126" fillId="0" borderId="15" xfId="0" applyBorder="true" applyFont="true">
      <alignment horizontal="center" wrapText="true"/>
    </xf>
    <xf numFmtId="2" fontId="1127" fillId="5" borderId="15" xfId="0" applyFill="true" applyBorder="true" applyFont="true" applyNumberFormat="true">
      <alignment horizontal="center" wrapText="true"/>
    </xf>
    <xf numFmtId="2" fontId="1128" fillId="5" borderId="15" xfId="0" applyFill="true" applyBorder="true" applyFont="true" applyNumberFormat="true">
      <alignment horizontal="center" wrapText="true"/>
    </xf>
    <xf numFmtId="0" fontId="1129" fillId="0" borderId="15" xfId="0" applyBorder="true" applyFont="true">
      <alignment horizontal="center" wrapText="true"/>
    </xf>
    <xf numFmtId="2" fontId="1130" fillId="5" borderId="15" xfId="0" applyFill="true" applyBorder="true" applyFont="true" applyNumberFormat="true">
      <alignment horizontal="center" wrapText="true"/>
    </xf>
    <xf numFmtId="2" fontId="1131" fillId="5" borderId="15" xfId="0" applyFill="true" applyBorder="true" applyFont="true" applyNumberFormat="true">
      <alignment horizontal="center" wrapText="true"/>
    </xf>
    <xf numFmtId="2" fontId="1132" fillId="5" borderId="15" xfId="0" applyFill="true" applyBorder="true" applyFont="true" applyNumberFormat="true">
      <alignment horizontal="center" wrapText="true"/>
    </xf>
    <xf numFmtId="2" fontId="1133" fillId="5" borderId="15" xfId="0" applyFill="true" applyBorder="true" applyFont="true" applyNumberFormat="true">
      <alignment horizontal="center" wrapText="true"/>
    </xf>
    <xf numFmtId="2" fontId="1134" fillId="5" borderId="15" xfId="0" applyFill="true" applyBorder="true" applyFont="true" applyNumberFormat="true">
      <alignment horizontal="center" wrapText="true"/>
    </xf>
    <xf numFmtId="0" fontId="1135" fillId="5" borderId="88" xfId="0" applyFill="true" applyBorder="true" applyFont="true">
      <alignment horizontal="center"/>
    </xf>
    <xf numFmtId="2" fontId="1136" fillId="5" borderId="15" xfId="0" applyFill="true" applyBorder="true" applyFont="true" applyNumberFormat="true">
      <alignment horizontal="center" wrapText="true"/>
    </xf>
    <xf numFmtId="1" fontId="1137" fillId="5" borderId="15" xfId="0" applyFill="true" applyBorder="true" applyFont="true" applyNumberFormat="true">
      <alignment horizontal="center" wrapText="true"/>
    </xf>
    <xf numFmtId="1" fontId="1138" fillId="5" borderId="15" xfId="0" applyFill="true" applyBorder="true" applyFont="true" applyNumberFormat="true">
      <alignment horizontal="center" wrapText="true"/>
    </xf>
    <xf numFmtId="1" fontId="1139" fillId="5" borderId="15" xfId="0" applyFill="true" applyBorder="true" applyFont="true" applyNumberFormat="true">
      <alignment horizontal="center" wrapText="true"/>
    </xf>
    <xf numFmtId="0" fontId="1140" fillId="0" borderId="15" xfId="0" applyBorder="true" applyFont="true">
      <alignment horizontal="center" wrapText="true"/>
    </xf>
    <xf numFmtId="0" fontId="1141" fillId="0" borderId="15" xfId="0" applyBorder="true" applyFont="true">
      <alignment horizontal="center" wrapText="true"/>
    </xf>
    <xf numFmtId="2" fontId="1142" fillId="5" borderId="15" xfId="0" applyFill="true" applyBorder="true" applyFont="true" applyNumberFormat="true">
      <alignment horizontal="center" wrapText="true"/>
    </xf>
    <xf numFmtId="0" fontId="1143" fillId="0" borderId="15" xfId="0" applyBorder="true" applyFont="true">
      <alignment horizontal="center" wrapText="true"/>
    </xf>
    <xf numFmtId="2" fontId="1144" fillId="5" borderId="15" xfId="0" applyFill="true" applyBorder="true" applyFont="true" applyNumberFormat="true">
      <alignment horizontal="center" wrapText="true"/>
    </xf>
    <xf numFmtId="2" fontId="1145" fillId="5" borderId="15" xfId="0" applyFill="true" applyBorder="true" applyFont="true" applyNumberFormat="true">
      <alignment horizontal="center" wrapText="true"/>
    </xf>
    <xf numFmtId="0" fontId="1146" fillId="0" borderId="15" xfId="0" applyBorder="true" applyFont="true">
      <alignment horizontal="center" wrapText="true"/>
    </xf>
    <xf numFmtId="2" fontId="1147" fillId="5" borderId="15" xfId="0" applyFill="true" applyBorder="true" applyFont="true" applyNumberFormat="true">
      <alignment horizontal="center" wrapText="true"/>
    </xf>
    <xf numFmtId="2" fontId="1148" fillId="5" borderId="15" xfId="0" applyFill="true" applyBorder="true" applyFont="true" applyNumberFormat="true">
      <alignment horizontal="center" wrapText="true"/>
    </xf>
    <xf numFmtId="2" fontId="1149" fillId="5" borderId="15" xfId="0" applyFill="true" applyBorder="true" applyFont="true" applyNumberFormat="true">
      <alignment horizontal="center" wrapText="true"/>
    </xf>
    <xf numFmtId="2" fontId="1150" fillId="5" borderId="15" xfId="0" applyFill="true" applyBorder="true" applyFont="true" applyNumberFormat="true">
      <alignment horizontal="center" wrapText="true"/>
    </xf>
    <xf numFmtId="2" fontId="1151" fillId="5" borderId="15" xfId="0" applyFill="true" applyBorder="true" applyFont="true" applyNumberFormat="true">
      <alignment horizontal="center" wrapText="true"/>
    </xf>
    <xf numFmtId="0" fontId="1152" fillId="5" borderId="88" xfId="0" applyFill="true" applyBorder="true" applyFont="true">
      <alignment horizontal="center"/>
    </xf>
    <xf numFmtId="2" fontId="1153" fillId="5" borderId="15" xfId="0" applyFill="true" applyBorder="true" applyFont="true" applyNumberFormat="true">
      <alignment horizontal="center" wrapText="true"/>
    </xf>
    <xf numFmtId="1" fontId="1154" fillId="5" borderId="15" xfId="0" applyFill="true" applyBorder="true" applyFont="true" applyNumberFormat="true">
      <alignment horizontal="center" wrapText="true"/>
    </xf>
    <xf numFmtId="1" fontId="1155" fillId="5" borderId="15" xfId="0" applyFill="true" applyBorder="true" applyFont="true" applyNumberFormat="true">
      <alignment horizontal="center" wrapText="true"/>
    </xf>
    <xf numFmtId="1" fontId="1156" fillId="5" borderId="15" xfId="0" applyFill="true" applyBorder="true" applyFont="true" applyNumberFormat="true">
      <alignment horizontal="center" wrapText="true"/>
    </xf>
    <xf numFmtId="0" fontId="1157" fillId="0" borderId="15" xfId="0" applyBorder="true" applyFont="true">
      <alignment horizontal="center" wrapText="true"/>
    </xf>
    <xf numFmtId="0" fontId="1158" fillId="0" borderId="15" xfId="0" applyBorder="true" applyFont="true">
      <alignment horizontal="center" wrapText="true"/>
    </xf>
    <xf numFmtId="2" fontId="1159" fillId="5" borderId="15" xfId="0" applyFill="true" applyBorder="true" applyFont="true" applyNumberFormat="true">
      <alignment horizontal="center" wrapText="true"/>
    </xf>
    <xf numFmtId="0" fontId="1160" fillId="0" borderId="15" xfId="0" applyBorder="true" applyFont="true">
      <alignment horizontal="center" wrapText="true"/>
    </xf>
    <xf numFmtId="2" fontId="1161" fillId="5" borderId="15" xfId="0" applyFill="true" applyBorder="true" applyFont="true" applyNumberFormat="true">
      <alignment horizontal="center" wrapText="true"/>
    </xf>
    <xf numFmtId="2" fontId="1162" fillId="5" borderId="15" xfId="0" applyFill="true" applyBorder="true" applyFont="true" applyNumberFormat="true">
      <alignment horizontal="center" wrapText="true"/>
    </xf>
    <xf numFmtId="0" fontId="1163" fillId="0" borderId="15" xfId="0" applyBorder="true" applyFont="true">
      <alignment horizontal="center" wrapText="true"/>
    </xf>
    <xf numFmtId="2" fontId="1164" fillId="5" borderId="15" xfId="0" applyFill="true" applyBorder="true" applyFont="true" applyNumberFormat="true">
      <alignment horizontal="center" wrapText="true"/>
    </xf>
    <xf numFmtId="2" fontId="1165" fillId="5" borderId="15" xfId="0" applyFill="true" applyBorder="true" applyFont="true" applyNumberFormat="true">
      <alignment horizontal="center" wrapText="true"/>
    </xf>
    <xf numFmtId="2" fontId="1166" fillId="5" borderId="15" xfId="0" applyFill="true" applyBorder="true" applyFont="true" applyNumberFormat="true">
      <alignment horizontal="center" wrapText="true"/>
    </xf>
    <xf numFmtId="2" fontId="1167" fillId="5" borderId="15" xfId="0" applyFill="true" applyBorder="true" applyFont="true" applyNumberFormat="true">
      <alignment horizontal="center" wrapText="true"/>
    </xf>
    <xf numFmtId="2" fontId="1168" fillId="5" borderId="15" xfId="0" applyFill="true" applyBorder="true" applyFont="true" applyNumberFormat="true">
      <alignment horizontal="center" wrapText="true"/>
    </xf>
    <xf numFmtId="0" fontId="1169" fillId="5" borderId="88" xfId="0" applyFill="true" applyBorder="true" applyFont="true">
      <alignment horizontal="center"/>
    </xf>
    <xf numFmtId="2" fontId="1170" fillId="5" borderId="15" xfId="0" applyFill="true" applyBorder="true" applyFont="true" applyNumberFormat="true">
      <alignment horizontal="center" wrapText="true"/>
    </xf>
    <xf numFmtId="1" fontId="1171" fillId="5" borderId="15" xfId="0" applyFill="true" applyBorder="true" applyFont="true" applyNumberFormat="true">
      <alignment horizontal="center" wrapText="true"/>
    </xf>
    <xf numFmtId="1" fontId="1172" fillId="5" borderId="15" xfId="0" applyFill="true" applyBorder="true" applyFont="true" applyNumberFormat="true">
      <alignment horizontal="center" wrapText="true"/>
    </xf>
    <xf numFmtId="1" fontId="1173" fillId="5" borderId="15" xfId="0" applyFill="true" applyBorder="true" applyFont="true" applyNumberFormat="true">
      <alignment horizontal="center" wrapText="true"/>
    </xf>
    <xf numFmtId="0" fontId="1174" fillId="0" borderId="15" xfId="0" applyBorder="true" applyFont="true">
      <alignment horizontal="center" wrapText="true"/>
    </xf>
    <xf numFmtId="0" fontId="1175" fillId="0" borderId="15" xfId="0" applyBorder="true" applyFont="true">
      <alignment horizontal="center" wrapText="true"/>
    </xf>
    <xf numFmtId="2" fontId="1176" fillId="5" borderId="15" xfId="0" applyFill="true" applyBorder="true" applyFont="true" applyNumberFormat="true">
      <alignment horizontal="center" wrapText="true"/>
    </xf>
    <xf numFmtId="0" fontId="1177" fillId="0" borderId="15" xfId="0" applyBorder="true" applyFont="true">
      <alignment horizontal="center" wrapText="true"/>
    </xf>
    <xf numFmtId="2" fontId="1178" fillId="5" borderId="15" xfId="0" applyFill="true" applyBorder="true" applyFont="true" applyNumberFormat="true">
      <alignment horizontal="center" wrapText="true"/>
    </xf>
    <xf numFmtId="2" fontId="1179" fillId="5" borderId="15" xfId="0" applyFill="true" applyBorder="true" applyFont="true" applyNumberFormat="true">
      <alignment horizontal="center" wrapText="true"/>
    </xf>
    <xf numFmtId="0" fontId="1180" fillId="0" borderId="15" xfId="0" applyBorder="true" applyFont="true">
      <alignment horizontal="center" wrapText="true"/>
    </xf>
    <xf numFmtId="2" fontId="1181" fillId="5" borderId="15" xfId="0" applyFill="true" applyBorder="true" applyFont="true" applyNumberFormat="true">
      <alignment horizontal="center" wrapText="true"/>
    </xf>
    <xf numFmtId="2" fontId="1182" fillId="5" borderId="15" xfId="0" applyFill="true" applyBorder="true" applyFont="true" applyNumberFormat="true">
      <alignment horizontal="center" wrapText="true"/>
    </xf>
    <xf numFmtId="2" fontId="1183" fillId="5" borderId="15" xfId="0" applyFill="true" applyBorder="true" applyFont="true" applyNumberFormat="true">
      <alignment horizontal="center" wrapText="true"/>
    </xf>
    <xf numFmtId="2" fontId="1184" fillId="5" borderId="15" xfId="0" applyFill="true" applyBorder="true" applyFont="true" applyNumberFormat="true">
      <alignment horizontal="center" wrapText="true"/>
    </xf>
    <xf numFmtId="2" fontId="1185" fillId="5" borderId="15" xfId="0" applyFill="true" applyBorder="true" applyFont="true" applyNumberFormat="true">
      <alignment horizontal="center" wrapText="true"/>
    </xf>
    <xf numFmtId="0" fontId="1186" fillId="5" borderId="88" xfId="0" applyFill="true" applyBorder="true" applyFont="true">
      <alignment horizontal="center"/>
    </xf>
    <xf numFmtId="2" fontId="1187" fillId="5" borderId="15" xfId="0" applyFill="true" applyBorder="true" applyFont="true" applyNumberFormat="true">
      <alignment horizontal="center" wrapText="true"/>
    </xf>
    <xf numFmtId="1" fontId="1188" fillId="5" borderId="15" xfId="0" applyFill="true" applyBorder="true" applyFont="true" applyNumberFormat="true">
      <alignment horizontal="center" wrapText="true"/>
    </xf>
    <xf numFmtId="1" fontId="1189" fillId="5" borderId="15" xfId="0" applyFill="true" applyBorder="true" applyFont="true" applyNumberFormat="true">
      <alignment horizontal="center" wrapText="true"/>
    </xf>
    <xf numFmtId="1" fontId="1190" fillId="5" borderId="15" xfId="0" applyFill="true" applyBorder="true" applyFont="true" applyNumberFormat="true">
      <alignment horizontal="center" wrapText="true"/>
    </xf>
    <xf numFmtId="0" fontId="1191" fillId="0" borderId="15" xfId="0" applyBorder="true" applyFont="true">
      <alignment horizontal="center" wrapText="true"/>
    </xf>
    <xf numFmtId="0" fontId="1192" fillId="0" borderId="15" xfId="0" applyBorder="true" applyFont="true">
      <alignment horizontal="center" wrapText="true"/>
    </xf>
    <xf numFmtId="2" fontId="1193" fillId="5" borderId="15" xfId="0" applyFill="true" applyBorder="true" applyFont="true" applyNumberFormat="true">
      <alignment horizontal="center" wrapText="true"/>
    </xf>
    <xf numFmtId="0" fontId="1194" fillId="0" borderId="15" xfId="0" applyBorder="true" applyFont="true">
      <alignment horizontal="center" wrapText="true"/>
    </xf>
    <xf numFmtId="2" fontId="1195" fillId="5" borderId="15" xfId="0" applyFill="true" applyBorder="true" applyFont="true" applyNumberFormat="true">
      <alignment horizontal="center" wrapText="true"/>
    </xf>
    <xf numFmtId="2" fontId="1196" fillId="5" borderId="15" xfId="0" applyFill="true" applyBorder="true" applyFont="true" applyNumberFormat="true">
      <alignment horizontal="center" wrapText="true"/>
    </xf>
    <xf numFmtId="0" fontId="1197" fillId="0" borderId="15" xfId="0" applyBorder="true" applyFont="true">
      <alignment horizontal="center" wrapText="true"/>
    </xf>
    <xf numFmtId="2" fontId="1198" fillId="5" borderId="15" xfId="0" applyFill="true" applyBorder="true" applyFont="true" applyNumberFormat="true">
      <alignment horizontal="center" wrapText="true"/>
    </xf>
    <xf numFmtId="2" fontId="1199" fillId="5" borderId="15" xfId="0" applyFill="true" applyBorder="true" applyFont="true" applyNumberFormat="true">
      <alignment horizontal="center" wrapText="true"/>
    </xf>
    <xf numFmtId="2" fontId="1200" fillId="5" borderId="15" xfId="0" applyFill="true" applyBorder="true" applyFont="true" applyNumberFormat="true">
      <alignment horizontal="center" wrapText="true"/>
    </xf>
    <xf numFmtId="2" fontId="1201" fillId="5" borderId="15" xfId="0" applyFill="true" applyBorder="true" applyFont="true" applyNumberFormat="true">
      <alignment horizontal="center" wrapText="true"/>
    </xf>
    <xf numFmtId="2" fontId="1202" fillId="5" borderId="15" xfId="0" applyFill="true" applyBorder="true" applyFont="true" applyNumberFormat="true">
      <alignment horizontal="center" wrapText="true"/>
    </xf>
    <xf numFmtId="0" fontId="1203" fillId="5" borderId="88" xfId="0" applyFill="true" applyBorder="true" applyFont="true">
      <alignment horizontal="center"/>
    </xf>
    <xf numFmtId="2" fontId="1204" fillId="5" borderId="15" xfId="0" applyFill="true" applyBorder="true" applyFont="true" applyNumberFormat="true">
      <alignment horizontal="center" wrapText="true"/>
    </xf>
    <xf numFmtId="1" fontId="1205" fillId="5" borderId="15" xfId="0" applyFill="true" applyBorder="true" applyFont="true" applyNumberFormat="true">
      <alignment horizontal="center" wrapText="true"/>
    </xf>
    <xf numFmtId="1" fontId="1206" fillId="5" borderId="15" xfId="0" applyFill="true" applyBorder="true" applyFont="true" applyNumberFormat="true">
      <alignment horizontal="center" wrapText="true"/>
    </xf>
    <xf numFmtId="1" fontId="1207" fillId="5" borderId="15" xfId="0" applyFill="true" applyBorder="true" applyFont="true" applyNumberFormat="true">
      <alignment horizontal="center" wrapText="true"/>
    </xf>
    <xf numFmtId="0" fontId="1208" fillId="0" borderId="15" xfId="0" applyBorder="true" applyFont="true">
      <alignment horizontal="center" wrapText="true"/>
    </xf>
    <xf numFmtId="0" fontId="1209" fillId="0" borderId="15" xfId="0" applyBorder="true" applyFont="true">
      <alignment horizontal="center" wrapText="true"/>
    </xf>
    <xf numFmtId="2" fontId="1210" fillId="5" borderId="15" xfId="0" applyFill="true" applyBorder="true" applyFont="true" applyNumberFormat="true">
      <alignment horizontal="center" wrapText="true"/>
    </xf>
    <xf numFmtId="0" fontId="1211" fillId="0" borderId="15" xfId="0" applyBorder="true" applyFont="true">
      <alignment horizontal="center" wrapText="true"/>
    </xf>
    <xf numFmtId="2" fontId="1212" fillId="5" borderId="15" xfId="0" applyFill="true" applyBorder="true" applyFont="true" applyNumberFormat="true">
      <alignment horizontal="center" wrapText="true"/>
    </xf>
    <xf numFmtId="2" fontId="1213" fillId="5" borderId="15" xfId="0" applyFill="true" applyBorder="true" applyFont="true" applyNumberFormat="true">
      <alignment horizontal="center" wrapText="true"/>
    </xf>
    <xf numFmtId="0" fontId="1214" fillId="0" borderId="15" xfId="0" applyBorder="true" applyFont="true">
      <alignment horizontal="center" wrapText="true"/>
    </xf>
    <xf numFmtId="2" fontId="1215" fillId="5" borderId="15" xfId="0" applyFill="true" applyBorder="true" applyFont="true" applyNumberFormat="true">
      <alignment horizontal="center" wrapText="true"/>
    </xf>
    <xf numFmtId="2" fontId="1216" fillId="5" borderId="15" xfId="0" applyFill="true" applyBorder="true" applyFont="true" applyNumberFormat="true">
      <alignment horizontal="center" wrapText="true"/>
    </xf>
    <xf numFmtId="2" fontId="1217" fillId="5" borderId="15" xfId="0" applyFill="true" applyBorder="true" applyFont="true" applyNumberFormat="true">
      <alignment horizontal="center" wrapText="true"/>
    </xf>
    <xf numFmtId="2" fontId="1218" fillId="5" borderId="15" xfId="0" applyFill="true" applyBorder="true" applyFont="true" applyNumberFormat="true">
      <alignment horizontal="center" wrapText="true"/>
    </xf>
    <xf numFmtId="2" fontId="1219" fillId="5" borderId="15" xfId="0" applyFill="true" applyBorder="true" applyFont="true" applyNumberFormat="true">
      <alignment horizontal="center" wrapText="true"/>
    </xf>
    <xf numFmtId="0" fontId="1220" fillId="5" borderId="88" xfId="0" applyFill="true" applyBorder="true" applyFont="true">
      <alignment horizontal="center"/>
    </xf>
    <xf numFmtId="2" fontId="1221" fillId="5" borderId="15" xfId="0" applyFill="true" applyBorder="true" applyFont="true" applyNumberFormat="true">
      <alignment horizontal="center" wrapText="true"/>
    </xf>
    <xf numFmtId="1" fontId="1222" fillId="5" borderId="15" xfId="0" applyFill="true" applyBorder="true" applyFont="true" applyNumberFormat="true">
      <alignment horizontal="center" wrapText="true"/>
    </xf>
    <xf numFmtId="1" fontId="1223" fillId="5" borderId="15" xfId="0" applyFill="true" applyBorder="true" applyFont="true" applyNumberFormat="true">
      <alignment horizontal="center" wrapText="true"/>
    </xf>
    <xf numFmtId="1" fontId="1224" fillId="5" borderId="15" xfId="0" applyFill="true" applyBorder="true" applyFont="true" applyNumberFormat="true">
      <alignment horizontal="center" wrapText="true"/>
    </xf>
    <xf numFmtId="0" fontId="1225" fillId="0" borderId="15" xfId="0" applyBorder="true" applyFont="true">
      <alignment horizontal="center" wrapText="true"/>
    </xf>
    <xf numFmtId="0" fontId="1226" fillId="0" borderId="15" xfId="0" applyBorder="true" applyFont="true">
      <alignment horizontal="center" wrapText="true"/>
    </xf>
    <xf numFmtId="2" fontId="1227" fillId="5" borderId="15" xfId="0" applyFill="true" applyBorder="true" applyFont="true" applyNumberFormat="true">
      <alignment horizontal="center" wrapText="true"/>
    </xf>
    <xf numFmtId="0" fontId="1228" fillId="0" borderId="15" xfId="0" applyBorder="true" applyFont="true">
      <alignment horizontal="center" wrapText="true"/>
    </xf>
    <xf numFmtId="2" fontId="1229" fillId="5" borderId="15" xfId="0" applyFill="true" applyBorder="true" applyFont="true" applyNumberFormat="true">
      <alignment horizontal="center" wrapText="true"/>
    </xf>
    <xf numFmtId="2" fontId="1230" fillId="5" borderId="15" xfId="0" applyFill="true" applyBorder="true" applyFont="true" applyNumberFormat="true">
      <alignment horizontal="center" wrapText="true"/>
    </xf>
    <xf numFmtId="0" fontId="1231" fillId="0" borderId="15" xfId="0" applyBorder="true" applyFont="true">
      <alignment horizontal="center" wrapText="true"/>
    </xf>
    <xf numFmtId="2" fontId="1232" fillId="5" borderId="15" xfId="0" applyFill="true" applyBorder="true" applyFont="true" applyNumberFormat="true">
      <alignment horizontal="center" wrapText="true"/>
    </xf>
    <xf numFmtId="2" fontId="1233" fillId="5" borderId="15" xfId="0" applyFill="true" applyBorder="true" applyFont="true" applyNumberFormat="true">
      <alignment horizontal="center" wrapText="true"/>
    </xf>
    <xf numFmtId="2" fontId="1234" fillId="5" borderId="15" xfId="0" applyFill="true" applyBorder="true" applyFont="true" applyNumberFormat="true">
      <alignment horizontal="center" wrapText="true"/>
    </xf>
    <xf numFmtId="2" fontId="1235" fillId="5" borderId="15" xfId="0" applyFill="true" applyBorder="true" applyFont="true" applyNumberFormat="true">
      <alignment horizontal="center" wrapText="true"/>
    </xf>
    <xf numFmtId="2" fontId="1236" fillId="5" borderId="15" xfId="0" applyFill="true" applyBorder="true" applyFont="true" applyNumberFormat="true">
      <alignment horizontal="center" wrapText="true"/>
    </xf>
    <xf numFmtId="0" fontId="952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966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967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968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96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97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97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975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977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979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122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22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22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22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2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26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2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28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2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9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2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4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6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7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9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1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2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4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6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7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1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0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31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99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1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3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6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08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0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17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3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5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6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18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0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1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36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98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99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01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033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050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067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084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0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18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35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5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69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18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03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20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80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998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37" fillId="5" borderId="38" xfId="0" applyFill="true" applyBorder="true" applyFont="true">
      <alignment horizontal="left" wrapText="true"/>
    </xf>
    <xf numFmtId="0" fontId="1238" fillId="5" borderId="38" xfId="0" applyFill="true" applyBorder="true" applyFont="true">
      <alignment horizontal="left" wrapText="true"/>
    </xf>
    <xf numFmtId="0" fontId="1239" fillId="5" borderId="38" xfId="0" applyFill="true" applyBorder="true" applyFont="true">
      <alignment horizontal="left" wrapText="true"/>
    </xf>
    <xf numFmtId="0" fontId="1240" fillId="5" borderId="38" xfId="0" applyFill="true" applyBorder="true" applyFont="true">
      <alignment horizontal="left" wrapText="true"/>
    </xf>
    <xf numFmtId="0" fontId="1241" fillId="5" borderId="38" xfId="0" applyFill="true" applyBorder="true" applyFont="true">
      <alignment horizontal="left" wrapText="true"/>
    </xf>
    <xf numFmtId="0" fontId="1242" fillId="5" borderId="38" xfId="0" applyFill="true" applyBorder="true" applyFont="true">
      <alignment horizontal="left" wrapText="true"/>
    </xf>
    <xf numFmtId="0" fontId="1243" fillId="5" borderId="38" xfId="0" applyFill="true" applyBorder="true" applyFont="true">
      <alignment horizontal="left" wrapText="true"/>
    </xf>
    <xf numFmtId="0" fontId="1244" fillId="5" borderId="59" xfId="0" applyFill="true" applyBorder="true" applyFont="true">
      <alignment horizontal="left" wrapText="true"/>
    </xf>
    <xf numFmtId="0" fontId="1245" fillId="5" borderId="38" xfId="0" applyFill="true" applyBorder="true" applyFont="true">
      <alignment horizontal="left" wrapText="true"/>
    </xf>
    <xf numFmtId="0" fontId="1246" fillId="5" borderId="59" xfId="0" applyFill="true" applyBorder="true" applyFont="true">
      <alignment horizontal="left" wrapText="true"/>
    </xf>
    <xf numFmtId="0" fontId="1247" fillId="5" borderId="38" xfId="0" applyFill="true" applyBorder="true" applyFont="true">
      <alignment horizontal="left" wrapText="true"/>
    </xf>
    <xf numFmtId="0" fontId="1248" fillId="5" borderId="59" xfId="0" applyFill="true" applyBorder="true" applyFont="true">
      <alignment horizontal="left" wrapText="true"/>
    </xf>
    <xf numFmtId="0" fontId="1249" fillId="5" borderId="38" xfId="0" applyFill="true" applyBorder="true" applyFont="true">
      <alignment horizontal="left" wrapText="true"/>
    </xf>
    <xf numFmtId="0" fontId="1250" fillId="5" borderId="59" xfId="0" applyFill="true" applyBorder="true" applyFont="true">
      <alignment horizontal="left" wrapText="true"/>
    </xf>
    <xf numFmtId="0" fontId="1251" fillId="5" borderId="38" xfId="0" applyFill="true" applyBorder="true" applyFont="true">
      <alignment horizontal="left" wrapText="true"/>
    </xf>
    <xf numFmtId="0" fontId="1252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1253" fillId="5" borderId="7" xfId="0" applyFill="true" applyBorder="true" applyFont="true">
      <alignment horizontal="left"/>
    </xf>
    <xf numFmtId="0" fontId="1254" fillId="5" borderId="15" xfId="0" applyFill="true" applyBorder="true" applyFont="true">
      <alignment horizontal="left" wrapText="true"/>
    </xf>
    <xf numFmtId="0" fontId="1255" fillId="5" borderId="59" xfId="0" applyFill="true" applyBorder="true" applyFont="true">
      <alignment horizontal="left" wrapText="true"/>
    </xf>
    <xf numFmtId="0" fontId="1256" fillId="5" borderId="15" xfId="0" applyFill="true" applyBorder="true" applyFont="true">
      <alignment horizontal="left" wrapText="true"/>
    </xf>
    <xf numFmtId="0" fontId="1257" fillId="5" borderId="59" xfId="0" applyFill="true" applyBorder="true" applyFont="true">
      <alignment horizontal="left" wrapText="true"/>
    </xf>
    <xf numFmtId="0" fontId="1258" fillId="5" borderId="15" xfId="0" applyFill="true" applyBorder="true" applyFont="true">
      <alignment horizontal="left" wrapText="true"/>
    </xf>
    <xf numFmtId="0" fontId="1259" fillId="5" borderId="59" xfId="0" applyFill="true" applyBorder="true" applyFont="true">
      <alignment horizontal="left" wrapText="true"/>
    </xf>
    <xf numFmtId="0" fontId="1260" fillId="5" borderId="15" xfId="0" applyFill="true" applyBorder="true" applyFont="true">
      <alignment horizontal="left" wrapText="true"/>
    </xf>
    <xf numFmtId="0" fontId="1261" fillId="5" borderId="59" xfId="0" applyFill="true" applyBorder="true" applyFont="true">
      <alignment horizontal="left" wrapText="true"/>
    </xf>
    <xf numFmtId="0" fontId="1262" fillId="5" borderId="15" xfId="0" applyFill="true" applyBorder="true" applyFont="true">
      <alignment horizontal="left" wrapText="true"/>
    </xf>
    <xf numFmtId="0" fontId="1263" fillId="5" borderId="59" xfId="0" applyFill="true" applyBorder="true" applyFont="true">
      <alignment horizontal="left" wrapText="true"/>
    </xf>
    <xf numFmtId="0" fontId="1264" fillId="5" borderId="59" xfId="0" applyFill="true" applyBorder="true" applyFont="true">
      <alignment horizontal="left" wrapText="true"/>
    </xf>
    <xf numFmtId="0" fontId="1265" fillId="8" borderId="87" xfId="0" applyFill="true" applyBorder="true" applyFont="true">
      <alignment horizontal="center"/>
    </xf>
    <xf numFmtId="0" fontId="1266" fillId="5" borderId="88" xfId="0" applyFill="true" applyBorder="true" applyFont="true">
      <alignment horizontal="center"/>
    </xf>
    <xf numFmtId="2" fontId="1267" fillId="5" borderId="15" xfId="0" applyFill="true" applyBorder="true" applyFont="true" applyNumberFormat="true">
      <alignment horizontal="center" wrapText="true"/>
    </xf>
    <xf numFmtId="1" fontId="1268" fillId="5" borderId="15" xfId="0" applyFill="true" applyBorder="true" applyFont="true" applyNumberFormat="true">
      <alignment horizontal="center" wrapText="true"/>
    </xf>
    <xf numFmtId="1" fontId="1269" fillId="5" borderId="15" xfId="0" applyFill="true" applyBorder="true" applyFont="true" applyNumberFormat="true">
      <alignment horizontal="center" wrapText="true"/>
    </xf>
    <xf numFmtId="1" fontId="1270" fillId="5" borderId="15" xfId="0" applyFill="true" applyBorder="true" applyFont="true" applyNumberFormat="true">
      <alignment horizontal="center" wrapText="true"/>
    </xf>
    <xf numFmtId="0" fontId="1271" fillId="0" borderId="15" xfId="0" applyBorder="true" applyFont="true">
      <alignment horizontal="center" wrapText="true"/>
    </xf>
    <xf numFmtId="0" fontId="1272" fillId="0" borderId="15" xfId="0" applyBorder="true" applyFont="true">
      <alignment horizontal="center" wrapText="true"/>
    </xf>
    <xf numFmtId="2" fontId="1273" fillId="5" borderId="15" xfId="0" applyFill="true" applyBorder="true" applyFont="true" applyNumberFormat="true">
      <alignment horizontal="center" wrapText="true"/>
    </xf>
    <xf numFmtId="0" fontId="1274" fillId="0" borderId="15" xfId="0" applyBorder="true" applyFont="true">
      <alignment horizontal="center" wrapText="true"/>
    </xf>
    <xf numFmtId="2" fontId="1275" fillId="5" borderId="15" xfId="0" applyFill="true" applyBorder="true" applyFont="true" applyNumberFormat="true">
      <alignment horizontal="center" wrapText="true"/>
    </xf>
    <xf numFmtId="2" fontId="1276" fillId="5" borderId="15" xfId="0" applyFill="true" applyBorder="true" applyFont="true" applyNumberFormat="true">
      <alignment horizontal="center" wrapText="true"/>
    </xf>
    <xf numFmtId="0" fontId="1277" fillId="0" borderId="15" xfId="0" applyBorder="true" applyFont="true">
      <alignment horizontal="center" wrapText="true"/>
    </xf>
    <xf numFmtId="2" fontId="1278" fillId="5" borderId="15" xfId="0" applyFill="true" applyBorder="true" applyFont="true" applyNumberFormat="true">
      <alignment horizontal="center" wrapText="true"/>
    </xf>
    <xf numFmtId="2" fontId="1279" fillId="5" borderId="15" xfId="0" applyFill="true" applyBorder="true" applyFont="true" applyNumberFormat="true">
      <alignment horizontal="center" wrapText="true"/>
    </xf>
    <xf numFmtId="2" fontId="1280" fillId="5" borderId="15" xfId="0" applyFill="true" applyBorder="true" applyFont="true" applyNumberFormat="true">
      <alignment horizontal="center" wrapText="true"/>
    </xf>
    <xf numFmtId="2" fontId="1281" fillId="5" borderId="15" xfId="0" applyFill="true" applyBorder="true" applyFont="true" applyNumberFormat="true">
      <alignment horizontal="center" wrapText="true"/>
    </xf>
    <xf numFmtId="2" fontId="1282" fillId="5" borderId="15" xfId="0" applyFill="true" applyBorder="true" applyFont="true" applyNumberFormat="true">
      <alignment horizontal="center" wrapText="true"/>
    </xf>
    <xf numFmtId="0" fontId="1283" fillId="8" borderId="87" xfId="0" applyFill="true" applyBorder="true" applyFont="true">
      <alignment horizontal="center"/>
    </xf>
    <xf numFmtId="0" fontId="1284" fillId="5" borderId="88" xfId="0" applyFill="true" applyBorder="true" applyFont="true">
      <alignment horizontal="center"/>
    </xf>
    <xf numFmtId="2" fontId="1285" fillId="5" borderId="15" xfId="0" applyFill="true" applyBorder="true" applyFont="true" applyNumberFormat="true">
      <alignment horizontal="center" wrapText="true"/>
    </xf>
    <xf numFmtId="1" fontId="1286" fillId="5" borderId="15" xfId="0" applyFill="true" applyBorder="true" applyFont="true" applyNumberFormat="true">
      <alignment horizontal="center" wrapText="true"/>
    </xf>
    <xf numFmtId="1" fontId="1287" fillId="5" borderId="15" xfId="0" applyFill="true" applyBorder="true" applyFont="true" applyNumberFormat="true">
      <alignment horizontal="center" wrapText="true"/>
    </xf>
    <xf numFmtId="1" fontId="1288" fillId="5" borderId="15" xfId="0" applyFill="true" applyBorder="true" applyFont="true" applyNumberFormat="true">
      <alignment horizontal="center" wrapText="true"/>
    </xf>
    <xf numFmtId="0" fontId="1289" fillId="0" borderId="15" xfId="0" applyBorder="true" applyFont="true">
      <alignment horizontal="center" wrapText="true"/>
    </xf>
    <xf numFmtId="0" fontId="1290" fillId="0" borderId="15" xfId="0" applyBorder="true" applyFont="true">
      <alignment horizontal="center" wrapText="true"/>
    </xf>
    <xf numFmtId="2" fontId="1291" fillId="5" borderId="15" xfId="0" applyFill="true" applyBorder="true" applyFont="true" applyNumberFormat="true">
      <alignment horizontal="center" wrapText="true"/>
    </xf>
    <xf numFmtId="0" fontId="1292" fillId="0" borderId="15" xfId="0" applyBorder="true" applyFont="true">
      <alignment horizontal="center" wrapText="true"/>
    </xf>
    <xf numFmtId="2" fontId="1293" fillId="5" borderId="15" xfId="0" applyFill="true" applyBorder="true" applyFont="true" applyNumberFormat="true">
      <alignment horizontal="center" wrapText="true"/>
    </xf>
    <xf numFmtId="2" fontId="1294" fillId="5" borderId="15" xfId="0" applyFill="true" applyBorder="true" applyFont="true" applyNumberFormat="true">
      <alignment horizontal="center" wrapText="true"/>
    </xf>
    <xf numFmtId="0" fontId="1295" fillId="0" borderId="15" xfId="0" applyBorder="true" applyFont="true">
      <alignment horizontal="center" wrapText="true"/>
    </xf>
    <xf numFmtId="2" fontId="1296" fillId="5" borderId="15" xfId="0" applyFill="true" applyBorder="true" applyFont="true" applyNumberFormat="true">
      <alignment horizontal="center" wrapText="true"/>
    </xf>
    <xf numFmtId="2" fontId="1297" fillId="5" borderId="15" xfId="0" applyFill="true" applyBorder="true" applyFont="true" applyNumberFormat="true">
      <alignment horizontal="center" wrapText="true"/>
    </xf>
    <xf numFmtId="2" fontId="1298" fillId="5" borderId="15" xfId="0" applyFill="true" applyBorder="true" applyFont="true" applyNumberFormat="true">
      <alignment horizontal="center" wrapText="true"/>
    </xf>
    <xf numFmtId="2" fontId="1299" fillId="5" borderId="15" xfId="0" applyFill="true" applyBorder="true" applyFont="true" applyNumberFormat="true">
      <alignment horizontal="center" wrapText="true"/>
    </xf>
    <xf numFmtId="2" fontId="1300" fillId="5" borderId="15" xfId="0" applyFill="true" applyBorder="true" applyFont="true" applyNumberFormat="true">
      <alignment horizontal="center" wrapText="true"/>
    </xf>
    <xf numFmtId="0" fontId="1301" fillId="8" borderId="87" xfId="0" applyFill="true" applyBorder="true" applyFont="true">
      <alignment horizontal="center"/>
    </xf>
    <xf numFmtId="0" fontId="1302" fillId="5" borderId="88" xfId="0" applyFill="true" applyBorder="true" applyFont="true">
      <alignment horizontal="center"/>
    </xf>
    <xf numFmtId="2" fontId="1303" fillId="5" borderId="15" xfId="0" applyFill="true" applyBorder="true" applyFont="true" applyNumberFormat="true">
      <alignment horizontal="center" wrapText="true"/>
    </xf>
    <xf numFmtId="1" fontId="1304" fillId="5" borderId="15" xfId="0" applyFill="true" applyBorder="true" applyFont="true" applyNumberFormat="true">
      <alignment horizontal="center" wrapText="true"/>
    </xf>
    <xf numFmtId="1" fontId="1305" fillId="5" borderId="15" xfId="0" applyFill="true" applyBorder="true" applyFont="true" applyNumberFormat="true">
      <alignment horizontal="center" wrapText="true"/>
    </xf>
    <xf numFmtId="1" fontId="1306" fillId="5" borderId="15" xfId="0" applyFill="true" applyBorder="true" applyFont="true" applyNumberFormat="true">
      <alignment horizontal="center" wrapText="true"/>
    </xf>
    <xf numFmtId="0" fontId="1307" fillId="0" borderId="15" xfId="0" applyBorder="true" applyFont="true">
      <alignment horizontal="center" wrapText="true"/>
    </xf>
    <xf numFmtId="0" fontId="1308" fillId="0" borderId="15" xfId="0" applyBorder="true" applyFont="true">
      <alignment horizontal="center" wrapText="true"/>
    </xf>
    <xf numFmtId="2" fontId="1309" fillId="5" borderId="15" xfId="0" applyFill="true" applyBorder="true" applyFont="true" applyNumberFormat="true">
      <alignment horizontal="center" wrapText="true"/>
    </xf>
    <xf numFmtId="0" fontId="1310" fillId="0" borderId="15" xfId="0" applyBorder="true" applyFont="true">
      <alignment horizontal="center" wrapText="true"/>
    </xf>
    <xf numFmtId="2" fontId="1311" fillId="5" borderId="15" xfId="0" applyFill="true" applyBorder="true" applyFont="true" applyNumberFormat="true">
      <alignment horizontal="center" wrapText="true"/>
    </xf>
    <xf numFmtId="2" fontId="1312" fillId="5" borderId="15" xfId="0" applyFill="true" applyBorder="true" applyFont="true" applyNumberFormat="true">
      <alignment horizontal="center" wrapText="true"/>
    </xf>
    <xf numFmtId="0" fontId="1313" fillId="0" borderId="15" xfId="0" applyBorder="true" applyFont="true">
      <alignment horizontal="center" wrapText="true"/>
    </xf>
    <xf numFmtId="2" fontId="1314" fillId="5" borderId="15" xfId="0" applyFill="true" applyBorder="true" applyFont="true" applyNumberFormat="true">
      <alignment horizontal="center" wrapText="true"/>
    </xf>
    <xf numFmtId="2" fontId="1315" fillId="5" borderId="15" xfId="0" applyFill="true" applyBorder="true" applyFont="true" applyNumberFormat="true">
      <alignment horizontal="center" wrapText="true"/>
    </xf>
    <xf numFmtId="2" fontId="1316" fillId="5" borderId="15" xfId="0" applyFill="true" applyBorder="true" applyFont="true" applyNumberFormat="true">
      <alignment horizontal="center" wrapText="true"/>
    </xf>
    <xf numFmtId="2" fontId="1317" fillId="5" borderId="15" xfId="0" applyFill="true" applyBorder="true" applyFont="true" applyNumberFormat="true">
      <alignment horizontal="center" wrapText="true"/>
    </xf>
    <xf numFmtId="2" fontId="1318" fillId="5" borderId="15" xfId="0" applyFill="true" applyBorder="true" applyFont="true" applyNumberFormat="true">
      <alignment horizontal="center" wrapText="true"/>
    </xf>
    <xf numFmtId="0" fontId="1319" fillId="5" borderId="88" xfId="0" applyFill="true" applyBorder="true" applyFont="true">
      <alignment horizontal="center"/>
    </xf>
    <xf numFmtId="2" fontId="1320" fillId="5" borderId="15" xfId="0" applyFill="true" applyBorder="true" applyFont="true" applyNumberFormat="true">
      <alignment horizontal="center" wrapText="true"/>
    </xf>
    <xf numFmtId="1" fontId="1321" fillId="5" borderId="15" xfId="0" applyFill="true" applyBorder="true" applyFont="true" applyNumberFormat="true">
      <alignment horizontal="center" wrapText="true"/>
    </xf>
    <xf numFmtId="1" fontId="1322" fillId="5" borderId="15" xfId="0" applyFill="true" applyBorder="true" applyFont="true" applyNumberFormat="true">
      <alignment horizontal="center" wrapText="true"/>
    </xf>
    <xf numFmtId="1" fontId="1323" fillId="5" borderId="15" xfId="0" applyFill="true" applyBorder="true" applyFont="true" applyNumberFormat="true">
      <alignment horizontal="center" wrapText="true"/>
    </xf>
    <xf numFmtId="0" fontId="1324" fillId="0" borderId="15" xfId="0" applyBorder="true" applyFont="true">
      <alignment horizontal="center" wrapText="true"/>
    </xf>
    <xf numFmtId="0" fontId="1325" fillId="0" borderId="15" xfId="0" applyBorder="true" applyFont="true">
      <alignment horizontal="center" wrapText="true"/>
    </xf>
    <xf numFmtId="2" fontId="1326" fillId="5" borderId="15" xfId="0" applyFill="true" applyBorder="true" applyFont="true" applyNumberFormat="true">
      <alignment horizontal="center" wrapText="true"/>
    </xf>
    <xf numFmtId="0" fontId="1327" fillId="0" borderId="15" xfId="0" applyBorder="true" applyFont="true">
      <alignment horizontal="center" wrapText="true"/>
    </xf>
    <xf numFmtId="2" fontId="1328" fillId="5" borderId="15" xfId="0" applyFill="true" applyBorder="true" applyFont="true" applyNumberFormat="true">
      <alignment horizontal="center" wrapText="true"/>
    </xf>
    <xf numFmtId="2" fontId="1329" fillId="5" borderId="15" xfId="0" applyFill="true" applyBorder="true" applyFont="true" applyNumberFormat="true">
      <alignment horizontal="center" wrapText="true"/>
    </xf>
    <xf numFmtId="0" fontId="1330" fillId="0" borderId="15" xfId="0" applyBorder="true" applyFont="true">
      <alignment horizontal="center" wrapText="true"/>
    </xf>
    <xf numFmtId="2" fontId="1331" fillId="5" borderId="15" xfId="0" applyFill="true" applyBorder="true" applyFont="true" applyNumberFormat="true">
      <alignment horizontal="center" wrapText="true"/>
    </xf>
    <xf numFmtId="2" fontId="1332" fillId="5" borderId="15" xfId="0" applyFill="true" applyBorder="true" applyFont="true" applyNumberFormat="true">
      <alignment horizontal="center" wrapText="true"/>
    </xf>
    <xf numFmtId="2" fontId="1333" fillId="5" borderId="15" xfId="0" applyFill="true" applyBorder="true" applyFont="true" applyNumberFormat="true">
      <alignment horizontal="center" wrapText="true"/>
    </xf>
    <xf numFmtId="2" fontId="1334" fillId="5" borderId="15" xfId="0" applyFill="true" applyBorder="true" applyFont="true" applyNumberFormat="true">
      <alignment horizontal="center" wrapText="true"/>
    </xf>
    <xf numFmtId="2" fontId="1335" fillId="5" borderId="15" xfId="0" applyFill="true" applyBorder="true" applyFont="true" applyNumberFormat="true">
      <alignment horizontal="center" wrapText="true"/>
    </xf>
    <xf numFmtId="0" fontId="1237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1251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1252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1253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25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256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258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260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262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264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132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32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32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1" fontId="132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2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2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2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27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2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2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7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9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1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29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30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28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0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1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35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6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84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0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19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65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283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01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5" borderId="0" xfId="0" applyFill="true" applyBorder="true"/>
    <xf numFmtId="0" fontId="1336" fillId="5" borderId="0" xfId="0" applyFill="true" applyBorder="true" applyFont="true">
      <alignment horizontal="center"/>
    </xf>
    <xf numFmtId="0" fontId="1337" fillId="5" borderId="38" xfId="0" applyFill="true" applyBorder="true" applyFont="true">
      <alignment horizontal="left" wrapText="true"/>
    </xf>
    <xf numFmtId="0" fontId="1338" fillId="5" borderId="38" xfId="0" applyFill="true" applyBorder="true" applyFont="true">
      <alignment horizontal="left" wrapText="true"/>
    </xf>
    <xf numFmtId="0" fontId="1339" fillId="5" borderId="38" xfId="0" applyFill="true" applyBorder="true" applyFont="true">
      <alignment horizontal="left" wrapText="true"/>
    </xf>
    <xf numFmtId="0" fontId="1340" fillId="5" borderId="38" xfId="0" applyFill="true" applyBorder="true" applyFont="true">
      <alignment horizontal="left" wrapText="true"/>
    </xf>
    <xf numFmtId="0" fontId="1341" fillId="5" borderId="38" xfId="0" applyFill="true" applyBorder="true" applyFont="true">
      <alignment horizontal="left" wrapText="true"/>
    </xf>
    <xf numFmtId="0" fontId="1342" fillId="5" borderId="38" xfId="0" applyFill="true" applyBorder="true" applyFont="true">
      <alignment horizontal="left" wrapText="true"/>
    </xf>
    <xf numFmtId="0" fontId="1343" fillId="5" borderId="38" xfId="0" applyFill="true" applyBorder="true" applyFont="true">
      <alignment horizontal="left" wrapText="true"/>
    </xf>
    <xf numFmtId="0" fontId="1344" fillId="5" borderId="59" xfId="0" applyFill="true" applyBorder="true" applyFont="true">
      <alignment horizontal="left" wrapText="true"/>
    </xf>
    <xf numFmtId="0" fontId="1345" fillId="5" borderId="38" xfId="0" applyFill="true" applyBorder="true" applyFont="true">
      <alignment horizontal="left" wrapText="true"/>
    </xf>
    <xf numFmtId="0" fontId="1346" fillId="5" borderId="59" xfId="0" applyFill="true" applyBorder="true" applyFont="true">
      <alignment horizontal="left" wrapText="true"/>
    </xf>
    <xf numFmtId="0" fontId="1347" fillId="5" borderId="38" xfId="0" applyFill="true" applyBorder="true" applyFont="true">
      <alignment horizontal="left" wrapText="true"/>
    </xf>
    <xf numFmtId="0" fontId="1348" fillId="5" borderId="59" xfId="0" applyFill="true" applyBorder="true" applyFont="true">
      <alignment horizontal="left" wrapText="true"/>
    </xf>
    <xf numFmtId="0" fontId="1349" fillId="5" borderId="38" xfId="0" applyFill="true" applyBorder="true" applyFont="true">
      <alignment horizontal="left" wrapText="true"/>
    </xf>
    <xf numFmtId="0" fontId="1350" fillId="5" borderId="59" xfId="0" applyFill="true" applyBorder="true" applyFont="true">
      <alignment horizontal="left" wrapText="true"/>
    </xf>
    <xf numFmtId="0" fontId="1351" fillId="5" borderId="38" xfId="0" applyFill="true" applyBorder="true" applyFont="true">
      <alignment horizontal="left" wrapText="true"/>
    </xf>
    <xf numFmtId="0" fontId="1352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1353" fillId="5" borderId="7" xfId="0" applyFill="true" applyBorder="true" applyFont="true">
      <alignment horizontal="left"/>
    </xf>
    <xf numFmtId="0" fontId="0" fillId="5" borderId="0" xfId="0" applyFill="true" applyBorder="true"/>
    <xf numFmtId="0" fontId="1354" fillId="5" borderId="15" xfId="0" applyFill="true" applyBorder="true" applyFont="true">
      <alignment horizontal="left" wrapText="true"/>
    </xf>
    <xf numFmtId="0" fontId="1355" fillId="5" borderId="15" xfId="0" applyFill="true" applyBorder="true" applyFont="true">
      <alignment horizontal="left" wrapText="true"/>
    </xf>
    <xf numFmtId="0" fontId="1356" fillId="5" borderId="15" xfId="0" applyFill="true" applyBorder="true" applyFont="true">
      <alignment horizontal="left" wrapText="true"/>
    </xf>
    <xf numFmtId="0" fontId="1357" fillId="5" borderId="15" xfId="0" applyFill="true" applyBorder="true" applyFont="true">
      <alignment horizontal="left" wrapText="true"/>
    </xf>
    <xf numFmtId="0" fontId="1358" fillId="5" borderId="59" xfId="0" applyFill="true" applyBorder="true" applyFont="true">
      <alignment horizontal="left" wrapText="true"/>
    </xf>
    <xf numFmtId="0" fontId="1359" fillId="5" borderId="15" xfId="0" applyFill="true" applyBorder="true" applyFont="true">
      <alignment horizontal="left" wrapText="true"/>
    </xf>
    <xf numFmtId="0" fontId="1360" fillId="5" borderId="59" xfId="0" applyFill="true" applyBorder="true" applyFont="true">
      <alignment horizontal="left" wrapText="true"/>
    </xf>
    <xf numFmtId="0" fontId="1361" fillId="5" borderId="15" xfId="0" applyFill="true" applyBorder="true" applyFont="true">
      <alignment horizontal="left" wrapText="true"/>
    </xf>
    <xf numFmtId="0" fontId="1362" fillId="5" borderId="15" xfId="0" applyFill="true" applyBorder="true" applyFont="true">
      <alignment horizontal="left" wrapText="true"/>
    </xf>
    <xf numFmtId="0" fontId="1363" fillId="5" borderId="15" xfId="0" applyFill="true" applyBorder="true" applyFont="true">
      <alignment horizontal="left" wrapText="true"/>
    </xf>
    <xf numFmtId="0" fontId="1364" fillId="5" borderId="15" xfId="0" applyFill="true" applyBorder="true" applyFont="true">
      <alignment horizontal="left" wrapText="true"/>
    </xf>
    <xf numFmtId="0" fontId="1365" fillId="5" borderId="15" xfId="0" applyFill="true" applyBorder="true" applyFont="true">
      <alignment horizontal="left" wrapText="true"/>
    </xf>
    <xf numFmtId="0" fontId="1366" fillId="5" borderId="59" xfId="0" applyFill="true" applyBorder="true" applyFont="true">
      <alignment horizontal="left" wrapText="true"/>
    </xf>
    <xf numFmtId="0" fontId="1367" fillId="5" borderId="59" xfId="0" applyFill="true" applyBorder="true" applyFont="true">
      <alignment horizontal="left" wrapText="true"/>
    </xf>
    <xf numFmtId="0" fontId="1368" fillId="5" borderId="15" xfId="0" applyFill="true" applyBorder="true" applyFont="true">
      <alignment horizontal="left" wrapText="true"/>
    </xf>
    <xf numFmtId="0" fontId="1369" fillId="5" borderId="59" xfId="0" applyFill="true" applyBorder="true" applyFont="true">
      <alignment horizontal="left" wrapText="true"/>
    </xf>
    <xf numFmtId="0" fontId="1370" fillId="8" borderId="87" xfId="0" applyFill="true" applyBorder="true" applyFont="true">
      <alignment horizontal="center"/>
    </xf>
    <xf numFmtId="0" fontId="1371" fillId="5" borderId="88" xfId="0" applyFill="true" applyBorder="true" applyFont="true">
      <alignment horizontal="center"/>
    </xf>
    <xf numFmtId="2" fontId="1372" fillId="5" borderId="15" xfId="0" applyFill="true" applyBorder="true" applyFont="true" applyNumberFormat="true">
      <alignment horizontal="center" wrapText="true"/>
    </xf>
    <xf numFmtId="0" fontId="1373" fillId="0" borderId="15" xfId="0" applyBorder="true" applyFont="true">
      <alignment horizontal="center" wrapText="true"/>
    </xf>
    <xf numFmtId="0" fontId="1374" fillId="0" borderId="15" xfId="0" applyBorder="true" applyFont="true">
      <alignment horizontal="center" wrapText="true"/>
    </xf>
    <xf numFmtId="2" fontId="1375" fillId="5" borderId="15" xfId="0" applyFill="true" applyBorder="true" applyFont="true" applyNumberFormat="true">
      <alignment horizontal="center" wrapText="true"/>
    </xf>
    <xf numFmtId="0" fontId="1376" fillId="0" borderId="15" xfId="0" applyBorder="true" applyFont="true">
      <alignment horizontal="center" wrapText="true"/>
    </xf>
    <xf numFmtId="0" fontId="1377" fillId="0" borderId="15" xfId="0" applyBorder="true" applyFont="true">
      <alignment horizontal="center" wrapText="true"/>
    </xf>
    <xf numFmtId="2" fontId="1378" fillId="5" borderId="15" xfId="0" applyFill="true" applyBorder="true" applyFont="true" applyNumberFormat="true">
      <alignment horizontal="center" wrapText="true"/>
    </xf>
    <xf numFmtId="2" fontId="1379" fillId="5" borderId="15" xfId="0" applyFill="true" applyBorder="true" applyFont="true" applyNumberFormat="true">
      <alignment horizontal="center" wrapText="true"/>
    </xf>
    <xf numFmtId="2" fontId="1380" fillId="5" borderId="15" xfId="0" applyFill="true" applyBorder="true" applyFont="true" applyNumberFormat="true">
      <alignment horizontal="center" wrapText="true"/>
    </xf>
    <xf numFmtId="2" fontId="1381" fillId="5" borderId="15" xfId="0" applyFill="true" applyBorder="true" applyFont="true" applyNumberFormat="true">
      <alignment horizontal="center" wrapText="true"/>
    </xf>
    <xf numFmtId="0" fontId="1382" fillId="0" borderId="15" xfId="0" applyBorder="true" applyFont="true">
      <alignment horizontal="center" wrapText="true"/>
    </xf>
    <xf numFmtId="0" fontId="1383" fillId="0" borderId="15" xfId="0" applyBorder="true" applyFont="true">
      <alignment horizontal="center" wrapText="true"/>
    </xf>
    <xf numFmtId="0" fontId="1384" fillId="0" borderId="15" xfId="0" applyBorder="true" applyFont="true">
      <alignment horizontal="center" wrapText="true"/>
    </xf>
    <xf numFmtId="2" fontId="1385" fillId="5" borderId="15" xfId="0" applyFill="true" applyBorder="true" applyFont="true" applyNumberFormat="true">
      <alignment horizontal="center" wrapText="true"/>
    </xf>
    <xf numFmtId="2" fontId="1386" fillId="5" borderId="15" xfId="0" applyFill="true" applyBorder="true" applyFont="true" applyNumberFormat="true">
      <alignment horizontal="center" wrapText="true"/>
    </xf>
    <xf numFmtId="2" fontId="1387" fillId="5" borderId="15" xfId="0" applyFill="true" applyBorder="true" applyFont="true" applyNumberFormat="true">
      <alignment horizontal="center" wrapText="true"/>
    </xf>
    <xf numFmtId="2" fontId="1388" fillId="5" borderId="15" xfId="0" applyFill="true" applyBorder="true" applyFont="true" applyNumberFormat="true">
      <alignment horizontal="center" wrapText="true"/>
    </xf>
    <xf numFmtId="2" fontId="1389" fillId="5" borderId="15" xfId="0" applyFill="true" applyBorder="true" applyFont="true" applyNumberFormat="true">
      <alignment horizontal="center" wrapText="true"/>
    </xf>
    <xf numFmtId="0" fontId="1390" fillId="0" borderId="15" xfId="0" applyBorder="true" applyFont="true">
      <alignment horizontal="center" wrapText="true"/>
    </xf>
    <xf numFmtId="0" fontId="1391" fillId="5" borderId="88" xfId="0" applyFill="true" applyBorder="true" applyFont="true">
      <alignment horizontal="center"/>
    </xf>
    <xf numFmtId="2" fontId="1392" fillId="5" borderId="15" xfId="0" applyFill="true" applyBorder="true" applyFont="true" applyNumberFormat="true">
      <alignment horizontal="center" wrapText="true"/>
    </xf>
    <xf numFmtId="0" fontId="1393" fillId="0" borderId="15" xfId="0" applyBorder="true" applyFont="true">
      <alignment horizontal="center" wrapText="true"/>
    </xf>
    <xf numFmtId="0" fontId="1394" fillId="0" borderId="15" xfId="0" applyBorder="true" applyFont="true">
      <alignment horizontal="center" wrapText="true"/>
    </xf>
    <xf numFmtId="2" fontId="1395" fillId="5" borderId="15" xfId="0" applyFill="true" applyBorder="true" applyFont="true" applyNumberFormat="true">
      <alignment horizontal="center" wrapText="true"/>
    </xf>
    <xf numFmtId="0" fontId="1396" fillId="0" borderId="15" xfId="0" applyBorder="true" applyFont="true">
      <alignment horizontal="center" wrapText="true"/>
    </xf>
    <xf numFmtId="0" fontId="1397" fillId="0" borderId="15" xfId="0" applyBorder="true" applyFont="true">
      <alignment horizontal="center" wrapText="true"/>
    </xf>
    <xf numFmtId="2" fontId="1398" fillId="5" borderId="15" xfId="0" applyFill="true" applyBorder="true" applyFont="true" applyNumberFormat="true">
      <alignment horizontal="center" wrapText="true"/>
    </xf>
    <xf numFmtId="2" fontId="1399" fillId="5" borderId="15" xfId="0" applyFill="true" applyBorder="true" applyFont="true" applyNumberFormat="true">
      <alignment horizontal="center" wrapText="true"/>
    </xf>
    <xf numFmtId="2" fontId="1400" fillId="5" borderId="15" xfId="0" applyFill="true" applyBorder="true" applyFont="true" applyNumberFormat="true">
      <alignment horizontal="center" wrapText="true"/>
    </xf>
    <xf numFmtId="2" fontId="1401" fillId="5" borderId="15" xfId="0" applyFill="true" applyBorder="true" applyFont="true" applyNumberFormat="true">
      <alignment horizontal="center" wrapText="true"/>
    </xf>
    <xf numFmtId="0" fontId="1402" fillId="0" borderId="15" xfId="0" applyBorder="true" applyFont="true">
      <alignment horizontal="center" wrapText="true"/>
    </xf>
    <xf numFmtId="0" fontId="1403" fillId="0" borderId="15" xfId="0" applyBorder="true" applyFont="true">
      <alignment horizontal="center" wrapText="true"/>
    </xf>
    <xf numFmtId="0" fontId="1404" fillId="0" borderId="15" xfId="0" applyBorder="true" applyFont="true">
      <alignment horizontal="center" wrapText="true"/>
    </xf>
    <xf numFmtId="2" fontId="1405" fillId="5" borderId="15" xfId="0" applyFill="true" applyBorder="true" applyFont="true" applyNumberFormat="true">
      <alignment horizontal="center" wrapText="true"/>
    </xf>
    <xf numFmtId="2" fontId="1406" fillId="5" borderId="15" xfId="0" applyFill="true" applyBorder="true" applyFont="true" applyNumberFormat="true">
      <alignment horizontal="center" wrapText="true"/>
    </xf>
    <xf numFmtId="2" fontId="1407" fillId="5" borderId="15" xfId="0" applyFill="true" applyBorder="true" applyFont="true" applyNumberFormat="true">
      <alignment horizontal="center" wrapText="true"/>
    </xf>
    <xf numFmtId="2" fontId="1408" fillId="5" borderId="15" xfId="0" applyFill="true" applyBorder="true" applyFont="true" applyNumberFormat="true">
      <alignment horizontal="center" wrapText="true"/>
    </xf>
    <xf numFmtId="2" fontId="1409" fillId="5" borderId="15" xfId="0" applyFill="true" applyBorder="true" applyFont="true" applyNumberFormat="true">
      <alignment horizontal="center" wrapText="true"/>
    </xf>
    <xf numFmtId="0" fontId="1410" fillId="0" borderId="15" xfId="0" applyBorder="true" applyFont="true">
      <alignment horizontal="center" wrapText="true"/>
    </xf>
    <xf numFmtId="0" fontId="1411" fillId="5" borderId="88" xfId="0" applyFill="true" applyBorder="true" applyFont="true">
      <alignment horizontal="center"/>
    </xf>
    <xf numFmtId="2" fontId="1412" fillId="5" borderId="15" xfId="0" applyFill="true" applyBorder="true" applyFont="true" applyNumberFormat="true">
      <alignment horizontal="center" wrapText="true"/>
    </xf>
    <xf numFmtId="0" fontId="1413" fillId="0" borderId="15" xfId="0" applyBorder="true" applyFont="true">
      <alignment horizontal="center" wrapText="true"/>
    </xf>
    <xf numFmtId="0" fontId="1414" fillId="0" borderId="15" xfId="0" applyBorder="true" applyFont="true">
      <alignment horizontal="center" wrapText="true"/>
    </xf>
    <xf numFmtId="2" fontId="1415" fillId="5" borderId="15" xfId="0" applyFill="true" applyBorder="true" applyFont="true" applyNumberFormat="true">
      <alignment horizontal="center" wrapText="true"/>
    </xf>
    <xf numFmtId="0" fontId="1416" fillId="0" borderId="15" xfId="0" applyBorder="true" applyFont="true">
      <alignment horizontal="center" wrapText="true"/>
    </xf>
    <xf numFmtId="0" fontId="1417" fillId="0" borderId="15" xfId="0" applyBorder="true" applyFont="true">
      <alignment horizontal="center" wrapText="true"/>
    </xf>
    <xf numFmtId="2" fontId="1418" fillId="5" borderId="15" xfId="0" applyFill="true" applyBorder="true" applyFont="true" applyNumberFormat="true">
      <alignment horizontal="center" wrapText="true"/>
    </xf>
    <xf numFmtId="2" fontId="1419" fillId="5" borderId="15" xfId="0" applyFill="true" applyBorder="true" applyFont="true" applyNumberFormat="true">
      <alignment horizontal="center" wrapText="true"/>
    </xf>
    <xf numFmtId="2" fontId="1420" fillId="5" borderId="15" xfId="0" applyFill="true" applyBorder="true" applyFont="true" applyNumberFormat="true">
      <alignment horizontal="center" wrapText="true"/>
    </xf>
    <xf numFmtId="2" fontId="1421" fillId="5" borderId="15" xfId="0" applyFill="true" applyBorder="true" applyFont="true" applyNumberFormat="true">
      <alignment horizontal="center" wrapText="true"/>
    </xf>
    <xf numFmtId="0" fontId="1422" fillId="0" borderId="15" xfId="0" applyBorder="true" applyFont="true">
      <alignment horizontal="center" wrapText="true"/>
    </xf>
    <xf numFmtId="0" fontId="1423" fillId="0" borderId="15" xfId="0" applyBorder="true" applyFont="true">
      <alignment horizontal="center" wrapText="true"/>
    </xf>
    <xf numFmtId="0" fontId="1424" fillId="0" borderId="15" xfId="0" applyBorder="true" applyFont="true">
      <alignment horizontal="center" wrapText="true"/>
    </xf>
    <xf numFmtId="2" fontId="1425" fillId="5" borderId="15" xfId="0" applyFill="true" applyBorder="true" applyFont="true" applyNumberFormat="true">
      <alignment horizontal="center" wrapText="true"/>
    </xf>
    <xf numFmtId="2" fontId="1426" fillId="5" borderId="15" xfId="0" applyFill="true" applyBorder="true" applyFont="true" applyNumberFormat="true">
      <alignment horizontal="center" wrapText="true"/>
    </xf>
    <xf numFmtId="2" fontId="1427" fillId="5" borderId="15" xfId="0" applyFill="true" applyBorder="true" applyFont="true" applyNumberFormat="true">
      <alignment horizontal="center" wrapText="true"/>
    </xf>
    <xf numFmtId="2" fontId="1428" fillId="5" borderId="15" xfId="0" applyFill="true" applyBorder="true" applyFont="true" applyNumberFormat="true">
      <alignment horizontal="center" wrapText="true"/>
    </xf>
    <xf numFmtId="2" fontId="1429" fillId="5" borderId="15" xfId="0" applyFill="true" applyBorder="true" applyFont="true" applyNumberFormat="true">
      <alignment horizontal="center" wrapText="true"/>
    </xf>
    <xf numFmtId="0" fontId="1430" fillId="0" borderId="15" xfId="0" applyBorder="true" applyFont="true">
      <alignment horizontal="center" wrapText="true"/>
    </xf>
    <xf numFmtId="0" fontId="1431" fillId="5" borderId="88" xfId="0" applyFill="true" applyBorder="true" applyFont="true">
      <alignment horizontal="center"/>
    </xf>
    <xf numFmtId="2" fontId="1432" fillId="5" borderId="15" xfId="0" applyFill="true" applyBorder="true" applyFont="true" applyNumberFormat="true">
      <alignment horizontal="center" wrapText="true"/>
    </xf>
    <xf numFmtId="0" fontId="1433" fillId="0" borderId="15" xfId="0" applyBorder="true" applyFont="true">
      <alignment horizontal="center" wrapText="true"/>
    </xf>
    <xf numFmtId="0" fontId="1434" fillId="0" borderId="15" xfId="0" applyBorder="true" applyFont="true">
      <alignment horizontal="center" wrapText="true"/>
    </xf>
    <xf numFmtId="2" fontId="1435" fillId="5" borderId="15" xfId="0" applyFill="true" applyBorder="true" applyFont="true" applyNumberFormat="true">
      <alignment horizontal="center" wrapText="true"/>
    </xf>
    <xf numFmtId="0" fontId="1436" fillId="0" borderId="15" xfId="0" applyBorder="true" applyFont="true">
      <alignment horizontal="center" wrapText="true"/>
    </xf>
    <xf numFmtId="0" fontId="1437" fillId="0" borderId="15" xfId="0" applyBorder="true" applyFont="true">
      <alignment horizontal="center" wrapText="true"/>
    </xf>
    <xf numFmtId="2" fontId="1438" fillId="5" borderId="15" xfId="0" applyFill="true" applyBorder="true" applyFont="true" applyNumberFormat="true">
      <alignment horizontal="center" wrapText="true"/>
    </xf>
    <xf numFmtId="2" fontId="1439" fillId="5" borderId="15" xfId="0" applyFill="true" applyBorder="true" applyFont="true" applyNumberFormat="true">
      <alignment horizontal="center" wrapText="true"/>
    </xf>
    <xf numFmtId="2" fontId="1440" fillId="5" borderId="15" xfId="0" applyFill="true" applyBorder="true" applyFont="true" applyNumberFormat="true">
      <alignment horizontal="center" wrapText="true"/>
    </xf>
    <xf numFmtId="2" fontId="1441" fillId="5" borderId="15" xfId="0" applyFill="true" applyBorder="true" applyFont="true" applyNumberFormat="true">
      <alignment horizontal="center" wrapText="true"/>
    </xf>
    <xf numFmtId="0" fontId="1442" fillId="0" borderId="15" xfId="0" applyBorder="true" applyFont="true">
      <alignment horizontal="center" wrapText="true"/>
    </xf>
    <xf numFmtId="0" fontId="1443" fillId="0" borderId="15" xfId="0" applyBorder="true" applyFont="true">
      <alignment horizontal="center" wrapText="true"/>
    </xf>
    <xf numFmtId="0" fontId="1444" fillId="0" borderId="15" xfId="0" applyBorder="true" applyFont="true">
      <alignment horizontal="center" wrapText="true"/>
    </xf>
    <xf numFmtId="2" fontId="1445" fillId="5" borderId="15" xfId="0" applyFill="true" applyBorder="true" applyFont="true" applyNumberFormat="true">
      <alignment horizontal="center" wrapText="true"/>
    </xf>
    <xf numFmtId="2" fontId="1446" fillId="5" borderId="15" xfId="0" applyFill="true" applyBorder="true" applyFont="true" applyNumberFormat="true">
      <alignment horizontal="center" wrapText="true"/>
    </xf>
    <xf numFmtId="2" fontId="1447" fillId="5" borderId="15" xfId="0" applyFill="true" applyBorder="true" applyFont="true" applyNumberFormat="true">
      <alignment horizontal="center" wrapText="true"/>
    </xf>
    <xf numFmtId="2" fontId="1448" fillId="5" borderId="15" xfId="0" applyFill="true" applyBorder="true" applyFont="true" applyNumberFormat="true">
      <alignment horizontal="center" wrapText="true"/>
    </xf>
    <xf numFmtId="2" fontId="1449" fillId="5" borderId="15" xfId="0" applyFill="true" applyBorder="true" applyFont="true" applyNumberFormat="true">
      <alignment horizontal="center" wrapText="true"/>
    </xf>
    <xf numFmtId="0" fontId="1450" fillId="0" borderId="15" xfId="0" applyBorder="true" applyFont="true">
      <alignment horizontal="center" wrapText="true"/>
    </xf>
    <xf numFmtId="0" fontId="1451" fillId="5" borderId="88" xfId="0" applyFill="true" applyBorder="true" applyFont="true">
      <alignment horizontal="center"/>
    </xf>
    <xf numFmtId="2" fontId="1452" fillId="5" borderId="15" xfId="0" applyFill="true" applyBorder="true" applyFont="true" applyNumberFormat="true">
      <alignment horizontal="center" wrapText="true"/>
    </xf>
    <xf numFmtId="0" fontId="1453" fillId="0" borderId="15" xfId="0" applyBorder="true" applyFont="true">
      <alignment horizontal="center" wrapText="true"/>
    </xf>
    <xf numFmtId="0" fontId="1454" fillId="0" borderId="15" xfId="0" applyBorder="true" applyFont="true">
      <alignment horizontal="center" wrapText="true"/>
    </xf>
    <xf numFmtId="2" fontId="1455" fillId="5" borderId="15" xfId="0" applyFill="true" applyBorder="true" applyFont="true" applyNumberFormat="true">
      <alignment horizontal="center" wrapText="true"/>
    </xf>
    <xf numFmtId="0" fontId="1456" fillId="0" borderId="15" xfId="0" applyBorder="true" applyFont="true">
      <alignment horizontal="center" wrapText="true"/>
    </xf>
    <xf numFmtId="0" fontId="1457" fillId="0" borderId="15" xfId="0" applyBorder="true" applyFont="true">
      <alignment horizontal="center" wrapText="true"/>
    </xf>
    <xf numFmtId="2" fontId="1458" fillId="5" borderId="15" xfId="0" applyFill="true" applyBorder="true" applyFont="true" applyNumberFormat="true">
      <alignment horizontal="center" wrapText="true"/>
    </xf>
    <xf numFmtId="2" fontId="1459" fillId="5" borderId="15" xfId="0" applyFill="true" applyBorder="true" applyFont="true" applyNumberFormat="true">
      <alignment horizontal="center" wrapText="true"/>
    </xf>
    <xf numFmtId="2" fontId="1460" fillId="5" borderId="15" xfId="0" applyFill="true" applyBorder="true" applyFont="true" applyNumberFormat="true">
      <alignment horizontal="center" wrapText="true"/>
    </xf>
    <xf numFmtId="2" fontId="1461" fillId="5" borderId="15" xfId="0" applyFill="true" applyBorder="true" applyFont="true" applyNumberFormat="true">
      <alignment horizontal="center" wrapText="true"/>
    </xf>
    <xf numFmtId="0" fontId="1462" fillId="0" borderId="15" xfId="0" applyBorder="true" applyFont="true">
      <alignment horizontal="center" wrapText="true"/>
    </xf>
    <xf numFmtId="0" fontId="1463" fillId="0" borderId="15" xfId="0" applyBorder="true" applyFont="true">
      <alignment horizontal="center" wrapText="true"/>
    </xf>
    <xf numFmtId="0" fontId="1464" fillId="0" borderId="15" xfId="0" applyBorder="true" applyFont="true">
      <alignment horizontal="center" wrapText="true"/>
    </xf>
    <xf numFmtId="2" fontId="1465" fillId="5" borderId="15" xfId="0" applyFill="true" applyBorder="true" applyFont="true" applyNumberFormat="true">
      <alignment horizontal="center" wrapText="true"/>
    </xf>
    <xf numFmtId="2" fontId="1466" fillId="5" borderId="15" xfId="0" applyFill="true" applyBorder="true" applyFont="true" applyNumberFormat="true">
      <alignment horizontal="center" wrapText="true"/>
    </xf>
    <xf numFmtId="2" fontId="1467" fillId="5" borderId="15" xfId="0" applyFill="true" applyBorder="true" applyFont="true" applyNumberFormat="true">
      <alignment horizontal="center" wrapText="true"/>
    </xf>
    <xf numFmtId="2" fontId="1468" fillId="5" borderId="15" xfId="0" applyFill="true" applyBorder="true" applyFont="true" applyNumberFormat="true">
      <alignment horizontal="center" wrapText="true"/>
    </xf>
    <xf numFmtId="2" fontId="1469" fillId="5" borderId="15" xfId="0" applyFill="true" applyBorder="true" applyFont="true" applyNumberFormat="true">
      <alignment horizontal="center" wrapText="true"/>
    </xf>
    <xf numFmtId="0" fontId="1470" fillId="0" borderId="15" xfId="0" applyBorder="true" applyFont="true">
      <alignment horizontal="center" wrapText="true"/>
    </xf>
    <xf numFmtId="0" fontId="1471" fillId="5" borderId="88" xfId="0" applyFill="true" applyBorder="true" applyFont="true">
      <alignment horizontal="center"/>
    </xf>
    <xf numFmtId="2" fontId="1472" fillId="5" borderId="15" xfId="0" applyFill="true" applyBorder="true" applyFont="true" applyNumberFormat="true">
      <alignment horizontal="center" wrapText="true"/>
    </xf>
    <xf numFmtId="0" fontId="1473" fillId="0" borderId="15" xfId="0" applyBorder="true" applyFont="true">
      <alignment horizontal="center" wrapText="true"/>
    </xf>
    <xf numFmtId="0" fontId="1474" fillId="0" borderId="15" xfId="0" applyBorder="true" applyFont="true">
      <alignment horizontal="center" wrapText="true"/>
    </xf>
    <xf numFmtId="2" fontId="1475" fillId="5" borderId="15" xfId="0" applyFill="true" applyBorder="true" applyFont="true" applyNumberFormat="true">
      <alignment horizontal="center" wrapText="true"/>
    </xf>
    <xf numFmtId="0" fontId="1476" fillId="0" borderId="15" xfId="0" applyBorder="true" applyFont="true">
      <alignment horizontal="center" wrapText="true"/>
    </xf>
    <xf numFmtId="0" fontId="1477" fillId="0" borderId="15" xfId="0" applyBorder="true" applyFont="true">
      <alignment horizontal="center" wrapText="true"/>
    </xf>
    <xf numFmtId="2" fontId="1478" fillId="5" borderId="15" xfId="0" applyFill="true" applyBorder="true" applyFont="true" applyNumberFormat="true">
      <alignment horizontal="center" wrapText="true"/>
    </xf>
    <xf numFmtId="2" fontId="1479" fillId="5" borderId="15" xfId="0" applyFill="true" applyBorder="true" applyFont="true" applyNumberFormat="true">
      <alignment horizontal="center" wrapText="true"/>
    </xf>
    <xf numFmtId="2" fontId="1480" fillId="5" borderId="15" xfId="0" applyFill="true" applyBorder="true" applyFont="true" applyNumberFormat="true">
      <alignment horizontal="center" wrapText="true"/>
    </xf>
    <xf numFmtId="2" fontId="1481" fillId="5" borderId="15" xfId="0" applyFill="true" applyBorder="true" applyFont="true" applyNumberFormat="true">
      <alignment horizontal="center" wrapText="true"/>
    </xf>
    <xf numFmtId="0" fontId="1482" fillId="0" borderId="15" xfId="0" applyBorder="true" applyFont="true">
      <alignment horizontal="center" wrapText="true"/>
    </xf>
    <xf numFmtId="0" fontId="1483" fillId="0" borderId="15" xfId="0" applyBorder="true" applyFont="true">
      <alignment horizontal="center" wrapText="true"/>
    </xf>
    <xf numFmtId="0" fontId="1484" fillId="0" borderId="15" xfId="0" applyBorder="true" applyFont="true">
      <alignment horizontal="center" wrapText="true"/>
    </xf>
    <xf numFmtId="2" fontId="1485" fillId="5" borderId="15" xfId="0" applyFill="true" applyBorder="true" applyFont="true" applyNumberFormat="true">
      <alignment horizontal="center" wrapText="true"/>
    </xf>
    <xf numFmtId="2" fontId="1486" fillId="5" borderId="15" xfId="0" applyFill="true" applyBorder="true" applyFont="true" applyNumberFormat="true">
      <alignment horizontal="center" wrapText="true"/>
    </xf>
    <xf numFmtId="2" fontId="1487" fillId="5" borderId="15" xfId="0" applyFill="true" applyBorder="true" applyFont="true" applyNumberFormat="true">
      <alignment horizontal="center" wrapText="true"/>
    </xf>
    <xf numFmtId="2" fontId="1488" fillId="5" borderId="15" xfId="0" applyFill="true" applyBorder="true" applyFont="true" applyNumberFormat="true">
      <alignment horizontal="center" wrapText="true"/>
    </xf>
    <xf numFmtId="2" fontId="1489" fillId="5" borderId="15" xfId="0" applyFill="true" applyBorder="true" applyFont="true" applyNumberFormat="true">
      <alignment horizontal="center" wrapText="true"/>
    </xf>
    <xf numFmtId="0" fontId="1490" fillId="0" borderId="15" xfId="0" applyBorder="true" applyFont="true">
      <alignment horizontal="center" wrapText="true"/>
    </xf>
    <xf numFmtId="0" fontId="1491" fillId="5" borderId="88" xfId="0" applyFill="true" applyBorder="true" applyFont="true">
      <alignment horizontal="center"/>
    </xf>
    <xf numFmtId="2" fontId="1492" fillId="5" borderId="15" xfId="0" applyFill="true" applyBorder="true" applyFont="true" applyNumberFormat="true">
      <alignment horizontal="center" wrapText="true"/>
    </xf>
    <xf numFmtId="0" fontId="1493" fillId="0" borderId="15" xfId="0" applyBorder="true" applyFont="true">
      <alignment horizontal="center" wrapText="true"/>
    </xf>
    <xf numFmtId="0" fontId="1494" fillId="0" borderId="15" xfId="0" applyBorder="true" applyFont="true">
      <alignment horizontal="center" wrapText="true"/>
    </xf>
    <xf numFmtId="2" fontId="1495" fillId="5" borderId="15" xfId="0" applyFill="true" applyBorder="true" applyFont="true" applyNumberFormat="true">
      <alignment horizontal="center" wrapText="true"/>
    </xf>
    <xf numFmtId="0" fontId="1496" fillId="0" borderId="15" xfId="0" applyBorder="true" applyFont="true">
      <alignment horizontal="center" wrapText="true"/>
    </xf>
    <xf numFmtId="0" fontId="1497" fillId="0" borderId="15" xfId="0" applyBorder="true" applyFont="true">
      <alignment horizontal="center" wrapText="true"/>
    </xf>
    <xf numFmtId="2" fontId="1498" fillId="5" borderId="15" xfId="0" applyFill="true" applyBorder="true" applyFont="true" applyNumberFormat="true">
      <alignment horizontal="center" wrapText="true"/>
    </xf>
    <xf numFmtId="2" fontId="1499" fillId="5" borderId="15" xfId="0" applyFill="true" applyBorder="true" applyFont="true" applyNumberFormat="true">
      <alignment horizontal="center" wrapText="true"/>
    </xf>
    <xf numFmtId="2" fontId="1500" fillId="5" borderId="15" xfId="0" applyFill="true" applyBorder="true" applyFont="true" applyNumberFormat="true">
      <alignment horizontal="center" wrapText="true"/>
    </xf>
    <xf numFmtId="2" fontId="1501" fillId="5" borderId="15" xfId="0" applyFill="true" applyBorder="true" applyFont="true" applyNumberFormat="true">
      <alignment horizontal="center" wrapText="true"/>
    </xf>
    <xf numFmtId="0" fontId="1502" fillId="0" borderId="15" xfId="0" applyBorder="true" applyFont="true">
      <alignment horizontal="center" wrapText="true"/>
    </xf>
    <xf numFmtId="0" fontId="1503" fillId="0" borderId="15" xfId="0" applyBorder="true" applyFont="true">
      <alignment horizontal="center" wrapText="true"/>
    </xf>
    <xf numFmtId="0" fontId="1504" fillId="0" borderId="15" xfId="0" applyBorder="true" applyFont="true">
      <alignment horizontal="center" wrapText="true"/>
    </xf>
    <xf numFmtId="2" fontId="1505" fillId="5" borderId="15" xfId="0" applyFill="true" applyBorder="true" applyFont="true" applyNumberFormat="true">
      <alignment horizontal="center" wrapText="true"/>
    </xf>
    <xf numFmtId="2" fontId="1506" fillId="5" borderId="15" xfId="0" applyFill="true" applyBorder="true" applyFont="true" applyNumberFormat="true">
      <alignment horizontal="center" wrapText="true"/>
    </xf>
    <xf numFmtId="2" fontId="1507" fillId="5" borderId="15" xfId="0" applyFill="true" applyBorder="true" applyFont="true" applyNumberFormat="true">
      <alignment horizontal="center" wrapText="true"/>
    </xf>
    <xf numFmtId="2" fontId="1508" fillId="5" borderId="15" xfId="0" applyFill="true" applyBorder="true" applyFont="true" applyNumberFormat="true">
      <alignment horizontal="center" wrapText="true"/>
    </xf>
    <xf numFmtId="2" fontId="1509" fillId="5" borderId="15" xfId="0" applyFill="true" applyBorder="true" applyFont="true" applyNumberFormat="true">
      <alignment horizontal="center" wrapText="true"/>
    </xf>
    <xf numFmtId="0" fontId="1510" fillId="0" borderId="15" xfId="0" applyBorder="true" applyFont="true">
      <alignment horizontal="center" wrapText="true"/>
    </xf>
    <xf numFmtId="0" fontId="1511" fillId="5" borderId="88" xfId="0" applyFill="true" applyBorder="true" applyFont="true">
      <alignment horizontal="center"/>
    </xf>
    <xf numFmtId="2" fontId="1512" fillId="5" borderId="15" xfId="0" applyFill="true" applyBorder="true" applyFont="true" applyNumberFormat="true">
      <alignment horizontal="center" wrapText="true"/>
    </xf>
    <xf numFmtId="0" fontId="1513" fillId="0" borderId="15" xfId="0" applyBorder="true" applyFont="true">
      <alignment horizontal="center" wrapText="true"/>
    </xf>
    <xf numFmtId="0" fontId="1514" fillId="0" borderId="15" xfId="0" applyBorder="true" applyFont="true">
      <alignment horizontal="center" wrapText="true"/>
    </xf>
    <xf numFmtId="2" fontId="1515" fillId="5" borderId="15" xfId="0" applyFill="true" applyBorder="true" applyFont="true" applyNumberFormat="true">
      <alignment horizontal="center" wrapText="true"/>
    </xf>
    <xf numFmtId="0" fontId="1516" fillId="0" borderId="15" xfId="0" applyBorder="true" applyFont="true">
      <alignment horizontal="center" wrapText="true"/>
    </xf>
    <xf numFmtId="0" fontId="1517" fillId="0" borderId="15" xfId="0" applyBorder="true" applyFont="true">
      <alignment horizontal="center" wrapText="true"/>
    </xf>
    <xf numFmtId="2" fontId="1518" fillId="5" borderId="15" xfId="0" applyFill="true" applyBorder="true" applyFont="true" applyNumberFormat="true">
      <alignment horizontal="center" wrapText="true"/>
    </xf>
    <xf numFmtId="2" fontId="1519" fillId="5" borderId="15" xfId="0" applyFill="true" applyBorder="true" applyFont="true" applyNumberFormat="true">
      <alignment horizontal="center" wrapText="true"/>
    </xf>
    <xf numFmtId="2" fontId="1520" fillId="5" borderId="15" xfId="0" applyFill="true" applyBorder="true" applyFont="true" applyNumberFormat="true">
      <alignment horizontal="center" wrapText="true"/>
    </xf>
    <xf numFmtId="2" fontId="1521" fillId="5" borderId="15" xfId="0" applyFill="true" applyBorder="true" applyFont="true" applyNumberFormat="true">
      <alignment horizontal="center" wrapText="true"/>
    </xf>
    <xf numFmtId="0" fontId="1522" fillId="0" borderId="15" xfId="0" applyBorder="true" applyFont="true">
      <alignment horizontal="center" wrapText="true"/>
    </xf>
    <xf numFmtId="0" fontId="1523" fillId="0" borderId="15" xfId="0" applyBorder="true" applyFont="true">
      <alignment horizontal="center" wrapText="true"/>
    </xf>
    <xf numFmtId="0" fontId="1524" fillId="0" borderId="15" xfId="0" applyBorder="true" applyFont="true">
      <alignment horizontal="center" wrapText="true"/>
    </xf>
    <xf numFmtId="2" fontId="1525" fillId="5" borderId="15" xfId="0" applyFill="true" applyBorder="true" applyFont="true" applyNumberFormat="true">
      <alignment horizontal="center" wrapText="true"/>
    </xf>
    <xf numFmtId="2" fontId="1526" fillId="5" borderId="15" xfId="0" applyFill="true" applyBorder="true" applyFont="true" applyNumberFormat="true">
      <alignment horizontal="center" wrapText="true"/>
    </xf>
    <xf numFmtId="2" fontId="1527" fillId="5" borderId="15" xfId="0" applyFill="true" applyBorder="true" applyFont="true" applyNumberFormat="true">
      <alignment horizontal="center" wrapText="true"/>
    </xf>
    <xf numFmtId="2" fontId="1528" fillId="5" borderId="15" xfId="0" applyFill="true" applyBorder="true" applyFont="true" applyNumberFormat="true">
      <alignment horizontal="center" wrapText="true"/>
    </xf>
    <xf numFmtId="2" fontId="1529" fillId="5" borderId="15" xfId="0" applyFill="true" applyBorder="true" applyFont="true" applyNumberFormat="true">
      <alignment horizontal="center" wrapText="true"/>
    </xf>
    <xf numFmtId="0" fontId="1530" fillId="0" borderId="15" xfId="0" applyBorder="true" applyFont="true">
      <alignment horizontal="center" wrapText="true"/>
    </xf>
    <xf numFmtId="0" fontId="1531" fillId="5" borderId="88" xfId="0" applyFill="true" applyBorder="true" applyFont="true">
      <alignment horizontal="center"/>
    </xf>
    <xf numFmtId="2" fontId="1532" fillId="5" borderId="15" xfId="0" applyFill="true" applyBorder="true" applyFont="true" applyNumberFormat="true">
      <alignment horizontal="center" wrapText="true"/>
    </xf>
    <xf numFmtId="0" fontId="1533" fillId="0" borderId="15" xfId="0" applyBorder="true" applyFont="true">
      <alignment horizontal="center" wrapText="true"/>
    </xf>
    <xf numFmtId="0" fontId="1534" fillId="0" borderId="15" xfId="0" applyBorder="true" applyFont="true">
      <alignment horizontal="center" wrapText="true"/>
    </xf>
    <xf numFmtId="2" fontId="1535" fillId="5" borderId="15" xfId="0" applyFill="true" applyBorder="true" applyFont="true" applyNumberFormat="true">
      <alignment horizontal="center" wrapText="true"/>
    </xf>
    <xf numFmtId="0" fontId="1536" fillId="0" borderId="15" xfId="0" applyBorder="true" applyFont="true">
      <alignment horizontal="center" wrapText="true"/>
    </xf>
    <xf numFmtId="0" fontId="1537" fillId="0" borderId="15" xfId="0" applyBorder="true" applyFont="true">
      <alignment horizontal="center" wrapText="true"/>
    </xf>
    <xf numFmtId="2" fontId="1538" fillId="5" borderId="15" xfId="0" applyFill="true" applyBorder="true" applyFont="true" applyNumberFormat="true">
      <alignment horizontal="center" wrapText="true"/>
    </xf>
    <xf numFmtId="2" fontId="1539" fillId="5" borderId="15" xfId="0" applyFill="true" applyBorder="true" applyFont="true" applyNumberFormat="true">
      <alignment horizontal="center" wrapText="true"/>
    </xf>
    <xf numFmtId="2" fontId="1540" fillId="5" borderId="15" xfId="0" applyFill="true" applyBorder="true" applyFont="true" applyNumberFormat="true">
      <alignment horizontal="center" wrapText="true"/>
    </xf>
    <xf numFmtId="2" fontId="1541" fillId="5" borderId="15" xfId="0" applyFill="true" applyBorder="true" applyFont="true" applyNumberFormat="true">
      <alignment horizontal="center" wrapText="true"/>
    </xf>
    <xf numFmtId="0" fontId="1542" fillId="0" borderId="15" xfId="0" applyBorder="true" applyFont="true">
      <alignment horizontal="center" wrapText="true"/>
    </xf>
    <xf numFmtId="0" fontId="1543" fillId="0" borderId="15" xfId="0" applyBorder="true" applyFont="true">
      <alignment horizontal="center" wrapText="true"/>
    </xf>
    <xf numFmtId="0" fontId="1544" fillId="0" borderId="15" xfId="0" applyBorder="true" applyFont="true">
      <alignment horizontal="center" wrapText="true"/>
    </xf>
    <xf numFmtId="2" fontId="1545" fillId="5" borderId="15" xfId="0" applyFill="true" applyBorder="true" applyFont="true" applyNumberFormat="true">
      <alignment horizontal="center" wrapText="true"/>
    </xf>
    <xf numFmtId="2" fontId="1546" fillId="5" borderId="15" xfId="0" applyFill="true" applyBorder="true" applyFont="true" applyNumberFormat="true">
      <alignment horizontal="center" wrapText="true"/>
    </xf>
    <xf numFmtId="2" fontId="1547" fillId="5" borderId="15" xfId="0" applyFill="true" applyBorder="true" applyFont="true" applyNumberFormat="true">
      <alignment horizontal="center" wrapText="true"/>
    </xf>
    <xf numFmtId="2" fontId="1548" fillId="5" borderId="15" xfId="0" applyFill="true" applyBorder="true" applyFont="true" applyNumberFormat="true">
      <alignment horizontal="center" wrapText="true"/>
    </xf>
    <xf numFmtId="2" fontId="1549" fillId="5" borderId="15" xfId="0" applyFill="true" applyBorder="true" applyFont="true" applyNumberFormat="true">
      <alignment horizontal="center" wrapText="true"/>
    </xf>
    <xf numFmtId="0" fontId="1550" fillId="0" borderId="15" xfId="0" applyBorder="true" applyFont="true">
      <alignment horizontal="center" wrapText="true"/>
    </xf>
    <xf numFmtId="0" fontId="1551" fillId="5" borderId="88" xfId="0" applyFill="true" applyBorder="true" applyFont="true">
      <alignment horizontal="center"/>
    </xf>
    <xf numFmtId="2" fontId="1552" fillId="5" borderId="15" xfId="0" applyFill="true" applyBorder="true" applyFont="true" applyNumberFormat="true">
      <alignment horizontal="center" wrapText="true"/>
    </xf>
    <xf numFmtId="0" fontId="1553" fillId="0" borderId="15" xfId="0" applyBorder="true" applyFont="true">
      <alignment horizontal="center" wrapText="true"/>
    </xf>
    <xf numFmtId="0" fontId="1554" fillId="0" borderId="15" xfId="0" applyBorder="true" applyFont="true">
      <alignment horizontal="center" wrapText="true"/>
    </xf>
    <xf numFmtId="2" fontId="1555" fillId="5" borderId="15" xfId="0" applyFill="true" applyBorder="true" applyFont="true" applyNumberFormat="true">
      <alignment horizontal="center" wrapText="true"/>
    </xf>
    <xf numFmtId="0" fontId="1556" fillId="0" borderId="15" xfId="0" applyBorder="true" applyFont="true">
      <alignment horizontal="center" wrapText="true"/>
    </xf>
    <xf numFmtId="0" fontId="1557" fillId="0" borderId="15" xfId="0" applyBorder="true" applyFont="true">
      <alignment horizontal="center" wrapText="true"/>
    </xf>
    <xf numFmtId="2" fontId="1558" fillId="5" borderId="15" xfId="0" applyFill="true" applyBorder="true" applyFont="true" applyNumberFormat="true">
      <alignment horizontal="center" wrapText="true"/>
    </xf>
    <xf numFmtId="2" fontId="1559" fillId="5" borderId="15" xfId="0" applyFill="true" applyBorder="true" applyFont="true" applyNumberFormat="true">
      <alignment horizontal="center" wrapText="true"/>
    </xf>
    <xf numFmtId="2" fontId="1560" fillId="5" borderId="15" xfId="0" applyFill="true" applyBorder="true" applyFont="true" applyNumberFormat="true">
      <alignment horizontal="center" wrapText="true"/>
    </xf>
    <xf numFmtId="2" fontId="1561" fillId="5" borderId="15" xfId="0" applyFill="true" applyBorder="true" applyFont="true" applyNumberFormat="true">
      <alignment horizontal="center" wrapText="true"/>
    </xf>
    <xf numFmtId="0" fontId="1562" fillId="0" borderId="15" xfId="0" applyBorder="true" applyFont="true">
      <alignment horizontal="center" wrapText="true"/>
    </xf>
    <xf numFmtId="0" fontId="1563" fillId="0" borderId="15" xfId="0" applyBorder="true" applyFont="true">
      <alignment horizontal="center" wrapText="true"/>
    </xf>
    <xf numFmtId="0" fontId="1564" fillId="0" borderId="15" xfId="0" applyBorder="true" applyFont="true">
      <alignment horizontal="center" wrapText="true"/>
    </xf>
    <xf numFmtId="2" fontId="1565" fillId="5" borderId="15" xfId="0" applyFill="true" applyBorder="true" applyFont="true" applyNumberFormat="true">
      <alignment horizontal="center" wrapText="true"/>
    </xf>
    <xf numFmtId="2" fontId="1566" fillId="5" borderId="15" xfId="0" applyFill="true" applyBorder="true" applyFont="true" applyNumberFormat="true">
      <alignment horizontal="center" wrapText="true"/>
    </xf>
    <xf numFmtId="2" fontId="1567" fillId="5" borderId="15" xfId="0" applyFill="true" applyBorder="true" applyFont="true" applyNumberFormat="true">
      <alignment horizontal="center" wrapText="true"/>
    </xf>
    <xf numFmtId="2" fontId="1568" fillId="5" borderId="15" xfId="0" applyFill="true" applyBorder="true" applyFont="true" applyNumberFormat="true">
      <alignment horizontal="center" wrapText="true"/>
    </xf>
    <xf numFmtId="2" fontId="1569" fillId="5" borderId="15" xfId="0" applyFill="true" applyBorder="true" applyFont="true" applyNumberFormat="true">
      <alignment horizontal="center" wrapText="true"/>
    </xf>
    <xf numFmtId="0" fontId="1570" fillId="0" borderId="15" xfId="0" applyBorder="true" applyFont="true">
      <alignment horizontal="center" wrapText="true"/>
    </xf>
    <xf numFmtId="0" fontId="1571" fillId="5" borderId="88" xfId="0" applyFill="true" applyBorder="true" applyFont="true">
      <alignment horizontal="center"/>
    </xf>
    <xf numFmtId="2" fontId="1572" fillId="5" borderId="15" xfId="0" applyFill="true" applyBorder="true" applyFont="true" applyNumberFormat="true">
      <alignment horizontal="center" wrapText="true"/>
    </xf>
    <xf numFmtId="0" fontId="1573" fillId="0" borderId="15" xfId="0" applyBorder="true" applyFont="true">
      <alignment horizontal="center" wrapText="true"/>
    </xf>
    <xf numFmtId="0" fontId="1574" fillId="0" borderId="15" xfId="0" applyBorder="true" applyFont="true">
      <alignment horizontal="center" wrapText="true"/>
    </xf>
    <xf numFmtId="2" fontId="1575" fillId="5" borderId="15" xfId="0" applyFill="true" applyBorder="true" applyFont="true" applyNumberFormat="true">
      <alignment horizontal="center" wrapText="true"/>
    </xf>
    <xf numFmtId="0" fontId="1576" fillId="0" borderId="15" xfId="0" applyBorder="true" applyFont="true">
      <alignment horizontal="center" wrapText="true"/>
    </xf>
    <xf numFmtId="0" fontId="1577" fillId="0" borderId="15" xfId="0" applyBorder="true" applyFont="true">
      <alignment horizontal="center" wrapText="true"/>
    </xf>
    <xf numFmtId="2" fontId="1578" fillId="5" borderId="15" xfId="0" applyFill="true" applyBorder="true" applyFont="true" applyNumberFormat="true">
      <alignment horizontal="center" wrapText="true"/>
    </xf>
    <xf numFmtId="2" fontId="1579" fillId="5" borderId="15" xfId="0" applyFill="true" applyBorder="true" applyFont="true" applyNumberFormat="true">
      <alignment horizontal="center" wrapText="true"/>
    </xf>
    <xf numFmtId="2" fontId="1580" fillId="5" borderId="15" xfId="0" applyFill="true" applyBorder="true" applyFont="true" applyNumberFormat="true">
      <alignment horizontal="center" wrapText="true"/>
    </xf>
    <xf numFmtId="2" fontId="1581" fillId="5" borderId="15" xfId="0" applyFill="true" applyBorder="true" applyFont="true" applyNumberFormat="true">
      <alignment horizontal="center" wrapText="true"/>
    </xf>
    <xf numFmtId="0" fontId="1582" fillId="0" borderId="15" xfId="0" applyBorder="true" applyFont="true">
      <alignment horizontal="center" wrapText="true"/>
    </xf>
    <xf numFmtId="0" fontId="1583" fillId="0" borderId="15" xfId="0" applyBorder="true" applyFont="true">
      <alignment horizontal="center" wrapText="true"/>
    </xf>
    <xf numFmtId="0" fontId="1584" fillId="0" borderId="15" xfId="0" applyBorder="true" applyFont="true">
      <alignment horizontal="center" wrapText="true"/>
    </xf>
    <xf numFmtId="2" fontId="1585" fillId="5" borderId="15" xfId="0" applyFill="true" applyBorder="true" applyFont="true" applyNumberFormat="true">
      <alignment horizontal="center" wrapText="true"/>
    </xf>
    <xf numFmtId="2" fontId="1586" fillId="5" borderId="15" xfId="0" applyFill="true" applyBorder="true" applyFont="true" applyNumberFormat="true">
      <alignment horizontal="center" wrapText="true"/>
    </xf>
    <xf numFmtId="2" fontId="1587" fillId="5" borderId="15" xfId="0" applyFill="true" applyBorder="true" applyFont="true" applyNumberFormat="true">
      <alignment horizontal="center" wrapText="true"/>
    </xf>
    <xf numFmtId="2" fontId="1588" fillId="5" borderId="15" xfId="0" applyFill="true" applyBorder="true" applyFont="true" applyNumberFormat="true">
      <alignment horizontal="center" wrapText="true"/>
    </xf>
    <xf numFmtId="2" fontId="1589" fillId="5" borderId="15" xfId="0" applyFill="true" applyBorder="true" applyFont="true" applyNumberFormat="true">
      <alignment horizontal="center" wrapText="true"/>
    </xf>
    <xf numFmtId="0" fontId="1590" fillId="0" borderId="15" xfId="0" applyBorder="true" applyFont="true">
      <alignment horizontal="center" wrapText="true"/>
    </xf>
    <xf numFmtId="0" fontId="1591" fillId="5" borderId="88" xfId="0" applyFill="true" applyBorder="true" applyFont="true">
      <alignment horizontal="center"/>
    </xf>
    <xf numFmtId="2" fontId="1592" fillId="5" borderId="15" xfId="0" applyFill="true" applyBorder="true" applyFont="true" applyNumberFormat="true">
      <alignment horizontal="center" wrapText="true"/>
    </xf>
    <xf numFmtId="0" fontId="1593" fillId="0" borderId="15" xfId="0" applyBorder="true" applyFont="true">
      <alignment horizontal="center" wrapText="true"/>
    </xf>
    <xf numFmtId="0" fontId="1594" fillId="0" borderId="15" xfId="0" applyBorder="true" applyFont="true">
      <alignment horizontal="center" wrapText="true"/>
    </xf>
    <xf numFmtId="2" fontId="1595" fillId="5" borderId="15" xfId="0" applyFill="true" applyBorder="true" applyFont="true" applyNumberFormat="true">
      <alignment horizontal="center" wrapText="true"/>
    </xf>
    <xf numFmtId="0" fontId="1596" fillId="0" borderId="15" xfId="0" applyBorder="true" applyFont="true">
      <alignment horizontal="center" wrapText="true"/>
    </xf>
    <xf numFmtId="0" fontId="1597" fillId="0" borderId="15" xfId="0" applyBorder="true" applyFont="true">
      <alignment horizontal="center" wrapText="true"/>
    </xf>
    <xf numFmtId="2" fontId="1598" fillId="5" borderId="15" xfId="0" applyFill="true" applyBorder="true" applyFont="true" applyNumberFormat="true">
      <alignment horizontal="center" wrapText="true"/>
    </xf>
    <xf numFmtId="2" fontId="1599" fillId="5" borderId="15" xfId="0" applyFill="true" applyBorder="true" applyFont="true" applyNumberFormat="true">
      <alignment horizontal="center" wrapText="true"/>
    </xf>
    <xf numFmtId="2" fontId="1600" fillId="5" borderId="15" xfId="0" applyFill="true" applyBorder="true" applyFont="true" applyNumberFormat="true">
      <alignment horizontal="center" wrapText="true"/>
    </xf>
    <xf numFmtId="2" fontId="1601" fillId="5" borderId="15" xfId="0" applyFill="true" applyBorder="true" applyFont="true" applyNumberFormat="true">
      <alignment horizontal="center" wrapText="true"/>
    </xf>
    <xf numFmtId="0" fontId="1602" fillId="0" borderId="15" xfId="0" applyBorder="true" applyFont="true">
      <alignment horizontal="center" wrapText="true"/>
    </xf>
    <xf numFmtId="0" fontId="1603" fillId="0" borderId="15" xfId="0" applyBorder="true" applyFont="true">
      <alignment horizontal="center" wrapText="true"/>
    </xf>
    <xf numFmtId="0" fontId="1604" fillId="0" borderId="15" xfId="0" applyBorder="true" applyFont="true">
      <alignment horizontal="center" wrapText="true"/>
    </xf>
    <xf numFmtId="2" fontId="1605" fillId="5" borderId="15" xfId="0" applyFill="true" applyBorder="true" applyFont="true" applyNumberFormat="true">
      <alignment horizontal="center" wrapText="true"/>
    </xf>
    <xf numFmtId="2" fontId="1606" fillId="5" borderId="15" xfId="0" applyFill="true" applyBorder="true" applyFont="true" applyNumberFormat="true">
      <alignment horizontal="center" wrapText="true"/>
    </xf>
    <xf numFmtId="2" fontId="1607" fillId="5" borderId="15" xfId="0" applyFill="true" applyBorder="true" applyFont="true" applyNumberFormat="true">
      <alignment horizontal="center" wrapText="true"/>
    </xf>
    <xf numFmtId="2" fontId="1608" fillId="5" borderId="15" xfId="0" applyFill="true" applyBorder="true" applyFont="true" applyNumberFormat="true">
      <alignment horizontal="center" wrapText="true"/>
    </xf>
    <xf numFmtId="2" fontId="1609" fillId="5" borderId="15" xfId="0" applyFill="true" applyBorder="true" applyFont="true" applyNumberFormat="true">
      <alignment horizontal="center" wrapText="true"/>
    </xf>
    <xf numFmtId="0" fontId="1610" fillId="0" borderId="15" xfId="0" applyBorder="true" applyFont="true">
      <alignment horizontal="center" wrapText="true"/>
    </xf>
    <xf numFmtId="0" fontId="1611" fillId="5" borderId="88" xfId="0" applyFill="true" applyBorder="true" applyFont="true">
      <alignment horizontal="center"/>
    </xf>
    <xf numFmtId="2" fontId="1612" fillId="5" borderId="15" xfId="0" applyFill="true" applyBorder="true" applyFont="true" applyNumberFormat="true">
      <alignment horizontal="center" wrapText="true"/>
    </xf>
    <xf numFmtId="0" fontId="1613" fillId="0" borderId="15" xfId="0" applyBorder="true" applyFont="true">
      <alignment horizontal="center" wrapText="true"/>
    </xf>
    <xf numFmtId="0" fontId="1614" fillId="0" borderId="15" xfId="0" applyBorder="true" applyFont="true">
      <alignment horizontal="center" wrapText="true"/>
    </xf>
    <xf numFmtId="2" fontId="1615" fillId="5" borderId="15" xfId="0" applyFill="true" applyBorder="true" applyFont="true" applyNumberFormat="true">
      <alignment horizontal="center" wrapText="true"/>
    </xf>
    <xf numFmtId="0" fontId="1616" fillId="0" borderId="15" xfId="0" applyBorder="true" applyFont="true">
      <alignment horizontal="center" wrapText="true"/>
    </xf>
    <xf numFmtId="0" fontId="1617" fillId="0" borderId="15" xfId="0" applyBorder="true" applyFont="true">
      <alignment horizontal="center" wrapText="true"/>
    </xf>
    <xf numFmtId="2" fontId="1618" fillId="5" borderId="15" xfId="0" applyFill="true" applyBorder="true" applyFont="true" applyNumberFormat="true">
      <alignment horizontal="center" wrapText="true"/>
    </xf>
    <xf numFmtId="2" fontId="1619" fillId="5" borderId="15" xfId="0" applyFill="true" applyBorder="true" applyFont="true" applyNumberFormat="true">
      <alignment horizontal="center" wrapText="true"/>
    </xf>
    <xf numFmtId="2" fontId="1620" fillId="5" borderId="15" xfId="0" applyFill="true" applyBorder="true" applyFont="true" applyNumberFormat="true">
      <alignment horizontal="center" wrapText="true"/>
    </xf>
    <xf numFmtId="2" fontId="1621" fillId="5" borderId="15" xfId="0" applyFill="true" applyBorder="true" applyFont="true" applyNumberFormat="true">
      <alignment horizontal="center" wrapText="true"/>
    </xf>
    <xf numFmtId="0" fontId="1622" fillId="0" borderId="15" xfId="0" applyBorder="true" applyFont="true">
      <alignment horizontal="center" wrapText="true"/>
    </xf>
    <xf numFmtId="0" fontId="1623" fillId="0" borderId="15" xfId="0" applyBorder="true" applyFont="true">
      <alignment horizontal="center" wrapText="true"/>
    </xf>
    <xf numFmtId="0" fontId="1624" fillId="0" borderId="15" xfId="0" applyBorder="true" applyFont="true">
      <alignment horizontal="center" wrapText="true"/>
    </xf>
    <xf numFmtId="2" fontId="1625" fillId="5" borderId="15" xfId="0" applyFill="true" applyBorder="true" applyFont="true" applyNumberFormat="true">
      <alignment horizontal="center" wrapText="true"/>
    </xf>
    <xf numFmtId="2" fontId="1626" fillId="5" borderId="15" xfId="0" applyFill="true" applyBorder="true" applyFont="true" applyNumberFormat="true">
      <alignment horizontal="center" wrapText="true"/>
    </xf>
    <xf numFmtId="2" fontId="1627" fillId="5" borderId="15" xfId="0" applyFill="true" applyBorder="true" applyFont="true" applyNumberFormat="true">
      <alignment horizontal="center" wrapText="true"/>
    </xf>
    <xf numFmtId="2" fontId="1628" fillId="5" borderId="15" xfId="0" applyFill="true" applyBorder="true" applyFont="true" applyNumberFormat="true">
      <alignment horizontal="center" wrapText="true"/>
    </xf>
    <xf numFmtId="2" fontId="1629" fillId="5" borderId="15" xfId="0" applyFill="true" applyBorder="true" applyFont="true" applyNumberFormat="true">
      <alignment horizontal="center" wrapText="true"/>
    </xf>
    <xf numFmtId="0" fontId="1630" fillId="0" borderId="15" xfId="0" applyBorder="true" applyFont="true">
      <alignment horizontal="center" wrapText="true"/>
    </xf>
    <xf numFmtId="0" fontId="1631" fillId="5" borderId="88" xfId="0" applyFill="true" applyBorder="true" applyFont="true">
      <alignment horizontal="center"/>
    </xf>
    <xf numFmtId="2" fontId="1632" fillId="5" borderId="15" xfId="0" applyFill="true" applyBorder="true" applyFont="true" applyNumberFormat="true">
      <alignment horizontal="center" wrapText="true"/>
    </xf>
    <xf numFmtId="0" fontId="1633" fillId="0" borderId="15" xfId="0" applyBorder="true" applyFont="true">
      <alignment horizontal="center" wrapText="true"/>
    </xf>
    <xf numFmtId="0" fontId="1634" fillId="0" borderId="15" xfId="0" applyBorder="true" applyFont="true">
      <alignment horizontal="center" wrapText="true"/>
    </xf>
    <xf numFmtId="2" fontId="1635" fillId="5" borderId="15" xfId="0" applyFill="true" applyBorder="true" applyFont="true" applyNumberFormat="true">
      <alignment horizontal="center" wrapText="true"/>
    </xf>
    <xf numFmtId="0" fontId="1636" fillId="0" borderId="15" xfId="0" applyBorder="true" applyFont="true">
      <alignment horizontal="center" wrapText="true"/>
    </xf>
    <xf numFmtId="0" fontId="1637" fillId="0" borderId="15" xfId="0" applyBorder="true" applyFont="true">
      <alignment horizontal="center" wrapText="true"/>
    </xf>
    <xf numFmtId="2" fontId="1638" fillId="5" borderId="15" xfId="0" applyFill="true" applyBorder="true" applyFont="true" applyNumberFormat="true">
      <alignment horizontal="center" wrapText="true"/>
    </xf>
    <xf numFmtId="2" fontId="1639" fillId="5" borderId="15" xfId="0" applyFill="true" applyBorder="true" applyFont="true" applyNumberFormat="true">
      <alignment horizontal="center" wrapText="true"/>
    </xf>
    <xf numFmtId="2" fontId="1640" fillId="5" borderId="15" xfId="0" applyFill="true" applyBorder="true" applyFont="true" applyNumberFormat="true">
      <alignment horizontal="center" wrapText="true"/>
    </xf>
    <xf numFmtId="2" fontId="1641" fillId="5" borderId="15" xfId="0" applyFill="true" applyBorder="true" applyFont="true" applyNumberFormat="true">
      <alignment horizontal="center" wrapText="true"/>
    </xf>
    <xf numFmtId="0" fontId="1642" fillId="0" borderId="15" xfId="0" applyBorder="true" applyFont="true">
      <alignment horizontal="center" wrapText="true"/>
    </xf>
    <xf numFmtId="0" fontId="1643" fillId="0" borderId="15" xfId="0" applyBorder="true" applyFont="true">
      <alignment horizontal="center" wrapText="true"/>
    </xf>
    <xf numFmtId="0" fontId="1644" fillId="0" borderId="15" xfId="0" applyBorder="true" applyFont="true">
      <alignment horizontal="center" wrapText="true"/>
    </xf>
    <xf numFmtId="2" fontId="1645" fillId="5" borderId="15" xfId="0" applyFill="true" applyBorder="true" applyFont="true" applyNumberFormat="true">
      <alignment horizontal="center" wrapText="true"/>
    </xf>
    <xf numFmtId="2" fontId="1646" fillId="5" borderId="15" xfId="0" applyFill="true" applyBorder="true" applyFont="true" applyNumberFormat="true">
      <alignment horizontal="center" wrapText="true"/>
    </xf>
    <xf numFmtId="2" fontId="1647" fillId="5" borderId="15" xfId="0" applyFill="true" applyBorder="true" applyFont="true" applyNumberFormat="true">
      <alignment horizontal="center" wrapText="true"/>
    </xf>
    <xf numFmtId="2" fontId="1648" fillId="5" borderId="15" xfId="0" applyFill="true" applyBorder="true" applyFont="true" applyNumberFormat="true">
      <alignment horizontal="center" wrapText="true"/>
    </xf>
    <xf numFmtId="2" fontId="1649" fillId="5" borderId="15" xfId="0" applyFill="true" applyBorder="true" applyFont="true" applyNumberFormat="true">
      <alignment horizontal="center" wrapText="true"/>
    </xf>
    <xf numFmtId="0" fontId="1650" fillId="0" borderId="15" xfId="0" applyBorder="true" applyFont="true">
      <alignment horizontal="center" wrapText="true"/>
    </xf>
    <xf numFmtId="0" fontId="1651" fillId="5" borderId="88" xfId="0" applyFill="true" applyBorder="true" applyFont="true">
      <alignment horizontal="center"/>
    </xf>
    <xf numFmtId="2" fontId="1652" fillId="5" borderId="15" xfId="0" applyFill="true" applyBorder="true" applyFont="true" applyNumberFormat="true">
      <alignment horizontal="center" wrapText="true"/>
    </xf>
    <xf numFmtId="0" fontId="1653" fillId="0" borderId="15" xfId="0" applyBorder="true" applyFont="true">
      <alignment horizontal="center" wrapText="true"/>
    </xf>
    <xf numFmtId="0" fontId="1654" fillId="0" borderId="15" xfId="0" applyBorder="true" applyFont="true">
      <alignment horizontal="center" wrapText="true"/>
    </xf>
    <xf numFmtId="2" fontId="1655" fillId="5" borderId="15" xfId="0" applyFill="true" applyBorder="true" applyFont="true" applyNumberFormat="true">
      <alignment horizontal="center" wrapText="true"/>
    </xf>
    <xf numFmtId="0" fontId="1656" fillId="0" borderId="15" xfId="0" applyBorder="true" applyFont="true">
      <alignment horizontal="center" wrapText="true"/>
    </xf>
    <xf numFmtId="0" fontId="1657" fillId="0" borderId="15" xfId="0" applyBorder="true" applyFont="true">
      <alignment horizontal="center" wrapText="true"/>
    </xf>
    <xf numFmtId="2" fontId="1658" fillId="5" borderId="15" xfId="0" applyFill="true" applyBorder="true" applyFont="true" applyNumberFormat="true">
      <alignment horizontal="center" wrapText="true"/>
    </xf>
    <xf numFmtId="2" fontId="1659" fillId="5" borderId="15" xfId="0" applyFill="true" applyBorder="true" applyFont="true" applyNumberFormat="true">
      <alignment horizontal="center" wrapText="true"/>
    </xf>
    <xf numFmtId="2" fontId="1660" fillId="5" borderId="15" xfId="0" applyFill="true" applyBorder="true" applyFont="true" applyNumberFormat="true">
      <alignment horizontal="center" wrapText="true"/>
    </xf>
    <xf numFmtId="2" fontId="1661" fillId="5" borderId="15" xfId="0" applyFill="true" applyBorder="true" applyFont="true" applyNumberFormat="true">
      <alignment horizontal="center" wrapText="true"/>
    </xf>
    <xf numFmtId="0" fontId="1662" fillId="0" borderId="15" xfId="0" applyBorder="true" applyFont="true">
      <alignment horizontal="center" wrapText="true"/>
    </xf>
    <xf numFmtId="0" fontId="1663" fillId="0" borderId="15" xfId="0" applyBorder="true" applyFont="true">
      <alignment horizontal="center" wrapText="true"/>
    </xf>
    <xf numFmtId="0" fontId="1664" fillId="0" borderId="15" xfId="0" applyBorder="true" applyFont="true">
      <alignment horizontal="center" wrapText="true"/>
    </xf>
    <xf numFmtId="2" fontId="1665" fillId="5" borderId="15" xfId="0" applyFill="true" applyBorder="true" applyFont="true" applyNumberFormat="true">
      <alignment horizontal="center" wrapText="true"/>
    </xf>
    <xf numFmtId="2" fontId="1666" fillId="5" borderId="15" xfId="0" applyFill="true" applyBorder="true" applyFont="true" applyNumberFormat="true">
      <alignment horizontal="center" wrapText="true"/>
    </xf>
    <xf numFmtId="2" fontId="1667" fillId="5" borderId="15" xfId="0" applyFill="true" applyBorder="true" applyFont="true" applyNumberFormat="true">
      <alignment horizontal="center" wrapText="true"/>
    </xf>
    <xf numFmtId="2" fontId="1668" fillId="5" borderId="15" xfId="0" applyFill="true" applyBorder="true" applyFont="true" applyNumberFormat="true">
      <alignment horizontal="center" wrapText="true"/>
    </xf>
    <xf numFmtId="2" fontId="1669" fillId="5" borderId="15" xfId="0" applyFill="true" applyBorder="true" applyFont="true" applyNumberFormat="true">
      <alignment horizontal="center" wrapText="true"/>
    </xf>
    <xf numFmtId="0" fontId="1670" fillId="0" borderId="15" xfId="0" applyBorder="true" applyFont="true">
      <alignment horizontal="center" wrapText="true"/>
    </xf>
    <xf numFmtId="0" fontId="1671" fillId="5" borderId="88" xfId="0" applyFill="true" applyBorder="true" applyFont="true">
      <alignment horizontal="center"/>
    </xf>
    <xf numFmtId="2" fontId="1672" fillId="5" borderId="15" xfId="0" applyFill="true" applyBorder="true" applyFont="true" applyNumberFormat="true">
      <alignment horizontal="center" wrapText="true"/>
    </xf>
    <xf numFmtId="0" fontId="1673" fillId="0" borderId="15" xfId="0" applyBorder="true" applyFont="true">
      <alignment horizontal="center" wrapText="true"/>
    </xf>
    <xf numFmtId="0" fontId="1674" fillId="0" borderId="15" xfId="0" applyBorder="true" applyFont="true">
      <alignment horizontal="center" wrapText="true"/>
    </xf>
    <xf numFmtId="2" fontId="1675" fillId="5" borderId="15" xfId="0" applyFill="true" applyBorder="true" applyFont="true" applyNumberFormat="true">
      <alignment horizontal="center" wrapText="true"/>
    </xf>
    <xf numFmtId="0" fontId="1676" fillId="0" borderId="15" xfId="0" applyBorder="true" applyFont="true">
      <alignment horizontal="center" wrapText="true"/>
    </xf>
    <xf numFmtId="0" fontId="1677" fillId="0" borderId="15" xfId="0" applyBorder="true" applyFont="true">
      <alignment horizontal="center" wrapText="true"/>
    </xf>
    <xf numFmtId="2" fontId="1678" fillId="5" borderId="15" xfId="0" applyFill="true" applyBorder="true" applyFont="true" applyNumberFormat="true">
      <alignment horizontal="center" wrapText="true"/>
    </xf>
    <xf numFmtId="2" fontId="1679" fillId="5" borderId="15" xfId="0" applyFill="true" applyBorder="true" applyFont="true" applyNumberFormat="true">
      <alignment horizontal="center" wrapText="true"/>
    </xf>
    <xf numFmtId="2" fontId="1680" fillId="5" borderId="15" xfId="0" applyFill="true" applyBorder="true" applyFont="true" applyNumberFormat="true">
      <alignment horizontal="center" wrapText="true"/>
    </xf>
    <xf numFmtId="2" fontId="1681" fillId="5" borderId="15" xfId="0" applyFill="true" applyBorder="true" applyFont="true" applyNumberFormat="true">
      <alignment horizontal="center" wrapText="true"/>
    </xf>
    <xf numFmtId="0" fontId="1682" fillId="0" borderId="15" xfId="0" applyBorder="true" applyFont="true">
      <alignment horizontal="center" wrapText="true"/>
    </xf>
    <xf numFmtId="0" fontId="1683" fillId="0" borderId="15" xfId="0" applyBorder="true" applyFont="true">
      <alignment horizontal="center" wrapText="true"/>
    </xf>
    <xf numFmtId="0" fontId="1684" fillId="0" borderId="15" xfId="0" applyBorder="true" applyFont="true">
      <alignment horizontal="center" wrapText="true"/>
    </xf>
    <xf numFmtId="2" fontId="1685" fillId="5" borderId="15" xfId="0" applyFill="true" applyBorder="true" applyFont="true" applyNumberFormat="true">
      <alignment horizontal="center" wrapText="true"/>
    </xf>
    <xf numFmtId="2" fontId="1686" fillId="5" borderId="15" xfId="0" applyFill="true" applyBorder="true" applyFont="true" applyNumberFormat="true">
      <alignment horizontal="center" wrapText="true"/>
    </xf>
    <xf numFmtId="2" fontId="1687" fillId="5" borderId="15" xfId="0" applyFill="true" applyBorder="true" applyFont="true" applyNumberFormat="true">
      <alignment horizontal="center" wrapText="true"/>
    </xf>
    <xf numFmtId="2" fontId="1688" fillId="5" borderId="15" xfId="0" applyFill="true" applyBorder="true" applyFont="true" applyNumberFormat="true">
      <alignment horizontal="center" wrapText="true"/>
    </xf>
    <xf numFmtId="2" fontId="1689" fillId="5" borderId="15" xfId="0" applyFill="true" applyBorder="true" applyFont="true" applyNumberFormat="true">
      <alignment horizontal="center" wrapText="true"/>
    </xf>
    <xf numFmtId="0" fontId="1690" fillId="0" borderId="15" xfId="0" applyBorder="true" applyFont="true">
      <alignment horizontal="center" wrapText="true"/>
    </xf>
    <xf numFmtId="0" fontId="1691" fillId="5" borderId="88" xfId="0" applyFill="true" applyBorder="true" applyFont="true">
      <alignment horizontal="center"/>
    </xf>
    <xf numFmtId="2" fontId="1692" fillId="5" borderId="15" xfId="0" applyFill="true" applyBorder="true" applyFont="true" applyNumberFormat="true">
      <alignment horizontal="center" wrapText="true"/>
    </xf>
    <xf numFmtId="0" fontId="1693" fillId="0" borderId="15" xfId="0" applyBorder="true" applyFont="true">
      <alignment horizontal="center" wrapText="true"/>
    </xf>
    <xf numFmtId="0" fontId="1694" fillId="0" borderId="15" xfId="0" applyBorder="true" applyFont="true">
      <alignment horizontal="center" wrapText="true"/>
    </xf>
    <xf numFmtId="2" fontId="1695" fillId="5" borderId="15" xfId="0" applyFill="true" applyBorder="true" applyFont="true" applyNumberFormat="true">
      <alignment horizontal="center" wrapText="true"/>
    </xf>
    <xf numFmtId="0" fontId="1696" fillId="0" borderId="15" xfId="0" applyBorder="true" applyFont="true">
      <alignment horizontal="center" wrapText="true"/>
    </xf>
    <xf numFmtId="0" fontId="1697" fillId="0" borderId="15" xfId="0" applyBorder="true" applyFont="true">
      <alignment horizontal="center" wrapText="true"/>
    </xf>
    <xf numFmtId="2" fontId="1698" fillId="5" borderId="15" xfId="0" applyFill="true" applyBorder="true" applyFont="true" applyNumberFormat="true">
      <alignment horizontal="center" wrapText="true"/>
    </xf>
    <xf numFmtId="2" fontId="1699" fillId="5" borderId="15" xfId="0" applyFill="true" applyBorder="true" applyFont="true" applyNumberFormat="true">
      <alignment horizontal="center" wrapText="true"/>
    </xf>
    <xf numFmtId="2" fontId="1700" fillId="5" borderId="15" xfId="0" applyFill="true" applyBorder="true" applyFont="true" applyNumberFormat="true">
      <alignment horizontal="center" wrapText="true"/>
    </xf>
    <xf numFmtId="2" fontId="1701" fillId="5" borderId="15" xfId="0" applyFill="true" applyBorder="true" applyFont="true" applyNumberFormat="true">
      <alignment horizontal="center" wrapText="true"/>
    </xf>
    <xf numFmtId="0" fontId="1702" fillId="0" borderId="15" xfId="0" applyBorder="true" applyFont="true">
      <alignment horizontal="center" wrapText="true"/>
    </xf>
    <xf numFmtId="0" fontId="1703" fillId="0" borderId="15" xfId="0" applyBorder="true" applyFont="true">
      <alignment horizontal="center" wrapText="true"/>
    </xf>
    <xf numFmtId="0" fontId="1704" fillId="0" borderId="15" xfId="0" applyBorder="true" applyFont="true">
      <alignment horizontal="center" wrapText="true"/>
    </xf>
    <xf numFmtId="2" fontId="1705" fillId="5" borderId="15" xfId="0" applyFill="true" applyBorder="true" applyFont="true" applyNumberFormat="true">
      <alignment horizontal="center" wrapText="true"/>
    </xf>
    <xf numFmtId="2" fontId="1706" fillId="5" borderId="15" xfId="0" applyFill="true" applyBorder="true" applyFont="true" applyNumberFormat="true">
      <alignment horizontal="center" wrapText="true"/>
    </xf>
    <xf numFmtId="2" fontId="1707" fillId="5" borderId="15" xfId="0" applyFill="true" applyBorder="true" applyFont="true" applyNumberFormat="true">
      <alignment horizontal="center" wrapText="true"/>
    </xf>
    <xf numFmtId="2" fontId="1708" fillId="5" borderId="15" xfId="0" applyFill="true" applyBorder="true" applyFont="true" applyNumberFormat="true">
      <alignment horizontal="center" wrapText="true"/>
    </xf>
    <xf numFmtId="2" fontId="1709" fillId="5" borderId="15" xfId="0" applyFill="true" applyBorder="true" applyFont="true" applyNumberFormat="true">
      <alignment horizontal="center" wrapText="true"/>
    </xf>
    <xf numFmtId="0" fontId="1710" fillId="0" borderId="15" xfId="0" applyBorder="true" applyFont="true">
      <alignment horizontal="center" wrapText="true"/>
    </xf>
    <xf numFmtId="0" fontId="1711" fillId="5" borderId="88" xfId="0" applyFill="true" applyBorder="true" applyFont="true">
      <alignment horizontal="center"/>
    </xf>
    <xf numFmtId="2" fontId="1712" fillId="5" borderId="15" xfId="0" applyFill="true" applyBorder="true" applyFont="true" applyNumberFormat="true">
      <alignment horizontal="center" wrapText="true"/>
    </xf>
    <xf numFmtId="0" fontId="1713" fillId="0" borderId="15" xfId="0" applyBorder="true" applyFont="true">
      <alignment horizontal="center" wrapText="true"/>
    </xf>
    <xf numFmtId="0" fontId="1714" fillId="0" borderId="15" xfId="0" applyBorder="true" applyFont="true">
      <alignment horizontal="center" wrapText="true"/>
    </xf>
    <xf numFmtId="2" fontId="1715" fillId="5" borderId="15" xfId="0" applyFill="true" applyBorder="true" applyFont="true" applyNumberFormat="true">
      <alignment horizontal="center" wrapText="true"/>
    </xf>
    <xf numFmtId="0" fontId="1716" fillId="0" borderId="15" xfId="0" applyBorder="true" applyFont="true">
      <alignment horizontal="center" wrapText="true"/>
    </xf>
    <xf numFmtId="0" fontId="1717" fillId="0" borderId="15" xfId="0" applyBorder="true" applyFont="true">
      <alignment horizontal="center" wrapText="true"/>
    </xf>
    <xf numFmtId="2" fontId="1718" fillId="5" borderId="15" xfId="0" applyFill="true" applyBorder="true" applyFont="true" applyNumberFormat="true">
      <alignment horizontal="center" wrapText="true"/>
    </xf>
    <xf numFmtId="2" fontId="1719" fillId="5" borderId="15" xfId="0" applyFill="true" applyBorder="true" applyFont="true" applyNumberFormat="true">
      <alignment horizontal="center" wrapText="true"/>
    </xf>
    <xf numFmtId="2" fontId="1720" fillId="5" borderId="15" xfId="0" applyFill="true" applyBorder="true" applyFont="true" applyNumberFormat="true">
      <alignment horizontal="center" wrapText="true"/>
    </xf>
    <xf numFmtId="2" fontId="1721" fillId="5" borderId="15" xfId="0" applyFill="true" applyBorder="true" applyFont="true" applyNumberFormat="true">
      <alignment horizontal="center" wrapText="true"/>
    </xf>
    <xf numFmtId="0" fontId="1722" fillId="0" borderId="15" xfId="0" applyBorder="true" applyFont="true">
      <alignment horizontal="center" wrapText="true"/>
    </xf>
    <xf numFmtId="0" fontId="1723" fillId="0" borderId="15" xfId="0" applyBorder="true" applyFont="true">
      <alignment horizontal="center" wrapText="true"/>
    </xf>
    <xf numFmtId="0" fontId="1724" fillId="0" borderId="15" xfId="0" applyBorder="true" applyFont="true">
      <alignment horizontal="center" wrapText="true"/>
    </xf>
    <xf numFmtId="2" fontId="1725" fillId="5" borderId="15" xfId="0" applyFill="true" applyBorder="true" applyFont="true" applyNumberFormat="true">
      <alignment horizontal="center" wrapText="true"/>
    </xf>
    <xf numFmtId="2" fontId="1726" fillId="5" borderId="15" xfId="0" applyFill="true" applyBorder="true" applyFont="true" applyNumberFormat="true">
      <alignment horizontal="center" wrapText="true"/>
    </xf>
    <xf numFmtId="2" fontId="1727" fillId="5" borderId="15" xfId="0" applyFill="true" applyBorder="true" applyFont="true" applyNumberFormat="true">
      <alignment horizontal="center" wrapText="true"/>
    </xf>
    <xf numFmtId="2" fontId="1728" fillId="5" borderId="15" xfId="0" applyFill="true" applyBorder="true" applyFont="true" applyNumberFormat="true">
      <alignment horizontal="center" wrapText="true"/>
    </xf>
    <xf numFmtId="2" fontId="1729" fillId="5" borderId="15" xfId="0" applyFill="true" applyBorder="true" applyFont="true" applyNumberFormat="true">
      <alignment horizontal="center" wrapText="true"/>
    </xf>
    <xf numFmtId="0" fontId="1730" fillId="0" borderId="15" xfId="0" applyBorder="true" applyFont="true">
      <alignment horizontal="center" wrapText="true"/>
    </xf>
    <xf numFmtId="0" fontId="1731" fillId="5" borderId="88" xfId="0" applyFill="true" applyBorder="true" applyFont="true">
      <alignment horizontal="center"/>
    </xf>
    <xf numFmtId="2" fontId="1732" fillId="5" borderId="15" xfId="0" applyFill="true" applyBorder="true" applyFont="true" applyNumberFormat="true">
      <alignment horizontal="center" wrapText="true"/>
    </xf>
    <xf numFmtId="0" fontId="1733" fillId="0" borderId="15" xfId="0" applyBorder="true" applyFont="true">
      <alignment horizontal="center" wrapText="true"/>
    </xf>
    <xf numFmtId="0" fontId="1734" fillId="0" borderId="15" xfId="0" applyBorder="true" applyFont="true">
      <alignment horizontal="center" wrapText="true"/>
    </xf>
    <xf numFmtId="2" fontId="1735" fillId="5" borderId="15" xfId="0" applyFill="true" applyBorder="true" applyFont="true" applyNumberFormat="true">
      <alignment horizontal="center" wrapText="true"/>
    </xf>
    <xf numFmtId="0" fontId="1736" fillId="0" borderId="15" xfId="0" applyBorder="true" applyFont="true">
      <alignment horizontal="center" wrapText="true"/>
    </xf>
    <xf numFmtId="0" fontId="1737" fillId="0" borderId="15" xfId="0" applyBorder="true" applyFont="true">
      <alignment horizontal="center" wrapText="true"/>
    </xf>
    <xf numFmtId="2" fontId="1738" fillId="5" borderId="15" xfId="0" applyFill="true" applyBorder="true" applyFont="true" applyNumberFormat="true">
      <alignment horizontal="center" wrapText="true"/>
    </xf>
    <xf numFmtId="2" fontId="1739" fillId="5" borderId="15" xfId="0" applyFill="true" applyBorder="true" applyFont="true" applyNumberFormat="true">
      <alignment horizontal="center" wrapText="true"/>
    </xf>
    <xf numFmtId="2" fontId="1740" fillId="5" borderId="15" xfId="0" applyFill="true" applyBorder="true" applyFont="true" applyNumberFormat="true">
      <alignment horizontal="center" wrapText="true"/>
    </xf>
    <xf numFmtId="2" fontId="1741" fillId="5" borderId="15" xfId="0" applyFill="true" applyBorder="true" applyFont="true" applyNumberFormat="true">
      <alignment horizontal="center" wrapText="true"/>
    </xf>
    <xf numFmtId="0" fontId="1742" fillId="0" borderId="15" xfId="0" applyBorder="true" applyFont="true">
      <alignment horizontal="center" wrapText="true"/>
    </xf>
    <xf numFmtId="0" fontId="1743" fillId="0" borderId="15" xfId="0" applyBorder="true" applyFont="true">
      <alignment horizontal="center" wrapText="true"/>
    </xf>
    <xf numFmtId="0" fontId="1744" fillId="0" borderId="15" xfId="0" applyBorder="true" applyFont="true">
      <alignment horizontal="center" wrapText="true"/>
    </xf>
    <xf numFmtId="2" fontId="1745" fillId="5" borderId="15" xfId="0" applyFill="true" applyBorder="true" applyFont="true" applyNumberFormat="true">
      <alignment horizontal="center" wrapText="true"/>
    </xf>
    <xf numFmtId="2" fontId="1746" fillId="5" borderId="15" xfId="0" applyFill="true" applyBorder="true" applyFont="true" applyNumberFormat="true">
      <alignment horizontal="center" wrapText="true"/>
    </xf>
    <xf numFmtId="2" fontId="1747" fillId="5" borderId="15" xfId="0" applyFill="true" applyBorder="true" applyFont="true" applyNumberFormat="true">
      <alignment horizontal="center" wrapText="true"/>
    </xf>
    <xf numFmtId="2" fontId="1748" fillId="5" borderId="15" xfId="0" applyFill="true" applyBorder="true" applyFont="true" applyNumberFormat="true">
      <alignment horizontal="center" wrapText="true"/>
    </xf>
    <xf numFmtId="2" fontId="1749" fillId="5" borderId="15" xfId="0" applyFill="true" applyBorder="true" applyFont="true" applyNumberFormat="true">
      <alignment horizontal="center" wrapText="true"/>
    </xf>
    <xf numFmtId="0" fontId="1750" fillId="0" borderId="15" xfId="0" applyBorder="true" applyFont="true">
      <alignment horizontal="center" wrapText="true"/>
    </xf>
    <xf numFmtId="0" fontId="1751" fillId="5" borderId="88" xfId="0" applyFill="true" applyBorder="true" applyFont="true">
      <alignment horizontal="center"/>
    </xf>
    <xf numFmtId="2" fontId="1752" fillId="5" borderId="15" xfId="0" applyFill="true" applyBorder="true" applyFont="true" applyNumberFormat="true">
      <alignment horizontal="center" wrapText="true"/>
    </xf>
    <xf numFmtId="0" fontId="1753" fillId="0" borderId="15" xfId="0" applyBorder="true" applyFont="true">
      <alignment horizontal="center" wrapText="true"/>
    </xf>
    <xf numFmtId="0" fontId="1754" fillId="0" borderId="15" xfId="0" applyBorder="true" applyFont="true">
      <alignment horizontal="center" wrapText="true"/>
    </xf>
    <xf numFmtId="2" fontId="1755" fillId="5" borderId="15" xfId="0" applyFill="true" applyBorder="true" applyFont="true" applyNumberFormat="true">
      <alignment horizontal="center" wrapText="true"/>
    </xf>
    <xf numFmtId="0" fontId="1756" fillId="0" borderId="15" xfId="0" applyBorder="true" applyFont="true">
      <alignment horizontal="center" wrapText="true"/>
    </xf>
    <xf numFmtId="0" fontId="1757" fillId="0" borderId="15" xfId="0" applyBorder="true" applyFont="true">
      <alignment horizontal="center" wrapText="true"/>
    </xf>
    <xf numFmtId="2" fontId="1758" fillId="5" borderId="15" xfId="0" applyFill="true" applyBorder="true" applyFont="true" applyNumberFormat="true">
      <alignment horizontal="center" wrapText="true"/>
    </xf>
    <xf numFmtId="2" fontId="1759" fillId="5" borderId="15" xfId="0" applyFill="true" applyBorder="true" applyFont="true" applyNumberFormat="true">
      <alignment horizontal="center" wrapText="true"/>
    </xf>
    <xf numFmtId="2" fontId="1760" fillId="5" borderId="15" xfId="0" applyFill="true" applyBorder="true" applyFont="true" applyNumberFormat="true">
      <alignment horizontal="center" wrapText="true"/>
    </xf>
    <xf numFmtId="2" fontId="1761" fillId="5" borderId="15" xfId="0" applyFill="true" applyBorder="true" applyFont="true" applyNumberFormat="true">
      <alignment horizontal="center" wrapText="true"/>
    </xf>
    <xf numFmtId="0" fontId="1762" fillId="0" borderId="15" xfId="0" applyBorder="true" applyFont="true">
      <alignment horizontal="center" wrapText="true"/>
    </xf>
    <xf numFmtId="0" fontId="1763" fillId="0" borderId="15" xfId="0" applyBorder="true" applyFont="true">
      <alignment horizontal="center" wrapText="true"/>
    </xf>
    <xf numFmtId="0" fontId="1764" fillId="0" borderId="15" xfId="0" applyBorder="true" applyFont="true">
      <alignment horizontal="center" wrapText="true"/>
    </xf>
    <xf numFmtId="2" fontId="1765" fillId="5" borderId="15" xfId="0" applyFill="true" applyBorder="true" applyFont="true" applyNumberFormat="true">
      <alignment horizontal="center" wrapText="true"/>
    </xf>
    <xf numFmtId="2" fontId="1766" fillId="5" borderId="15" xfId="0" applyFill="true" applyBorder="true" applyFont="true" applyNumberFormat="true">
      <alignment horizontal="center" wrapText="true"/>
    </xf>
    <xf numFmtId="2" fontId="1767" fillId="5" borderId="15" xfId="0" applyFill="true" applyBorder="true" applyFont="true" applyNumberFormat="true">
      <alignment horizontal="center" wrapText="true"/>
    </xf>
    <xf numFmtId="2" fontId="1768" fillId="5" borderId="15" xfId="0" applyFill="true" applyBorder="true" applyFont="true" applyNumberFormat="true">
      <alignment horizontal="center" wrapText="true"/>
    </xf>
    <xf numFmtId="2" fontId="1769" fillId="5" borderId="15" xfId="0" applyFill="true" applyBorder="true" applyFont="true" applyNumberFormat="true">
      <alignment horizontal="center" wrapText="true"/>
    </xf>
    <xf numFmtId="0" fontId="1770" fillId="0" borderId="15" xfId="0" applyBorder="true" applyFont="true">
      <alignment horizontal="center" wrapText="true"/>
    </xf>
    <xf numFmtId="0" fontId="1771" fillId="5" borderId="88" xfId="0" applyFill="true" applyBorder="true" applyFont="true">
      <alignment horizontal="center"/>
    </xf>
    <xf numFmtId="2" fontId="1772" fillId="5" borderId="15" xfId="0" applyFill="true" applyBorder="true" applyFont="true" applyNumberFormat="true">
      <alignment horizontal="center" wrapText="true"/>
    </xf>
    <xf numFmtId="0" fontId="1773" fillId="0" borderId="15" xfId="0" applyBorder="true" applyFont="true">
      <alignment horizontal="center" wrapText="true"/>
    </xf>
    <xf numFmtId="0" fontId="1774" fillId="0" borderId="15" xfId="0" applyBorder="true" applyFont="true">
      <alignment horizontal="center" wrapText="true"/>
    </xf>
    <xf numFmtId="2" fontId="1775" fillId="5" borderId="15" xfId="0" applyFill="true" applyBorder="true" applyFont="true" applyNumberFormat="true">
      <alignment horizontal="center" wrapText="true"/>
    </xf>
    <xf numFmtId="0" fontId="1776" fillId="0" borderId="15" xfId="0" applyBorder="true" applyFont="true">
      <alignment horizontal="center" wrapText="true"/>
    </xf>
    <xf numFmtId="0" fontId="1777" fillId="0" borderId="15" xfId="0" applyBorder="true" applyFont="true">
      <alignment horizontal="center" wrapText="true"/>
    </xf>
    <xf numFmtId="2" fontId="1778" fillId="5" borderId="15" xfId="0" applyFill="true" applyBorder="true" applyFont="true" applyNumberFormat="true">
      <alignment horizontal="center" wrapText="true"/>
    </xf>
    <xf numFmtId="2" fontId="1779" fillId="5" borderId="15" xfId="0" applyFill="true" applyBorder="true" applyFont="true" applyNumberFormat="true">
      <alignment horizontal="center" wrapText="true"/>
    </xf>
    <xf numFmtId="2" fontId="1780" fillId="5" borderId="15" xfId="0" applyFill="true" applyBorder="true" applyFont="true" applyNumberFormat="true">
      <alignment horizontal="center" wrapText="true"/>
    </xf>
    <xf numFmtId="2" fontId="1781" fillId="5" borderId="15" xfId="0" applyFill="true" applyBorder="true" applyFont="true" applyNumberFormat="true">
      <alignment horizontal="center" wrapText="true"/>
    </xf>
    <xf numFmtId="0" fontId="1782" fillId="0" borderId="15" xfId="0" applyBorder="true" applyFont="true">
      <alignment horizontal="center" wrapText="true"/>
    </xf>
    <xf numFmtId="0" fontId="1783" fillId="0" borderId="15" xfId="0" applyBorder="true" applyFont="true">
      <alignment horizontal="center" wrapText="true"/>
    </xf>
    <xf numFmtId="0" fontId="1784" fillId="0" borderId="15" xfId="0" applyBorder="true" applyFont="true">
      <alignment horizontal="center" wrapText="true"/>
    </xf>
    <xf numFmtId="2" fontId="1785" fillId="5" borderId="15" xfId="0" applyFill="true" applyBorder="true" applyFont="true" applyNumberFormat="true">
      <alignment horizontal="center" wrapText="true"/>
    </xf>
    <xf numFmtId="2" fontId="1786" fillId="5" borderId="15" xfId="0" applyFill="true" applyBorder="true" applyFont="true" applyNumberFormat="true">
      <alignment horizontal="center" wrapText="true"/>
    </xf>
    <xf numFmtId="2" fontId="1787" fillId="5" borderId="15" xfId="0" applyFill="true" applyBorder="true" applyFont="true" applyNumberFormat="true">
      <alignment horizontal="center" wrapText="true"/>
    </xf>
    <xf numFmtId="2" fontId="1788" fillId="5" borderId="15" xfId="0" applyFill="true" applyBorder="true" applyFont="true" applyNumberFormat="true">
      <alignment horizontal="center" wrapText="true"/>
    </xf>
    <xf numFmtId="2" fontId="1789" fillId="5" borderId="15" xfId="0" applyFill="true" applyBorder="true" applyFont="true" applyNumberFormat="true">
      <alignment horizontal="center" wrapText="true"/>
    </xf>
    <xf numFmtId="0" fontId="1790" fillId="0" borderId="15" xfId="0" applyBorder="true" applyFont="true">
      <alignment horizontal="center" wrapText="true"/>
    </xf>
    <xf numFmtId="0" fontId="1337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1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2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3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35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5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7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5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6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62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177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73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7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7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76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77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7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7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38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0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2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4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8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0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2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4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8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0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2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4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8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0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2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4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6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1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82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83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8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7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9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41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43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45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47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49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1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3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5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7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59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61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63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65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67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69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71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73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75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77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70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36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6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365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178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67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138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2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6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48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2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6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58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2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6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68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0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2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4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6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789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791" fillId="5" borderId="38" xfId="0" applyFill="true" applyBorder="true" applyFont="true">
      <alignment horizontal="left" wrapText="true"/>
    </xf>
    <xf numFmtId="0" fontId="1792" fillId="5" borderId="38" xfId="0" applyFill="true" applyBorder="true" applyFont="true">
      <alignment horizontal="left" wrapText="true"/>
    </xf>
    <xf numFmtId="0" fontId="1793" fillId="5" borderId="38" xfId="0" applyFill="true" applyBorder="true" applyFont="true">
      <alignment horizontal="left" wrapText="true"/>
    </xf>
    <xf numFmtId="0" fontId="1794" fillId="5" borderId="38" xfId="0" applyFill="true" applyBorder="true" applyFont="true">
      <alignment horizontal="left" wrapText="true"/>
    </xf>
    <xf numFmtId="0" fontId="1795" fillId="5" borderId="38" xfId="0" applyFill="true" applyBorder="true" applyFont="true">
      <alignment horizontal="left" wrapText="true"/>
    </xf>
    <xf numFmtId="0" fontId="1796" fillId="5" borderId="38" xfId="0" applyFill="true" applyBorder="true" applyFont="true">
      <alignment horizontal="left" wrapText="true"/>
    </xf>
    <xf numFmtId="0" fontId="1797" fillId="5" borderId="38" xfId="0" applyFill="true" applyBorder="true" applyFont="true">
      <alignment horizontal="left" wrapText="true"/>
    </xf>
    <xf numFmtId="0" fontId="1798" fillId="5" borderId="59" xfId="0" applyFill="true" applyBorder="true" applyFont="true">
      <alignment horizontal="left" wrapText="true"/>
    </xf>
    <xf numFmtId="0" fontId="1799" fillId="5" borderId="38" xfId="0" applyFill="true" applyBorder="true" applyFont="true">
      <alignment horizontal="left" wrapText="true"/>
    </xf>
    <xf numFmtId="0" fontId="1800" fillId="5" borderId="59" xfId="0" applyFill="true" applyBorder="true" applyFont="true">
      <alignment horizontal="left" wrapText="true"/>
    </xf>
    <xf numFmtId="0" fontId="1801" fillId="5" borderId="38" xfId="0" applyFill="true" applyBorder="true" applyFont="true">
      <alignment horizontal="left" wrapText="true"/>
    </xf>
    <xf numFmtId="0" fontId="1802" fillId="5" borderId="59" xfId="0" applyFill="true" applyBorder="true" applyFont="true">
      <alignment horizontal="left" wrapText="true"/>
    </xf>
    <xf numFmtId="0" fontId="1803" fillId="5" borderId="38" xfId="0" applyFill="true" applyBorder="true" applyFont="true">
      <alignment horizontal="left" wrapText="true"/>
    </xf>
    <xf numFmtId="0" fontId="1804" fillId="5" borderId="59" xfId="0" applyFill="true" applyBorder="true" applyFont="true">
      <alignment horizontal="left" wrapText="true"/>
    </xf>
    <xf numFmtId="0" fontId="1805" fillId="5" borderId="38" xfId="0" applyFill="true" applyBorder="true" applyFont="true">
      <alignment horizontal="left" wrapText="true"/>
    </xf>
    <xf numFmtId="0" fontId="1806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1807" fillId="5" borderId="7" xfId="0" applyFill="true" applyBorder="true" applyFont="true">
      <alignment horizontal="left"/>
    </xf>
    <xf numFmtId="0" fontId="0" fillId="5" borderId="0" xfId="0" applyFill="true" applyBorder="true"/>
    <xf numFmtId="0" fontId="1808" fillId="5" borderId="15" xfId="0" applyFill="true" applyBorder="true" applyFont="true">
      <alignment horizontal="left" wrapText="true"/>
    </xf>
    <xf numFmtId="0" fontId="1809" fillId="5" borderId="15" xfId="0" applyFill="true" applyBorder="true" applyFont="true">
      <alignment horizontal="left" wrapText="true"/>
    </xf>
    <xf numFmtId="0" fontId="1810" fillId="5" borderId="15" xfId="0" applyFill="true" applyBorder="true" applyFont="true">
      <alignment horizontal="left" wrapText="true"/>
    </xf>
    <xf numFmtId="0" fontId="1811" fillId="5" borderId="15" xfId="0" applyFill="true" applyBorder="true" applyFont="true">
      <alignment horizontal="left" wrapText="true"/>
    </xf>
    <xf numFmtId="0" fontId="1812" fillId="5" borderId="59" xfId="0" applyFill="true" applyBorder="true" applyFont="true">
      <alignment horizontal="left" wrapText="true"/>
    </xf>
    <xf numFmtId="0" fontId="1813" fillId="5" borderId="15" xfId="0" applyFill="true" applyBorder="true" applyFont="true">
      <alignment horizontal="left" wrapText="true"/>
    </xf>
    <xf numFmtId="0" fontId="1814" fillId="5" borderId="59" xfId="0" applyFill="true" applyBorder="true" applyFont="true">
      <alignment horizontal="left" wrapText="true"/>
    </xf>
    <xf numFmtId="0" fontId="1815" fillId="5" borderId="15" xfId="0" applyFill="true" applyBorder="true" applyFont="true">
      <alignment horizontal="left" wrapText="true"/>
    </xf>
    <xf numFmtId="0" fontId="1816" fillId="5" borderId="15" xfId="0" applyFill="true" applyBorder="true" applyFont="true">
      <alignment horizontal="left" wrapText="true"/>
    </xf>
    <xf numFmtId="0" fontId="1817" fillId="5" borderId="15" xfId="0" applyFill="true" applyBorder="true" applyFont="true">
      <alignment horizontal="left" wrapText="true"/>
    </xf>
    <xf numFmtId="0" fontId="1818" fillId="5" borderId="15" xfId="0" applyFill="true" applyBorder="true" applyFont="true">
      <alignment horizontal="left" wrapText="true"/>
    </xf>
    <xf numFmtId="0" fontId="1819" fillId="5" borderId="15" xfId="0" applyFill="true" applyBorder="true" applyFont="true">
      <alignment horizontal="left" wrapText="true"/>
    </xf>
    <xf numFmtId="0" fontId="1820" fillId="5" borderId="59" xfId="0" applyFill="true" applyBorder="true" applyFont="true">
      <alignment horizontal="left" wrapText="true"/>
    </xf>
    <xf numFmtId="0" fontId="1821" fillId="5" borderId="59" xfId="0" applyFill="true" applyBorder="true" applyFont="true">
      <alignment horizontal="left" wrapText="true"/>
    </xf>
    <xf numFmtId="0" fontId="1822" fillId="5" borderId="15" xfId="0" applyFill="true" applyBorder="true" applyFont="true">
      <alignment horizontal="left" wrapText="true"/>
    </xf>
    <xf numFmtId="0" fontId="1823" fillId="5" borderId="59" xfId="0" applyFill="true" applyBorder="true" applyFont="true">
      <alignment horizontal="left" wrapText="true"/>
    </xf>
    <xf numFmtId="0" fontId="1824" fillId="8" borderId="87" xfId="0" applyFill="true" applyBorder="true" applyFont="true">
      <alignment horizontal="center"/>
    </xf>
    <xf numFmtId="0" fontId="1825" fillId="5" borderId="88" xfId="0" applyFill="true" applyBorder="true" applyFont="true">
      <alignment horizontal="center"/>
    </xf>
    <xf numFmtId="2" fontId="1826" fillId="5" borderId="15" xfId="0" applyFill="true" applyBorder="true" applyFont="true" applyNumberFormat="true">
      <alignment horizontal="center" wrapText="true"/>
    </xf>
    <xf numFmtId="0" fontId="1827" fillId="0" borderId="15" xfId="0" applyBorder="true" applyFont="true">
      <alignment horizontal="center" wrapText="true"/>
    </xf>
    <xf numFmtId="0" fontId="1828" fillId="0" borderId="15" xfId="0" applyBorder="true" applyFont="true">
      <alignment horizontal="center" wrapText="true"/>
    </xf>
    <xf numFmtId="2" fontId="1829" fillId="5" borderId="15" xfId="0" applyFill="true" applyBorder="true" applyFont="true" applyNumberFormat="true">
      <alignment horizontal="center" wrapText="true"/>
    </xf>
    <xf numFmtId="0" fontId="1830" fillId="0" borderId="15" xfId="0" applyBorder="true" applyFont="true">
      <alignment horizontal="center" wrapText="true"/>
    </xf>
    <xf numFmtId="0" fontId="1831" fillId="0" borderId="15" xfId="0" applyBorder="true" applyFont="true">
      <alignment horizontal="center" wrapText="true"/>
    </xf>
    <xf numFmtId="2" fontId="1832" fillId="5" borderId="15" xfId="0" applyFill="true" applyBorder="true" applyFont="true" applyNumberFormat="true">
      <alignment horizontal="center" wrapText="true"/>
    </xf>
    <xf numFmtId="2" fontId="1833" fillId="5" borderId="15" xfId="0" applyFill="true" applyBorder="true" applyFont="true" applyNumberFormat="true">
      <alignment horizontal="center" wrapText="true"/>
    </xf>
    <xf numFmtId="2" fontId="1834" fillId="5" borderId="15" xfId="0" applyFill="true" applyBorder="true" applyFont="true" applyNumberFormat="true">
      <alignment horizontal="center" wrapText="true"/>
    </xf>
    <xf numFmtId="2" fontId="1835" fillId="5" borderId="15" xfId="0" applyFill="true" applyBorder="true" applyFont="true" applyNumberFormat="true">
      <alignment horizontal="center" wrapText="true"/>
    </xf>
    <xf numFmtId="0" fontId="1836" fillId="0" borderId="15" xfId="0" applyBorder="true" applyFont="true">
      <alignment horizontal="center" wrapText="true"/>
    </xf>
    <xf numFmtId="0" fontId="1837" fillId="0" borderId="15" xfId="0" applyBorder="true" applyFont="true">
      <alignment horizontal="center" wrapText="true"/>
    </xf>
    <xf numFmtId="0" fontId="1838" fillId="0" borderId="15" xfId="0" applyBorder="true" applyFont="true">
      <alignment horizontal="center" wrapText="true"/>
    </xf>
    <xf numFmtId="2" fontId="1839" fillId="5" borderId="15" xfId="0" applyFill="true" applyBorder="true" applyFont="true" applyNumberFormat="true">
      <alignment horizontal="center" wrapText="true"/>
    </xf>
    <xf numFmtId="2" fontId="1840" fillId="5" borderId="15" xfId="0" applyFill="true" applyBorder="true" applyFont="true" applyNumberFormat="true">
      <alignment horizontal="center" wrapText="true"/>
    </xf>
    <xf numFmtId="2" fontId="1841" fillId="5" borderId="15" xfId="0" applyFill="true" applyBorder="true" applyFont="true" applyNumberFormat="true">
      <alignment horizontal="center" wrapText="true"/>
    </xf>
    <xf numFmtId="2" fontId="1842" fillId="5" borderId="15" xfId="0" applyFill="true" applyBorder="true" applyFont="true" applyNumberFormat="true">
      <alignment horizontal="center" wrapText="true"/>
    </xf>
    <xf numFmtId="2" fontId="1843" fillId="5" borderId="15" xfId="0" applyFill="true" applyBorder="true" applyFont="true" applyNumberFormat="true">
      <alignment horizontal="center" wrapText="true"/>
    </xf>
    <xf numFmtId="0" fontId="1844" fillId="0" borderId="15" xfId="0" applyBorder="true" applyFont="true">
      <alignment horizontal="center" wrapText="true"/>
    </xf>
    <xf numFmtId="0" fontId="1845" fillId="8" borderId="87" xfId="0" applyFill="true" applyBorder="true" applyFont="true">
      <alignment horizontal="center"/>
    </xf>
    <xf numFmtId="0" fontId="1846" fillId="5" borderId="88" xfId="0" applyFill="true" applyBorder="true" applyFont="true">
      <alignment horizontal="center"/>
    </xf>
    <xf numFmtId="2" fontId="1847" fillId="5" borderId="15" xfId="0" applyFill="true" applyBorder="true" applyFont="true" applyNumberFormat="true">
      <alignment horizontal="center" wrapText="true"/>
    </xf>
    <xf numFmtId="0" fontId="1848" fillId="0" borderId="15" xfId="0" applyBorder="true" applyFont="true">
      <alignment horizontal="center" wrapText="true"/>
    </xf>
    <xf numFmtId="0" fontId="1849" fillId="0" borderId="15" xfId="0" applyBorder="true" applyFont="true">
      <alignment horizontal="center" wrapText="true"/>
    </xf>
    <xf numFmtId="2" fontId="1850" fillId="5" borderId="15" xfId="0" applyFill="true" applyBorder="true" applyFont="true" applyNumberFormat="true">
      <alignment horizontal="center" wrapText="true"/>
    </xf>
    <xf numFmtId="0" fontId="1851" fillId="0" borderId="15" xfId="0" applyBorder="true" applyFont="true">
      <alignment horizontal="center" wrapText="true"/>
    </xf>
    <xf numFmtId="0" fontId="1852" fillId="0" borderId="15" xfId="0" applyBorder="true" applyFont="true">
      <alignment horizontal="center" wrapText="true"/>
    </xf>
    <xf numFmtId="2" fontId="1853" fillId="5" borderId="15" xfId="0" applyFill="true" applyBorder="true" applyFont="true" applyNumberFormat="true">
      <alignment horizontal="center" wrapText="true"/>
    </xf>
    <xf numFmtId="2" fontId="1854" fillId="5" borderId="15" xfId="0" applyFill="true" applyBorder="true" applyFont="true" applyNumberFormat="true">
      <alignment horizontal="center" wrapText="true"/>
    </xf>
    <xf numFmtId="2" fontId="1855" fillId="5" borderId="15" xfId="0" applyFill="true" applyBorder="true" applyFont="true" applyNumberFormat="true">
      <alignment horizontal="center" wrapText="true"/>
    </xf>
    <xf numFmtId="2" fontId="1856" fillId="5" borderId="15" xfId="0" applyFill="true" applyBorder="true" applyFont="true" applyNumberFormat="true">
      <alignment horizontal="center" wrapText="true"/>
    </xf>
    <xf numFmtId="0" fontId="1857" fillId="0" borderId="15" xfId="0" applyBorder="true" applyFont="true">
      <alignment horizontal="center" wrapText="true"/>
    </xf>
    <xf numFmtId="0" fontId="1858" fillId="0" borderId="15" xfId="0" applyBorder="true" applyFont="true">
      <alignment horizontal="center" wrapText="true"/>
    </xf>
    <xf numFmtId="0" fontId="1859" fillId="0" borderId="15" xfId="0" applyBorder="true" applyFont="true">
      <alignment horizontal="center" wrapText="true"/>
    </xf>
    <xf numFmtId="2" fontId="1860" fillId="5" borderId="15" xfId="0" applyFill="true" applyBorder="true" applyFont="true" applyNumberFormat="true">
      <alignment horizontal="center" wrapText="true"/>
    </xf>
    <xf numFmtId="2" fontId="1861" fillId="5" borderId="15" xfId="0" applyFill="true" applyBorder="true" applyFont="true" applyNumberFormat="true">
      <alignment horizontal="center" wrapText="true"/>
    </xf>
    <xf numFmtId="2" fontId="1862" fillId="5" borderId="15" xfId="0" applyFill="true" applyBorder="true" applyFont="true" applyNumberFormat="true">
      <alignment horizontal="center" wrapText="true"/>
    </xf>
    <xf numFmtId="2" fontId="1863" fillId="5" borderId="15" xfId="0" applyFill="true" applyBorder="true" applyFont="true" applyNumberFormat="true">
      <alignment horizontal="center" wrapText="true"/>
    </xf>
    <xf numFmtId="2" fontId="1864" fillId="5" borderId="15" xfId="0" applyFill="true" applyBorder="true" applyFont="true" applyNumberFormat="true">
      <alignment horizontal="center" wrapText="true"/>
    </xf>
    <xf numFmtId="0" fontId="1865" fillId="0" borderId="15" xfId="0" applyBorder="true" applyFont="true">
      <alignment horizontal="center" wrapText="true"/>
    </xf>
    <xf numFmtId="0" fontId="1866" fillId="5" borderId="88" xfId="0" applyFill="true" applyBorder="true" applyFont="true">
      <alignment horizontal="center"/>
    </xf>
    <xf numFmtId="2" fontId="1867" fillId="5" borderId="15" xfId="0" applyFill="true" applyBorder="true" applyFont="true" applyNumberFormat="true">
      <alignment horizontal="center" wrapText="true"/>
    </xf>
    <xf numFmtId="0" fontId="1868" fillId="0" borderId="15" xfId="0" applyBorder="true" applyFont="true">
      <alignment horizontal="center" wrapText="true"/>
    </xf>
    <xf numFmtId="0" fontId="1869" fillId="0" borderId="15" xfId="0" applyBorder="true" applyFont="true">
      <alignment horizontal="center" wrapText="true"/>
    </xf>
    <xf numFmtId="2" fontId="1870" fillId="5" borderId="15" xfId="0" applyFill="true" applyBorder="true" applyFont="true" applyNumberFormat="true">
      <alignment horizontal="center" wrapText="true"/>
    </xf>
    <xf numFmtId="0" fontId="1871" fillId="0" borderId="15" xfId="0" applyBorder="true" applyFont="true">
      <alignment horizontal="center" wrapText="true"/>
    </xf>
    <xf numFmtId="0" fontId="1872" fillId="0" borderId="15" xfId="0" applyBorder="true" applyFont="true">
      <alignment horizontal="center" wrapText="true"/>
    </xf>
    <xf numFmtId="2" fontId="1873" fillId="5" borderId="15" xfId="0" applyFill="true" applyBorder="true" applyFont="true" applyNumberFormat="true">
      <alignment horizontal="center" wrapText="true"/>
    </xf>
    <xf numFmtId="2" fontId="1874" fillId="5" borderId="15" xfId="0" applyFill="true" applyBorder="true" applyFont="true" applyNumberFormat="true">
      <alignment horizontal="center" wrapText="true"/>
    </xf>
    <xf numFmtId="2" fontId="1875" fillId="5" borderId="15" xfId="0" applyFill="true" applyBorder="true" applyFont="true" applyNumberFormat="true">
      <alignment horizontal="center" wrapText="true"/>
    </xf>
    <xf numFmtId="2" fontId="1876" fillId="5" borderId="15" xfId="0" applyFill="true" applyBorder="true" applyFont="true" applyNumberFormat="true">
      <alignment horizontal="center" wrapText="true"/>
    </xf>
    <xf numFmtId="0" fontId="1877" fillId="0" borderId="15" xfId="0" applyBorder="true" applyFont="true">
      <alignment horizontal="center" wrapText="true"/>
    </xf>
    <xf numFmtId="0" fontId="1878" fillId="0" borderId="15" xfId="0" applyBorder="true" applyFont="true">
      <alignment horizontal="center" wrapText="true"/>
    </xf>
    <xf numFmtId="0" fontId="1879" fillId="0" borderId="15" xfId="0" applyBorder="true" applyFont="true">
      <alignment horizontal="center" wrapText="true"/>
    </xf>
    <xf numFmtId="2" fontId="1880" fillId="5" borderId="15" xfId="0" applyFill="true" applyBorder="true" applyFont="true" applyNumberFormat="true">
      <alignment horizontal="center" wrapText="true"/>
    </xf>
    <xf numFmtId="2" fontId="1881" fillId="5" borderId="15" xfId="0" applyFill="true" applyBorder="true" applyFont="true" applyNumberFormat="true">
      <alignment horizontal="center" wrapText="true"/>
    </xf>
    <xf numFmtId="2" fontId="1882" fillId="5" borderId="15" xfId="0" applyFill="true" applyBorder="true" applyFont="true" applyNumberFormat="true">
      <alignment horizontal="center" wrapText="true"/>
    </xf>
    <xf numFmtId="2" fontId="1883" fillId="5" borderId="15" xfId="0" applyFill="true" applyBorder="true" applyFont="true" applyNumberFormat="true">
      <alignment horizontal="center" wrapText="true"/>
    </xf>
    <xf numFmtId="2" fontId="1884" fillId="5" borderId="15" xfId="0" applyFill="true" applyBorder="true" applyFont="true" applyNumberFormat="true">
      <alignment horizontal="center" wrapText="true"/>
    </xf>
    <xf numFmtId="0" fontId="1885" fillId="0" borderId="15" xfId="0" applyBorder="true" applyFont="true">
      <alignment horizontal="center" wrapText="true"/>
    </xf>
    <xf numFmtId="0" fontId="1886" fillId="5" borderId="88" xfId="0" applyFill="true" applyBorder="true" applyFont="true">
      <alignment horizontal="center"/>
    </xf>
    <xf numFmtId="2" fontId="1887" fillId="5" borderId="15" xfId="0" applyFill="true" applyBorder="true" applyFont="true" applyNumberFormat="true">
      <alignment horizontal="center" wrapText="true"/>
    </xf>
    <xf numFmtId="0" fontId="1888" fillId="0" borderId="15" xfId="0" applyBorder="true" applyFont="true">
      <alignment horizontal="center" wrapText="true"/>
    </xf>
    <xf numFmtId="0" fontId="1889" fillId="0" borderId="15" xfId="0" applyBorder="true" applyFont="true">
      <alignment horizontal="center" wrapText="true"/>
    </xf>
    <xf numFmtId="2" fontId="1890" fillId="5" borderId="15" xfId="0" applyFill="true" applyBorder="true" applyFont="true" applyNumberFormat="true">
      <alignment horizontal="center" wrapText="true"/>
    </xf>
    <xf numFmtId="0" fontId="1891" fillId="0" borderId="15" xfId="0" applyBorder="true" applyFont="true">
      <alignment horizontal="center" wrapText="true"/>
    </xf>
    <xf numFmtId="0" fontId="1892" fillId="0" borderId="15" xfId="0" applyBorder="true" applyFont="true">
      <alignment horizontal="center" wrapText="true"/>
    </xf>
    <xf numFmtId="2" fontId="1893" fillId="5" borderId="15" xfId="0" applyFill="true" applyBorder="true" applyFont="true" applyNumberFormat="true">
      <alignment horizontal="center" wrapText="true"/>
    </xf>
    <xf numFmtId="2" fontId="1894" fillId="5" borderId="15" xfId="0" applyFill="true" applyBorder="true" applyFont="true" applyNumberFormat="true">
      <alignment horizontal="center" wrapText="true"/>
    </xf>
    <xf numFmtId="2" fontId="1895" fillId="5" borderId="15" xfId="0" applyFill="true" applyBorder="true" applyFont="true" applyNumberFormat="true">
      <alignment horizontal="center" wrapText="true"/>
    </xf>
    <xf numFmtId="2" fontId="1896" fillId="5" borderId="15" xfId="0" applyFill="true" applyBorder="true" applyFont="true" applyNumberFormat="true">
      <alignment horizontal="center" wrapText="true"/>
    </xf>
    <xf numFmtId="0" fontId="1897" fillId="0" borderId="15" xfId="0" applyBorder="true" applyFont="true">
      <alignment horizontal="center" wrapText="true"/>
    </xf>
    <xf numFmtId="0" fontId="1898" fillId="0" borderId="15" xfId="0" applyBorder="true" applyFont="true">
      <alignment horizontal="center" wrapText="true"/>
    </xf>
    <xf numFmtId="0" fontId="1899" fillId="0" borderId="15" xfId="0" applyBorder="true" applyFont="true">
      <alignment horizontal="center" wrapText="true"/>
    </xf>
    <xf numFmtId="2" fontId="1900" fillId="5" borderId="15" xfId="0" applyFill="true" applyBorder="true" applyFont="true" applyNumberFormat="true">
      <alignment horizontal="center" wrapText="true"/>
    </xf>
    <xf numFmtId="2" fontId="1901" fillId="5" borderId="15" xfId="0" applyFill="true" applyBorder="true" applyFont="true" applyNumberFormat="true">
      <alignment horizontal="center" wrapText="true"/>
    </xf>
    <xf numFmtId="2" fontId="1902" fillId="5" borderId="15" xfId="0" applyFill="true" applyBorder="true" applyFont="true" applyNumberFormat="true">
      <alignment horizontal="center" wrapText="true"/>
    </xf>
    <xf numFmtId="2" fontId="1903" fillId="5" borderId="15" xfId="0" applyFill="true" applyBorder="true" applyFont="true" applyNumberFormat="true">
      <alignment horizontal="center" wrapText="true"/>
    </xf>
    <xf numFmtId="2" fontId="1904" fillId="5" borderId="15" xfId="0" applyFill="true" applyBorder="true" applyFont="true" applyNumberFormat="true">
      <alignment horizontal="center" wrapText="true"/>
    </xf>
    <xf numFmtId="0" fontId="1905" fillId="0" borderId="15" xfId="0" applyBorder="true" applyFont="true">
      <alignment horizontal="center" wrapText="true"/>
    </xf>
    <xf numFmtId="0" fontId="1906" fillId="5" borderId="88" xfId="0" applyFill="true" applyBorder="true" applyFont="true">
      <alignment horizontal="center"/>
    </xf>
    <xf numFmtId="2" fontId="1907" fillId="5" borderId="15" xfId="0" applyFill="true" applyBorder="true" applyFont="true" applyNumberFormat="true">
      <alignment horizontal="center" wrapText="true"/>
    </xf>
    <xf numFmtId="0" fontId="1908" fillId="0" borderId="15" xfId="0" applyBorder="true" applyFont="true">
      <alignment horizontal="center" wrapText="true"/>
    </xf>
    <xf numFmtId="0" fontId="1909" fillId="0" borderId="15" xfId="0" applyBorder="true" applyFont="true">
      <alignment horizontal="center" wrapText="true"/>
    </xf>
    <xf numFmtId="2" fontId="1910" fillId="5" borderId="15" xfId="0" applyFill="true" applyBorder="true" applyFont="true" applyNumberFormat="true">
      <alignment horizontal="center" wrapText="true"/>
    </xf>
    <xf numFmtId="0" fontId="1911" fillId="0" borderId="15" xfId="0" applyBorder="true" applyFont="true">
      <alignment horizontal="center" wrapText="true"/>
    </xf>
    <xf numFmtId="0" fontId="1912" fillId="0" borderId="15" xfId="0" applyBorder="true" applyFont="true">
      <alignment horizontal="center" wrapText="true"/>
    </xf>
    <xf numFmtId="2" fontId="1913" fillId="5" borderId="15" xfId="0" applyFill="true" applyBorder="true" applyFont="true" applyNumberFormat="true">
      <alignment horizontal="center" wrapText="true"/>
    </xf>
    <xf numFmtId="2" fontId="1914" fillId="5" borderId="15" xfId="0" applyFill="true" applyBorder="true" applyFont="true" applyNumberFormat="true">
      <alignment horizontal="center" wrapText="true"/>
    </xf>
    <xf numFmtId="2" fontId="1915" fillId="5" borderId="15" xfId="0" applyFill="true" applyBorder="true" applyFont="true" applyNumberFormat="true">
      <alignment horizontal="center" wrapText="true"/>
    </xf>
    <xf numFmtId="2" fontId="1916" fillId="5" borderId="15" xfId="0" applyFill="true" applyBorder="true" applyFont="true" applyNumberFormat="true">
      <alignment horizontal="center" wrapText="true"/>
    </xf>
    <xf numFmtId="0" fontId="1917" fillId="0" borderId="15" xfId="0" applyBorder="true" applyFont="true">
      <alignment horizontal="center" wrapText="true"/>
    </xf>
    <xf numFmtId="0" fontId="1918" fillId="0" borderId="15" xfId="0" applyBorder="true" applyFont="true">
      <alignment horizontal="center" wrapText="true"/>
    </xf>
    <xf numFmtId="0" fontId="1919" fillId="0" borderId="15" xfId="0" applyBorder="true" applyFont="true">
      <alignment horizontal="center" wrapText="true"/>
    </xf>
    <xf numFmtId="2" fontId="1920" fillId="5" borderId="15" xfId="0" applyFill="true" applyBorder="true" applyFont="true" applyNumberFormat="true">
      <alignment horizontal="center" wrapText="true"/>
    </xf>
    <xf numFmtId="2" fontId="1921" fillId="5" borderId="15" xfId="0" applyFill="true" applyBorder="true" applyFont="true" applyNumberFormat="true">
      <alignment horizontal="center" wrapText="true"/>
    </xf>
    <xf numFmtId="2" fontId="1922" fillId="5" borderId="15" xfId="0" applyFill="true" applyBorder="true" applyFont="true" applyNumberFormat="true">
      <alignment horizontal="center" wrapText="true"/>
    </xf>
    <xf numFmtId="2" fontId="1923" fillId="5" borderId="15" xfId="0" applyFill="true" applyBorder="true" applyFont="true" applyNumberFormat="true">
      <alignment horizontal="center" wrapText="true"/>
    </xf>
    <xf numFmtId="2" fontId="1924" fillId="5" borderId="15" xfId="0" applyFill="true" applyBorder="true" applyFont="true" applyNumberFormat="true">
      <alignment horizontal="center" wrapText="true"/>
    </xf>
    <xf numFmtId="0" fontId="1925" fillId="0" borderId="15" xfId="0" applyBorder="true" applyFont="true">
      <alignment horizontal="center" wrapText="true"/>
    </xf>
    <xf numFmtId="0" fontId="1926" fillId="5" borderId="88" xfId="0" applyFill="true" applyBorder="true" applyFont="true">
      <alignment horizontal="center"/>
    </xf>
    <xf numFmtId="2" fontId="1927" fillId="5" borderId="15" xfId="0" applyFill="true" applyBorder="true" applyFont="true" applyNumberFormat="true">
      <alignment horizontal="center" wrapText="true"/>
    </xf>
    <xf numFmtId="0" fontId="1928" fillId="0" borderId="15" xfId="0" applyBorder="true" applyFont="true">
      <alignment horizontal="center" wrapText="true"/>
    </xf>
    <xf numFmtId="0" fontId="1929" fillId="0" borderId="15" xfId="0" applyBorder="true" applyFont="true">
      <alignment horizontal="center" wrapText="true"/>
    </xf>
    <xf numFmtId="2" fontId="1930" fillId="5" borderId="15" xfId="0" applyFill="true" applyBorder="true" applyFont="true" applyNumberFormat="true">
      <alignment horizontal="center" wrapText="true"/>
    </xf>
    <xf numFmtId="0" fontId="1931" fillId="0" borderId="15" xfId="0" applyBorder="true" applyFont="true">
      <alignment horizontal="center" wrapText="true"/>
    </xf>
    <xf numFmtId="0" fontId="1932" fillId="0" borderId="15" xfId="0" applyBorder="true" applyFont="true">
      <alignment horizontal="center" wrapText="true"/>
    </xf>
    <xf numFmtId="2" fontId="1933" fillId="5" borderId="15" xfId="0" applyFill="true" applyBorder="true" applyFont="true" applyNumberFormat="true">
      <alignment horizontal="center" wrapText="true"/>
    </xf>
    <xf numFmtId="2" fontId="1934" fillId="5" borderId="15" xfId="0" applyFill="true" applyBorder="true" applyFont="true" applyNumberFormat="true">
      <alignment horizontal="center" wrapText="true"/>
    </xf>
    <xf numFmtId="2" fontId="1935" fillId="5" borderId="15" xfId="0" applyFill="true" applyBorder="true" applyFont="true" applyNumberFormat="true">
      <alignment horizontal="center" wrapText="true"/>
    </xf>
    <xf numFmtId="2" fontId="1936" fillId="5" borderId="15" xfId="0" applyFill="true" applyBorder="true" applyFont="true" applyNumberFormat="true">
      <alignment horizontal="center" wrapText="true"/>
    </xf>
    <xf numFmtId="0" fontId="1937" fillId="0" borderId="15" xfId="0" applyBorder="true" applyFont="true">
      <alignment horizontal="center" wrapText="true"/>
    </xf>
    <xf numFmtId="0" fontId="1938" fillId="0" borderId="15" xfId="0" applyBorder="true" applyFont="true">
      <alignment horizontal="center" wrapText="true"/>
    </xf>
    <xf numFmtId="0" fontId="1939" fillId="0" borderId="15" xfId="0" applyBorder="true" applyFont="true">
      <alignment horizontal="center" wrapText="true"/>
    </xf>
    <xf numFmtId="2" fontId="1940" fillId="5" borderId="15" xfId="0" applyFill="true" applyBorder="true" applyFont="true" applyNumberFormat="true">
      <alignment horizontal="center" wrapText="true"/>
    </xf>
    <xf numFmtId="2" fontId="1941" fillId="5" borderId="15" xfId="0" applyFill="true" applyBorder="true" applyFont="true" applyNumberFormat="true">
      <alignment horizontal="center" wrapText="true"/>
    </xf>
    <xf numFmtId="2" fontId="1942" fillId="5" borderId="15" xfId="0" applyFill="true" applyBorder="true" applyFont="true" applyNumberFormat="true">
      <alignment horizontal="center" wrapText="true"/>
    </xf>
    <xf numFmtId="2" fontId="1943" fillId="5" borderId="15" xfId="0" applyFill="true" applyBorder="true" applyFont="true" applyNumberFormat="true">
      <alignment horizontal="center" wrapText="true"/>
    </xf>
    <xf numFmtId="2" fontId="1944" fillId="5" borderId="15" xfId="0" applyFill="true" applyBorder="true" applyFont="true" applyNumberFormat="true">
      <alignment horizontal="center" wrapText="true"/>
    </xf>
    <xf numFmtId="0" fontId="1945" fillId="0" borderId="15" xfId="0" applyBorder="true" applyFont="true">
      <alignment horizontal="center" wrapText="true"/>
    </xf>
    <xf numFmtId="0" fontId="1946" fillId="5" borderId="88" xfId="0" applyFill="true" applyBorder="true" applyFont="true">
      <alignment horizontal="center"/>
    </xf>
    <xf numFmtId="2" fontId="1947" fillId="5" borderId="15" xfId="0" applyFill="true" applyBorder="true" applyFont="true" applyNumberFormat="true">
      <alignment horizontal="center" wrapText="true"/>
    </xf>
    <xf numFmtId="0" fontId="1948" fillId="0" borderId="15" xfId="0" applyBorder="true" applyFont="true">
      <alignment horizontal="center" wrapText="true"/>
    </xf>
    <xf numFmtId="0" fontId="1949" fillId="0" borderId="15" xfId="0" applyBorder="true" applyFont="true">
      <alignment horizontal="center" wrapText="true"/>
    </xf>
    <xf numFmtId="2" fontId="1950" fillId="5" borderId="15" xfId="0" applyFill="true" applyBorder="true" applyFont="true" applyNumberFormat="true">
      <alignment horizontal="center" wrapText="true"/>
    </xf>
    <xf numFmtId="0" fontId="1951" fillId="0" borderId="15" xfId="0" applyBorder="true" applyFont="true">
      <alignment horizontal="center" wrapText="true"/>
    </xf>
    <xf numFmtId="0" fontId="1952" fillId="0" borderId="15" xfId="0" applyBorder="true" applyFont="true">
      <alignment horizontal="center" wrapText="true"/>
    </xf>
    <xf numFmtId="2" fontId="1953" fillId="5" borderId="15" xfId="0" applyFill="true" applyBorder="true" applyFont="true" applyNumberFormat="true">
      <alignment horizontal="center" wrapText="true"/>
    </xf>
    <xf numFmtId="2" fontId="1954" fillId="5" borderId="15" xfId="0" applyFill="true" applyBorder="true" applyFont="true" applyNumberFormat="true">
      <alignment horizontal="center" wrapText="true"/>
    </xf>
    <xf numFmtId="2" fontId="1955" fillId="5" borderId="15" xfId="0" applyFill="true" applyBorder="true" applyFont="true" applyNumberFormat="true">
      <alignment horizontal="center" wrapText="true"/>
    </xf>
    <xf numFmtId="2" fontId="1956" fillId="5" borderId="15" xfId="0" applyFill="true" applyBorder="true" applyFont="true" applyNumberFormat="true">
      <alignment horizontal="center" wrapText="true"/>
    </xf>
    <xf numFmtId="0" fontId="1957" fillId="0" borderId="15" xfId="0" applyBorder="true" applyFont="true">
      <alignment horizontal="center" wrapText="true"/>
    </xf>
    <xf numFmtId="0" fontId="1958" fillId="0" borderId="15" xfId="0" applyBorder="true" applyFont="true">
      <alignment horizontal="center" wrapText="true"/>
    </xf>
    <xf numFmtId="0" fontId="1959" fillId="0" borderId="15" xfId="0" applyBorder="true" applyFont="true">
      <alignment horizontal="center" wrapText="true"/>
    </xf>
    <xf numFmtId="2" fontId="1960" fillId="5" borderId="15" xfId="0" applyFill="true" applyBorder="true" applyFont="true" applyNumberFormat="true">
      <alignment horizontal="center" wrapText="true"/>
    </xf>
    <xf numFmtId="2" fontId="1961" fillId="5" borderId="15" xfId="0" applyFill="true" applyBorder="true" applyFont="true" applyNumberFormat="true">
      <alignment horizontal="center" wrapText="true"/>
    </xf>
    <xf numFmtId="2" fontId="1962" fillId="5" borderId="15" xfId="0" applyFill="true" applyBorder="true" applyFont="true" applyNumberFormat="true">
      <alignment horizontal="center" wrapText="true"/>
    </xf>
    <xf numFmtId="2" fontId="1963" fillId="5" borderId="15" xfId="0" applyFill="true" applyBorder="true" applyFont="true" applyNumberFormat="true">
      <alignment horizontal="center" wrapText="true"/>
    </xf>
    <xf numFmtId="2" fontId="1964" fillId="5" borderId="15" xfId="0" applyFill="true" applyBorder="true" applyFont="true" applyNumberFormat="true">
      <alignment horizontal="center" wrapText="true"/>
    </xf>
    <xf numFmtId="0" fontId="1965" fillId="0" borderId="15" xfId="0" applyBorder="true" applyFont="true">
      <alignment horizontal="center" wrapText="true"/>
    </xf>
    <xf numFmtId="0" fontId="1966" fillId="5" borderId="88" xfId="0" applyFill="true" applyBorder="true" applyFont="true">
      <alignment horizontal="center"/>
    </xf>
    <xf numFmtId="2" fontId="1967" fillId="5" borderId="15" xfId="0" applyFill="true" applyBorder="true" applyFont="true" applyNumberFormat="true">
      <alignment horizontal="center" wrapText="true"/>
    </xf>
    <xf numFmtId="0" fontId="1968" fillId="0" borderId="15" xfId="0" applyBorder="true" applyFont="true">
      <alignment horizontal="center" wrapText="true"/>
    </xf>
    <xf numFmtId="0" fontId="1969" fillId="0" borderId="15" xfId="0" applyBorder="true" applyFont="true">
      <alignment horizontal="center" wrapText="true"/>
    </xf>
    <xf numFmtId="2" fontId="1970" fillId="5" borderId="15" xfId="0" applyFill="true" applyBorder="true" applyFont="true" applyNumberFormat="true">
      <alignment horizontal="center" wrapText="true"/>
    </xf>
    <xf numFmtId="0" fontId="1971" fillId="0" borderId="15" xfId="0" applyBorder="true" applyFont="true">
      <alignment horizontal="center" wrapText="true"/>
    </xf>
    <xf numFmtId="0" fontId="1972" fillId="0" borderId="15" xfId="0" applyBorder="true" applyFont="true">
      <alignment horizontal="center" wrapText="true"/>
    </xf>
    <xf numFmtId="2" fontId="1973" fillId="5" borderId="15" xfId="0" applyFill="true" applyBorder="true" applyFont="true" applyNumberFormat="true">
      <alignment horizontal="center" wrapText="true"/>
    </xf>
    <xf numFmtId="2" fontId="1974" fillId="5" borderId="15" xfId="0" applyFill="true" applyBorder="true" applyFont="true" applyNumberFormat="true">
      <alignment horizontal="center" wrapText="true"/>
    </xf>
    <xf numFmtId="2" fontId="1975" fillId="5" borderId="15" xfId="0" applyFill="true" applyBorder="true" applyFont="true" applyNumberFormat="true">
      <alignment horizontal="center" wrapText="true"/>
    </xf>
    <xf numFmtId="2" fontId="1976" fillId="5" borderId="15" xfId="0" applyFill="true" applyBorder="true" applyFont="true" applyNumberFormat="true">
      <alignment horizontal="center" wrapText="true"/>
    </xf>
    <xf numFmtId="0" fontId="1977" fillId="0" borderId="15" xfId="0" applyBorder="true" applyFont="true">
      <alignment horizontal="center" wrapText="true"/>
    </xf>
    <xf numFmtId="0" fontId="1978" fillId="0" borderId="15" xfId="0" applyBorder="true" applyFont="true">
      <alignment horizontal="center" wrapText="true"/>
    </xf>
    <xf numFmtId="0" fontId="1979" fillId="0" borderId="15" xfId="0" applyBorder="true" applyFont="true">
      <alignment horizontal="center" wrapText="true"/>
    </xf>
    <xf numFmtId="2" fontId="1980" fillId="5" borderId="15" xfId="0" applyFill="true" applyBorder="true" applyFont="true" applyNumberFormat="true">
      <alignment horizontal="center" wrapText="true"/>
    </xf>
    <xf numFmtId="2" fontId="1981" fillId="5" borderId="15" xfId="0" applyFill="true" applyBorder="true" applyFont="true" applyNumberFormat="true">
      <alignment horizontal="center" wrapText="true"/>
    </xf>
    <xf numFmtId="2" fontId="1982" fillId="5" borderId="15" xfId="0" applyFill="true" applyBorder="true" applyFont="true" applyNumberFormat="true">
      <alignment horizontal="center" wrapText="true"/>
    </xf>
    <xf numFmtId="2" fontId="1983" fillId="5" borderId="15" xfId="0" applyFill="true" applyBorder="true" applyFont="true" applyNumberFormat="true">
      <alignment horizontal="center" wrapText="true"/>
    </xf>
    <xf numFmtId="2" fontId="1984" fillId="5" borderId="15" xfId="0" applyFill="true" applyBorder="true" applyFont="true" applyNumberFormat="true">
      <alignment horizontal="center" wrapText="true"/>
    </xf>
    <xf numFmtId="0" fontId="1985" fillId="0" borderId="15" xfId="0" applyBorder="true" applyFont="true">
      <alignment horizontal="center" wrapText="true"/>
    </xf>
    <xf numFmtId="0" fontId="1986" fillId="5" borderId="88" xfId="0" applyFill="true" applyBorder="true" applyFont="true">
      <alignment horizontal="center"/>
    </xf>
    <xf numFmtId="2" fontId="1987" fillId="5" borderId="15" xfId="0" applyFill="true" applyBorder="true" applyFont="true" applyNumberFormat="true">
      <alignment horizontal="center" wrapText="true"/>
    </xf>
    <xf numFmtId="0" fontId="1988" fillId="0" borderId="15" xfId="0" applyBorder="true" applyFont="true">
      <alignment horizontal="center" wrapText="true"/>
    </xf>
    <xf numFmtId="0" fontId="1989" fillId="0" borderId="15" xfId="0" applyBorder="true" applyFont="true">
      <alignment horizontal="center" wrapText="true"/>
    </xf>
    <xf numFmtId="2" fontId="1990" fillId="5" borderId="15" xfId="0" applyFill="true" applyBorder="true" applyFont="true" applyNumberFormat="true">
      <alignment horizontal="center" wrapText="true"/>
    </xf>
    <xf numFmtId="0" fontId="1991" fillId="0" borderId="15" xfId="0" applyBorder="true" applyFont="true">
      <alignment horizontal="center" wrapText="true"/>
    </xf>
    <xf numFmtId="0" fontId="1992" fillId="0" borderId="15" xfId="0" applyBorder="true" applyFont="true">
      <alignment horizontal="center" wrapText="true"/>
    </xf>
    <xf numFmtId="2" fontId="1993" fillId="5" borderId="15" xfId="0" applyFill="true" applyBorder="true" applyFont="true" applyNumberFormat="true">
      <alignment horizontal="center" wrapText="true"/>
    </xf>
    <xf numFmtId="2" fontId="1994" fillId="5" borderId="15" xfId="0" applyFill="true" applyBorder="true" applyFont="true" applyNumberFormat="true">
      <alignment horizontal="center" wrapText="true"/>
    </xf>
    <xf numFmtId="2" fontId="1995" fillId="5" borderId="15" xfId="0" applyFill="true" applyBorder="true" applyFont="true" applyNumberFormat="true">
      <alignment horizontal="center" wrapText="true"/>
    </xf>
    <xf numFmtId="2" fontId="1996" fillId="5" borderId="15" xfId="0" applyFill="true" applyBorder="true" applyFont="true" applyNumberFormat="true">
      <alignment horizontal="center" wrapText="true"/>
    </xf>
    <xf numFmtId="0" fontId="1997" fillId="0" borderId="15" xfId="0" applyBorder="true" applyFont="true">
      <alignment horizontal="center" wrapText="true"/>
    </xf>
    <xf numFmtId="0" fontId="1998" fillId="0" borderId="15" xfId="0" applyBorder="true" applyFont="true">
      <alignment horizontal="center" wrapText="true"/>
    </xf>
    <xf numFmtId="0" fontId="1999" fillId="0" borderId="15" xfId="0" applyBorder="true" applyFont="true">
      <alignment horizontal="center" wrapText="true"/>
    </xf>
    <xf numFmtId="2" fontId="2000" fillId="5" borderId="15" xfId="0" applyFill="true" applyBorder="true" applyFont="true" applyNumberFormat="true">
      <alignment horizontal="center" wrapText="true"/>
    </xf>
    <xf numFmtId="2" fontId="2001" fillId="5" borderId="15" xfId="0" applyFill="true" applyBorder="true" applyFont="true" applyNumberFormat="true">
      <alignment horizontal="center" wrapText="true"/>
    </xf>
    <xf numFmtId="2" fontId="2002" fillId="5" borderId="15" xfId="0" applyFill="true" applyBorder="true" applyFont="true" applyNumberFormat="true">
      <alignment horizontal="center" wrapText="true"/>
    </xf>
    <xf numFmtId="2" fontId="2003" fillId="5" borderId="15" xfId="0" applyFill="true" applyBorder="true" applyFont="true" applyNumberFormat="true">
      <alignment horizontal="center" wrapText="true"/>
    </xf>
    <xf numFmtId="2" fontId="2004" fillId="5" borderId="15" xfId="0" applyFill="true" applyBorder="true" applyFont="true" applyNumberFormat="true">
      <alignment horizontal="center" wrapText="true"/>
    </xf>
    <xf numFmtId="0" fontId="2005" fillId="0" borderId="15" xfId="0" applyBorder="true" applyFont="true">
      <alignment horizontal="center" wrapText="true"/>
    </xf>
    <xf numFmtId="0" fontId="2006" fillId="5" borderId="88" xfId="0" applyFill="true" applyBorder="true" applyFont="true">
      <alignment horizontal="center"/>
    </xf>
    <xf numFmtId="2" fontId="2007" fillId="5" borderId="15" xfId="0" applyFill="true" applyBorder="true" applyFont="true" applyNumberFormat="true">
      <alignment horizontal="center" wrapText="true"/>
    </xf>
    <xf numFmtId="0" fontId="2008" fillId="0" borderId="15" xfId="0" applyBorder="true" applyFont="true">
      <alignment horizontal="center" wrapText="true"/>
    </xf>
    <xf numFmtId="0" fontId="2009" fillId="0" borderId="15" xfId="0" applyBorder="true" applyFont="true">
      <alignment horizontal="center" wrapText="true"/>
    </xf>
    <xf numFmtId="2" fontId="2010" fillId="5" borderId="15" xfId="0" applyFill="true" applyBorder="true" applyFont="true" applyNumberFormat="true">
      <alignment horizontal="center" wrapText="true"/>
    </xf>
    <xf numFmtId="0" fontId="2011" fillId="0" borderId="15" xfId="0" applyBorder="true" applyFont="true">
      <alignment horizontal="center" wrapText="true"/>
    </xf>
    <xf numFmtId="0" fontId="2012" fillId="0" borderId="15" xfId="0" applyBorder="true" applyFont="true">
      <alignment horizontal="center" wrapText="true"/>
    </xf>
    <xf numFmtId="2" fontId="2013" fillId="5" borderId="15" xfId="0" applyFill="true" applyBorder="true" applyFont="true" applyNumberFormat="true">
      <alignment horizontal="center" wrapText="true"/>
    </xf>
    <xf numFmtId="2" fontId="2014" fillId="5" borderId="15" xfId="0" applyFill="true" applyBorder="true" applyFont="true" applyNumberFormat="true">
      <alignment horizontal="center" wrapText="true"/>
    </xf>
    <xf numFmtId="2" fontId="2015" fillId="5" borderId="15" xfId="0" applyFill="true" applyBorder="true" applyFont="true" applyNumberFormat="true">
      <alignment horizontal="center" wrapText="true"/>
    </xf>
    <xf numFmtId="2" fontId="2016" fillId="5" borderId="15" xfId="0" applyFill="true" applyBorder="true" applyFont="true" applyNumberFormat="true">
      <alignment horizontal="center" wrapText="true"/>
    </xf>
    <xf numFmtId="0" fontId="2017" fillId="0" borderId="15" xfId="0" applyBorder="true" applyFont="true">
      <alignment horizontal="center" wrapText="true"/>
    </xf>
    <xf numFmtId="0" fontId="2018" fillId="0" borderId="15" xfId="0" applyBorder="true" applyFont="true">
      <alignment horizontal="center" wrapText="true"/>
    </xf>
    <xf numFmtId="0" fontId="2019" fillId="0" borderId="15" xfId="0" applyBorder="true" applyFont="true">
      <alignment horizontal="center" wrapText="true"/>
    </xf>
    <xf numFmtId="2" fontId="2020" fillId="5" borderId="15" xfId="0" applyFill="true" applyBorder="true" applyFont="true" applyNumberFormat="true">
      <alignment horizontal="center" wrapText="true"/>
    </xf>
    <xf numFmtId="2" fontId="2021" fillId="5" borderId="15" xfId="0" applyFill="true" applyBorder="true" applyFont="true" applyNumberFormat="true">
      <alignment horizontal="center" wrapText="true"/>
    </xf>
    <xf numFmtId="2" fontId="2022" fillId="5" borderId="15" xfId="0" applyFill="true" applyBorder="true" applyFont="true" applyNumberFormat="true">
      <alignment horizontal="center" wrapText="true"/>
    </xf>
    <xf numFmtId="2" fontId="2023" fillId="5" borderId="15" xfId="0" applyFill="true" applyBorder="true" applyFont="true" applyNumberFormat="true">
      <alignment horizontal="center" wrapText="true"/>
    </xf>
    <xf numFmtId="2" fontId="2024" fillId="5" borderId="15" xfId="0" applyFill="true" applyBorder="true" applyFont="true" applyNumberFormat="true">
      <alignment horizontal="center" wrapText="true"/>
    </xf>
    <xf numFmtId="0" fontId="2025" fillId="0" borderId="15" xfId="0" applyBorder="true" applyFont="true">
      <alignment horizontal="center" wrapText="true"/>
    </xf>
    <xf numFmtId="0" fontId="2026" fillId="5" borderId="88" xfId="0" applyFill="true" applyBorder="true" applyFont="true">
      <alignment horizontal="center"/>
    </xf>
    <xf numFmtId="2" fontId="2027" fillId="5" borderId="15" xfId="0" applyFill="true" applyBorder="true" applyFont="true" applyNumberFormat="true">
      <alignment horizontal="center" wrapText="true"/>
    </xf>
    <xf numFmtId="0" fontId="2028" fillId="0" borderId="15" xfId="0" applyBorder="true" applyFont="true">
      <alignment horizontal="center" wrapText="true"/>
    </xf>
    <xf numFmtId="0" fontId="2029" fillId="0" borderId="15" xfId="0" applyBorder="true" applyFont="true">
      <alignment horizontal="center" wrapText="true"/>
    </xf>
    <xf numFmtId="2" fontId="2030" fillId="5" borderId="15" xfId="0" applyFill="true" applyBorder="true" applyFont="true" applyNumberFormat="true">
      <alignment horizontal="center" wrapText="true"/>
    </xf>
    <xf numFmtId="0" fontId="2031" fillId="0" borderId="15" xfId="0" applyBorder="true" applyFont="true">
      <alignment horizontal="center" wrapText="true"/>
    </xf>
    <xf numFmtId="0" fontId="2032" fillId="0" borderId="15" xfId="0" applyBorder="true" applyFont="true">
      <alignment horizontal="center" wrapText="true"/>
    </xf>
    <xf numFmtId="2" fontId="2033" fillId="5" borderId="15" xfId="0" applyFill="true" applyBorder="true" applyFont="true" applyNumberFormat="true">
      <alignment horizontal="center" wrapText="true"/>
    </xf>
    <xf numFmtId="2" fontId="2034" fillId="5" borderId="15" xfId="0" applyFill="true" applyBorder="true" applyFont="true" applyNumberFormat="true">
      <alignment horizontal="center" wrapText="true"/>
    </xf>
    <xf numFmtId="2" fontId="2035" fillId="5" borderId="15" xfId="0" applyFill="true" applyBorder="true" applyFont="true" applyNumberFormat="true">
      <alignment horizontal="center" wrapText="true"/>
    </xf>
    <xf numFmtId="2" fontId="2036" fillId="5" borderId="15" xfId="0" applyFill="true" applyBorder="true" applyFont="true" applyNumberFormat="true">
      <alignment horizontal="center" wrapText="true"/>
    </xf>
    <xf numFmtId="0" fontId="2037" fillId="0" borderId="15" xfId="0" applyBorder="true" applyFont="true">
      <alignment horizontal="center" wrapText="true"/>
    </xf>
    <xf numFmtId="0" fontId="2038" fillId="0" borderId="15" xfId="0" applyBorder="true" applyFont="true">
      <alignment horizontal="center" wrapText="true"/>
    </xf>
    <xf numFmtId="0" fontId="2039" fillId="0" borderId="15" xfId="0" applyBorder="true" applyFont="true">
      <alignment horizontal="center" wrapText="true"/>
    </xf>
    <xf numFmtId="2" fontId="2040" fillId="5" borderId="15" xfId="0" applyFill="true" applyBorder="true" applyFont="true" applyNumberFormat="true">
      <alignment horizontal="center" wrapText="true"/>
    </xf>
    <xf numFmtId="2" fontId="2041" fillId="5" borderId="15" xfId="0" applyFill="true" applyBorder="true" applyFont="true" applyNumberFormat="true">
      <alignment horizontal="center" wrapText="true"/>
    </xf>
    <xf numFmtId="2" fontId="2042" fillId="5" borderId="15" xfId="0" applyFill="true" applyBorder="true" applyFont="true" applyNumberFormat="true">
      <alignment horizontal="center" wrapText="true"/>
    </xf>
    <xf numFmtId="2" fontId="2043" fillId="5" borderId="15" xfId="0" applyFill="true" applyBorder="true" applyFont="true" applyNumberFormat="true">
      <alignment horizontal="center" wrapText="true"/>
    </xf>
    <xf numFmtId="2" fontId="2044" fillId="5" borderId="15" xfId="0" applyFill="true" applyBorder="true" applyFont="true" applyNumberFormat="true">
      <alignment horizontal="center" wrapText="true"/>
    </xf>
    <xf numFmtId="0" fontId="2045" fillId="0" borderId="15" xfId="0" applyBorder="true" applyFont="true">
      <alignment horizontal="center" wrapText="true"/>
    </xf>
    <xf numFmtId="0" fontId="2046" fillId="5" borderId="88" xfId="0" applyFill="true" applyBorder="true" applyFont="true">
      <alignment horizontal="center"/>
    </xf>
    <xf numFmtId="2" fontId="2047" fillId="5" borderId="15" xfId="0" applyFill="true" applyBorder="true" applyFont="true" applyNumberFormat="true">
      <alignment horizontal="center" wrapText="true"/>
    </xf>
    <xf numFmtId="0" fontId="2048" fillId="0" borderId="15" xfId="0" applyBorder="true" applyFont="true">
      <alignment horizontal="center" wrapText="true"/>
    </xf>
    <xf numFmtId="0" fontId="2049" fillId="0" borderId="15" xfId="0" applyBorder="true" applyFont="true">
      <alignment horizontal="center" wrapText="true"/>
    </xf>
    <xf numFmtId="2" fontId="2050" fillId="5" borderId="15" xfId="0" applyFill="true" applyBorder="true" applyFont="true" applyNumberFormat="true">
      <alignment horizontal="center" wrapText="true"/>
    </xf>
    <xf numFmtId="0" fontId="2051" fillId="0" borderId="15" xfId="0" applyBorder="true" applyFont="true">
      <alignment horizontal="center" wrapText="true"/>
    </xf>
    <xf numFmtId="0" fontId="2052" fillId="0" borderId="15" xfId="0" applyBorder="true" applyFont="true">
      <alignment horizontal="center" wrapText="true"/>
    </xf>
    <xf numFmtId="2" fontId="2053" fillId="5" borderId="15" xfId="0" applyFill="true" applyBorder="true" applyFont="true" applyNumberFormat="true">
      <alignment horizontal="center" wrapText="true"/>
    </xf>
    <xf numFmtId="2" fontId="2054" fillId="5" borderId="15" xfId="0" applyFill="true" applyBorder="true" applyFont="true" applyNumberFormat="true">
      <alignment horizontal="center" wrapText="true"/>
    </xf>
    <xf numFmtId="2" fontId="2055" fillId="5" borderId="15" xfId="0" applyFill="true" applyBorder="true" applyFont="true" applyNumberFormat="true">
      <alignment horizontal="center" wrapText="true"/>
    </xf>
    <xf numFmtId="2" fontId="2056" fillId="5" borderId="15" xfId="0" applyFill="true" applyBorder="true" applyFont="true" applyNumberFormat="true">
      <alignment horizontal="center" wrapText="true"/>
    </xf>
    <xf numFmtId="0" fontId="2057" fillId="0" borderId="15" xfId="0" applyBorder="true" applyFont="true">
      <alignment horizontal="center" wrapText="true"/>
    </xf>
    <xf numFmtId="0" fontId="2058" fillId="0" borderId="15" xfId="0" applyBorder="true" applyFont="true">
      <alignment horizontal="center" wrapText="true"/>
    </xf>
    <xf numFmtId="0" fontId="2059" fillId="0" borderId="15" xfId="0" applyBorder="true" applyFont="true">
      <alignment horizontal="center" wrapText="true"/>
    </xf>
    <xf numFmtId="2" fontId="2060" fillId="5" borderId="15" xfId="0" applyFill="true" applyBorder="true" applyFont="true" applyNumberFormat="true">
      <alignment horizontal="center" wrapText="true"/>
    </xf>
    <xf numFmtId="2" fontId="2061" fillId="5" borderId="15" xfId="0" applyFill="true" applyBorder="true" applyFont="true" applyNumberFormat="true">
      <alignment horizontal="center" wrapText="true"/>
    </xf>
    <xf numFmtId="2" fontId="2062" fillId="5" borderId="15" xfId="0" applyFill="true" applyBorder="true" applyFont="true" applyNumberFormat="true">
      <alignment horizontal="center" wrapText="true"/>
    </xf>
    <xf numFmtId="2" fontId="2063" fillId="5" borderId="15" xfId="0" applyFill="true" applyBorder="true" applyFont="true" applyNumberFormat="true">
      <alignment horizontal="center" wrapText="true"/>
    </xf>
    <xf numFmtId="2" fontId="2064" fillId="5" borderId="15" xfId="0" applyFill="true" applyBorder="true" applyFont="true" applyNumberFormat="true">
      <alignment horizontal="center" wrapText="true"/>
    </xf>
    <xf numFmtId="0" fontId="2065" fillId="0" borderId="15" xfId="0" applyBorder="true" applyFont="true">
      <alignment horizontal="center" wrapText="true"/>
    </xf>
    <xf numFmtId="0" fontId="2066" fillId="5" borderId="88" xfId="0" applyFill="true" applyBorder="true" applyFont="true">
      <alignment horizontal="center"/>
    </xf>
    <xf numFmtId="2" fontId="2067" fillId="5" borderId="15" xfId="0" applyFill="true" applyBorder="true" applyFont="true" applyNumberFormat="true">
      <alignment horizontal="center" wrapText="true"/>
    </xf>
    <xf numFmtId="0" fontId="2068" fillId="0" borderId="15" xfId="0" applyBorder="true" applyFont="true">
      <alignment horizontal="center" wrapText="true"/>
    </xf>
    <xf numFmtId="0" fontId="2069" fillId="0" borderId="15" xfId="0" applyBorder="true" applyFont="true">
      <alignment horizontal="center" wrapText="true"/>
    </xf>
    <xf numFmtId="2" fontId="2070" fillId="5" borderId="15" xfId="0" applyFill="true" applyBorder="true" applyFont="true" applyNumberFormat="true">
      <alignment horizontal="center" wrapText="true"/>
    </xf>
    <xf numFmtId="0" fontId="2071" fillId="0" borderId="15" xfId="0" applyBorder="true" applyFont="true">
      <alignment horizontal="center" wrapText="true"/>
    </xf>
    <xf numFmtId="0" fontId="2072" fillId="0" borderId="15" xfId="0" applyBorder="true" applyFont="true">
      <alignment horizontal="center" wrapText="true"/>
    </xf>
    <xf numFmtId="2" fontId="2073" fillId="5" borderId="15" xfId="0" applyFill="true" applyBorder="true" applyFont="true" applyNumberFormat="true">
      <alignment horizontal="center" wrapText="true"/>
    </xf>
    <xf numFmtId="2" fontId="2074" fillId="5" borderId="15" xfId="0" applyFill="true" applyBorder="true" applyFont="true" applyNumberFormat="true">
      <alignment horizontal="center" wrapText="true"/>
    </xf>
    <xf numFmtId="2" fontId="2075" fillId="5" borderId="15" xfId="0" applyFill="true" applyBorder="true" applyFont="true" applyNumberFormat="true">
      <alignment horizontal="center" wrapText="true"/>
    </xf>
    <xf numFmtId="2" fontId="2076" fillId="5" borderId="15" xfId="0" applyFill="true" applyBorder="true" applyFont="true" applyNumberFormat="true">
      <alignment horizontal="center" wrapText="true"/>
    </xf>
    <xf numFmtId="0" fontId="2077" fillId="0" borderId="15" xfId="0" applyBorder="true" applyFont="true">
      <alignment horizontal="center" wrapText="true"/>
    </xf>
    <xf numFmtId="0" fontId="2078" fillId="0" borderId="15" xfId="0" applyBorder="true" applyFont="true">
      <alignment horizontal="center" wrapText="true"/>
    </xf>
    <xf numFmtId="0" fontId="2079" fillId="0" borderId="15" xfId="0" applyBorder="true" applyFont="true">
      <alignment horizontal="center" wrapText="true"/>
    </xf>
    <xf numFmtId="2" fontId="2080" fillId="5" borderId="15" xfId="0" applyFill="true" applyBorder="true" applyFont="true" applyNumberFormat="true">
      <alignment horizontal="center" wrapText="true"/>
    </xf>
    <xf numFmtId="2" fontId="2081" fillId="5" borderId="15" xfId="0" applyFill="true" applyBorder="true" applyFont="true" applyNumberFormat="true">
      <alignment horizontal="center" wrapText="true"/>
    </xf>
    <xf numFmtId="2" fontId="2082" fillId="5" borderId="15" xfId="0" applyFill="true" applyBorder="true" applyFont="true" applyNumberFormat="true">
      <alignment horizontal="center" wrapText="true"/>
    </xf>
    <xf numFmtId="2" fontId="2083" fillId="5" borderId="15" xfId="0" applyFill="true" applyBorder="true" applyFont="true" applyNumberFormat="true">
      <alignment horizontal="center" wrapText="true"/>
    </xf>
    <xf numFmtId="2" fontId="2084" fillId="5" borderId="15" xfId="0" applyFill="true" applyBorder="true" applyFont="true" applyNumberFormat="true">
      <alignment horizontal="center" wrapText="true"/>
    </xf>
    <xf numFmtId="0" fontId="2085" fillId="0" borderId="15" xfId="0" applyBorder="true" applyFont="true">
      <alignment horizontal="center" wrapText="true"/>
    </xf>
    <xf numFmtId="0" fontId="2086" fillId="5" borderId="88" xfId="0" applyFill="true" applyBorder="true" applyFont="true">
      <alignment horizontal="center"/>
    </xf>
    <xf numFmtId="2" fontId="2087" fillId="5" borderId="15" xfId="0" applyFill="true" applyBorder="true" applyFont="true" applyNumberFormat="true">
      <alignment horizontal="center" wrapText="true"/>
    </xf>
    <xf numFmtId="0" fontId="2088" fillId="0" borderId="15" xfId="0" applyBorder="true" applyFont="true">
      <alignment horizontal="center" wrapText="true"/>
    </xf>
    <xf numFmtId="0" fontId="2089" fillId="0" borderId="15" xfId="0" applyBorder="true" applyFont="true">
      <alignment horizontal="center" wrapText="true"/>
    </xf>
    <xf numFmtId="2" fontId="2090" fillId="5" borderId="15" xfId="0" applyFill="true" applyBorder="true" applyFont="true" applyNumberFormat="true">
      <alignment horizontal="center" wrapText="true"/>
    </xf>
    <xf numFmtId="0" fontId="2091" fillId="0" borderId="15" xfId="0" applyBorder="true" applyFont="true">
      <alignment horizontal="center" wrapText="true"/>
    </xf>
    <xf numFmtId="0" fontId="2092" fillId="0" borderId="15" xfId="0" applyBorder="true" applyFont="true">
      <alignment horizontal="center" wrapText="true"/>
    </xf>
    <xf numFmtId="2" fontId="2093" fillId="5" borderId="15" xfId="0" applyFill="true" applyBorder="true" applyFont="true" applyNumberFormat="true">
      <alignment horizontal="center" wrapText="true"/>
    </xf>
    <xf numFmtId="2" fontId="2094" fillId="5" borderId="15" xfId="0" applyFill="true" applyBorder="true" applyFont="true" applyNumberFormat="true">
      <alignment horizontal="center" wrapText="true"/>
    </xf>
    <xf numFmtId="2" fontId="2095" fillId="5" borderId="15" xfId="0" applyFill="true" applyBorder="true" applyFont="true" applyNumberFormat="true">
      <alignment horizontal="center" wrapText="true"/>
    </xf>
    <xf numFmtId="2" fontId="2096" fillId="5" borderId="15" xfId="0" applyFill="true" applyBorder="true" applyFont="true" applyNumberFormat="true">
      <alignment horizontal="center" wrapText="true"/>
    </xf>
    <xf numFmtId="0" fontId="2097" fillId="0" borderId="15" xfId="0" applyBorder="true" applyFont="true">
      <alignment horizontal="center" wrapText="true"/>
    </xf>
    <xf numFmtId="0" fontId="2098" fillId="0" borderId="15" xfId="0" applyBorder="true" applyFont="true">
      <alignment horizontal="center" wrapText="true"/>
    </xf>
    <xf numFmtId="0" fontId="2099" fillId="0" borderId="15" xfId="0" applyBorder="true" applyFont="true">
      <alignment horizontal="center" wrapText="true"/>
    </xf>
    <xf numFmtId="2" fontId="2100" fillId="5" borderId="15" xfId="0" applyFill="true" applyBorder="true" applyFont="true" applyNumberFormat="true">
      <alignment horizontal="center" wrapText="true"/>
    </xf>
    <xf numFmtId="2" fontId="2101" fillId="5" borderId="15" xfId="0" applyFill="true" applyBorder="true" applyFont="true" applyNumberFormat="true">
      <alignment horizontal="center" wrapText="true"/>
    </xf>
    <xf numFmtId="2" fontId="2102" fillId="5" borderId="15" xfId="0" applyFill="true" applyBorder="true" applyFont="true" applyNumberFormat="true">
      <alignment horizontal="center" wrapText="true"/>
    </xf>
    <xf numFmtId="2" fontId="2103" fillId="5" borderId="15" xfId="0" applyFill="true" applyBorder="true" applyFont="true" applyNumberFormat="true">
      <alignment horizontal="center" wrapText="true"/>
    </xf>
    <xf numFmtId="2" fontId="2104" fillId="5" borderId="15" xfId="0" applyFill="true" applyBorder="true" applyFont="true" applyNumberFormat="true">
      <alignment horizontal="center" wrapText="true"/>
    </xf>
    <xf numFmtId="0" fontId="2105" fillId="0" borderId="15" xfId="0" applyBorder="true" applyFont="true">
      <alignment horizontal="center" wrapText="true"/>
    </xf>
    <xf numFmtId="0" fontId="2106" fillId="5" borderId="88" xfId="0" applyFill="true" applyBorder="true" applyFont="true">
      <alignment horizontal="center"/>
    </xf>
    <xf numFmtId="2" fontId="2107" fillId="5" borderId="15" xfId="0" applyFill="true" applyBorder="true" applyFont="true" applyNumberFormat="true">
      <alignment horizontal="center" wrapText="true"/>
    </xf>
    <xf numFmtId="0" fontId="2108" fillId="0" borderId="15" xfId="0" applyBorder="true" applyFont="true">
      <alignment horizontal="center" wrapText="true"/>
    </xf>
    <xf numFmtId="0" fontId="2109" fillId="0" borderId="15" xfId="0" applyBorder="true" applyFont="true">
      <alignment horizontal="center" wrapText="true"/>
    </xf>
    <xf numFmtId="2" fontId="2110" fillId="5" borderId="15" xfId="0" applyFill="true" applyBorder="true" applyFont="true" applyNumberFormat="true">
      <alignment horizontal="center" wrapText="true"/>
    </xf>
    <xf numFmtId="0" fontId="2111" fillId="0" borderId="15" xfId="0" applyBorder="true" applyFont="true">
      <alignment horizontal="center" wrapText="true"/>
    </xf>
    <xf numFmtId="0" fontId="2112" fillId="0" borderId="15" xfId="0" applyBorder="true" applyFont="true">
      <alignment horizontal="center" wrapText="true"/>
    </xf>
    <xf numFmtId="2" fontId="2113" fillId="5" borderId="15" xfId="0" applyFill="true" applyBorder="true" applyFont="true" applyNumberFormat="true">
      <alignment horizontal="center" wrapText="true"/>
    </xf>
    <xf numFmtId="2" fontId="2114" fillId="5" borderId="15" xfId="0" applyFill="true" applyBorder="true" applyFont="true" applyNumberFormat="true">
      <alignment horizontal="center" wrapText="true"/>
    </xf>
    <xf numFmtId="2" fontId="2115" fillId="5" borderId="15" xfId="0" applyFill="true" applyBorder="true" applyFont="true" applyNumberFormat="true">
      <alignment horizontal="center" wrapText="true"/>
    </xf>
    <xf numFmtId="2" fontId="2116" fillId="5" borderId="15" xfId="0" applyFill="true" applyBorder="true" applyFont="true" applyNumberFormat="true">
      <alignment horizontal="center" wrapText="true"/>
    </xf>
    <xf numFmtId="0" fontId="2117" fillId="0" borderId="15" xfId="0" applyBorder="true" applyFont="true">
      <alignment horizontal="center" wrapText="true"/>
    </xf>
    <xf numFmtId="0" fontId="2118" fillId="0" borderId="15" xfId="0" applyBorder="true" applyFont="true">
      <alignment horizontal="center" wrapText="true"/>
    </xf>
    <xf numFmtId="0" fontId="2119" fillId="0" borderId="15" xfId="0" applyBorder="true" applyFont="true">
      <alignment horizontal="center" wrapText="true"/>
    </xf>
    <xf numFmtId="2" fontId="2120" fillId="5" borderId="15" xfId="0" applyFill="true" applyBorder="true" applyFont="true" applyNumberFormat="true">
      <alignment horizontal="center" wrapText="true"/>
    </xf>
    <xf numFmtId="2" fontId="2121" fillId="5" borderId="15" xfId="0" applyFill="true" applyBorder="true" applyFont="true" applyNumberFormat="true">
      <alignment horizontal="center" wrapText="true"/>
    </xf>
    <xf numFmtId="2" fontId="2122" fillId="5" borderId="15" xfId="0" applyFill="true" applyBorder="true" applyFont="true" applyNumberFormat="true">
      <alignment horizontal="center" wrapText="true"/>
    </xf>
    <xf numFmtId="2" fontId="2123" fillId="5" borderId="15" xfId="0" applyFill="true" applyBorder="true" applyFont="true" applyNumberFormat="true">
      <alignment horizontal="center" wrapText="true"/>
    </xf>
    <xf numFmtId="2" fontId="2124" fillId="5" borderId="15" xfId="0" applyFill="true" applyBorder="true" applyFont="true" applyNumberFormat="true">
      <alignment horizontal="center" wrapText="true"/>
    </xf>
    <xf numFmtId="0" fontId="2125" fillId="0" borderId="15" xfId="0" applyBorder="true" applyFont="true">
      <alignment horizontal="center" wrapText="true"/>
    </xf>
    <xf numFmtId="0" fontId="1791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1805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1806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1807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808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0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5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6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2107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08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09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11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12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5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35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5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7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1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3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5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7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1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3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5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7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96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16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17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18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19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2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825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4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6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8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0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2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4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6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8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00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02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04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06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08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106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24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45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817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8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1819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212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2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24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821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1843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6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88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0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2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4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6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198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0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2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4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6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08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04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24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26" fillId="5" borderId="38" xfId="0" applyFill="true" applyBorder="true" applyFont="true">
      <alignment horizontal="left" wrapText="true"/>
    </xf>
    <xf numFmtId="0" fontId="2127" fillId="5" borderId="38" xfId="0" applyFill="true" applyBorder="true" applyFont="true">
      <alignment horizontal="left" wrapText="true"/>
    </xf>
    <xf numFmtId="0" fontId="2128" fillId="5" borderId="38" xfId="0" applyFill="true" applyBorder="true" applyFont="true">
      <alignment horizontal="left" wrapText="true"/>
    </xf>
    <xf numFmtId="0" fontId="2129" fillId="5" borderId="38" xfId="0" applyFill="true" applyBorder="true" applyFont="true">
      <alignment horizontal="left" wrapText="true"/>
    </xf>
    <xf numFmtId="0" fontId="2130" fillId="5" borderId="38" xfId="0" applyFill="true" applyBorder="true" applyFont="true">
      <alignment horizontal="left" wrapText="true"/>
    </xf>
    <xf numFmtId="0" fontId="2131" fillId="5" borderId="38" xfId="0" applyFill="true" applyBorder="true" applyFont="true">
      <alignment horizontal="left" wrapText="true"/>
    </xf>
    <xf numFmtId="0" fontId="2132" fillId="5" borderId="38" xfId="0" applyFill="true" applyBorder="true" applyFont="true">
      <alignment horizontal="left" wrapText="true"/>
    </xf>
    <xf numFmtId="0" fontId="2133" fillId="5" borderId="59" xfId="0" applyFill="true" applyBorder="true" applyFont="true">
      <alignment horizontal="left" wrapText="true"/>
    </xf>
    <xf numFmtId="0" fontId="2134" fillId="5" borderId="38" xfId="0" applyFill="true" applyBorder="true" applyFont="true">
      <alignment horizontal="left" wrapText="true"/>
    </xf>
    <xf numFmtId="0" fontId="2135" fillId="5" borderId="59" xfId="0" applyFill="true" applyBorder="true" applyFont="true">
      <alignment horizontal="left" wrapText="true"/>
    </xf>
    <xf numFmtId="0" fontId="2136" fillId="5" borderId="38" xfId="0" applyFill="true" applyBorder="true" applyFont="true">
      <alignment horizontal="left" wrapText="true"/>
    </xf>
    <xf numFmtId="0" fontId="2137" fillId="5" borderId="59" xfId="0" applyFill="true" applyBorder="true" applyFont="true">
      <alignment horizontal="left" wrapText="true"/>
    </xf>
    <xf numFmtId="0" fontId="2138" fillId="5" borderId="38" xfId="0" applyFill="true" applyBorder="true" applyFont="true">
      <alignment horizontal="left" wrapText="true"/>
    </xf>
    <xf numFmtId="0" fontId="2139" fillId="5" borderId="59" xfId="0" applyFill="true" applyBorder="true" applyFont="true">
      <alignment horizontal="left" wrapText="true"/>
    </xf>
    <xf numFmtId="0" fontId="2140" fillId="5" borderId="38" xfId="0" applyFill="true" applyBorder="true" applyFont="true">
      <alignment horizontal="left" wrapText="true"/>
    </xf>
    <xf numFmtId="0" fontId="2141" fillId="5" borderId="59" xfId="0" applyFill="true" applyBorder="true" applyFont="true">
      <alignment horizontal="left" wrapText="true"/>
    </xf>
    <xf numFmtId="0" fontId="0" fillId="5" borderId="0" xfId="0" applyFill="true" applyBorder="true"/>
    <xf numFmtId="0" fontId="2142" fillId="5" borderId="7" xfId="0" applyFill="true" applyBorder="true" applyFont="true">
      <alignment horizontal="left"/>
    </xf>
    <xf numFmtId="0" fontId="0" fillId="5" borderId="0" xfId="0" applyFill="true" applyBorder="true"/>
    <xf numFmtId="0" fontId="2143" fillId="5" borderId="15" xfId="0" applyFill="true" applyBorder="true" applyFont="true">
      <alignment horizontal="left" wrapText="true"/>
    </xf>
    <xf numFmtId="0" fontId="2144" fillId="5" borderId="15" xfId="0" applyFill="true" applyBorder="true" applyFont="true">
      <alignment horizontal="left" wrapText="true"/>
    </xf>
    <xf numFmtId="0" fontId="2145" fillId="5" borderId="15" xfId="0" applyFill="true" applyBorder="true" applyFont="true">
      <alignment horizontal="left" wrapText="true"/>
    </xf>
    <xf numFmtId="0" fontId="2146" fillId="5" borderId="15" xfId="0" applyFill="true" applyBorder="true" applyFont="true">
      <alignment horizontal="left" wrapText="true"/>
    </xf>
    <xf numFmtId="0" fontId="2147" fillId="5" borderId="59" xfId="0" applyFill="true" applyBorder="true" applyFont="true">
      <alignment horizontal="left" wrapText="true"/>
    </xf>
    <xf numFmtId="0" fontId="2148" fillId="5" borderId="15" xfId="0" applyFill="true" applyBorder="true" applyFont="true">
      <alignment horizontal="left" wrapText="true"/>
    </xf>
    <xf numFmtId="0" fontId="2149" fillId="5" borderId="59" xfId="0" applyFill="true" applyBorder="true" applyFont="true">
      <alignment horizontal="left" wrapText="true"/>
    </xf>
    <xf numFmtId="0" fontId="2150" fillId="5" borderId="15" xfId="0" applyFill="true" applyBorder="true" applyFont="true">
      <alignment horizontal="left" wrapText="true"/>
    </xf>
    <xf numFmtId="0" fontId="2151" fillId="5" borderId="15" xfId="0" applyFill="true" applyBorder="true" applyFont="true">
      <alignment horizontal="left" wrapText="true"/>
    </xf>
    <xf numFmtId="0" fontId="2152" fillId="5" borderId="15" xfId="0" applyFill="true" applyBorder="true" applyFont="true">
      <alignment horizontal="left" wrapText="true"/>
    </xf>
    <xf numFmtId="0" fontId="2153" fillId="5" borderId="15" xfId="0" applyFill="true" applyBorder="true" applyFont="true">
      <alignment horizontal="left" wrapText="true"/>
    </xf>
    <xf numFmtId="0" fontId="2154" fillId="5" borderId="15" xfId="0" applyFill="true" applyBorder="true" applyFont="true">
      <alignment horizontal="left" wrapText="true"/>
    </xf>
    <xf numFmtId="0" fontId="2155" fillId="5" borderId="59" xfId="0" applyFill="true" applyBorder="true" applyFont="true">
      <alignment horizontal="left" wrapText="true"/>
    </xf>
    <xf numFmtId="0" fontId="2156" fillId="5" borderId="59" xfId="0" applyFill="true" applyBorder="true" applyFont="true">
      <alignment horizontal="left" wrapText="true"/>
    </xf>
    <xf numFmtId="0" fontId="2157" fillId="5" borderId="15" xfId="0" applyFill="true" applyBorder="true" applyFont="true">
      <alignment horizontal="left" wrapText="true"/>
    </xf>
    <xf numFmtId="0" fontId="2158" fillId="5" borderId="59" xfId="0" applyFill="true" applyBorder="true" applyFont="true">
      <alignment horizontal="left" wrapText="true"/>
    </xf>
    <xf numFmtId="0" fontId="2159" fillId="8" borderId="87" xfId="0" applyFill="true" applyBorder="true" applyFont="true">
      <alignment horizontal="center"/>
    </xf>
    <xf numFmtId="0" fontId="2160" fillId="5" borderId="88" xfId="0" applyFill="true" applyBorder="true" applyFont="true">
      <alignment horizontal="center"/>
    </xf>
    <xf numFmtId="2" fontId="2161" fillId="5" borderId="15" xfId="0" applyFill="true" applyBorder="true" applyFont="true" applyNumberFormat="true">
      <alignment horizontal="center" wrapText="true"/>
    </xf>
    <xf numFmtId="0" fontId="2162" fillId="0" borderId="15" xfId="0" applyBorder="true" applyFont="true">
      <alignment horizontal="center" wrapText="true"/>
    </xf>
    <xf numFmtId="0" fontId="2163" fillId="0" borderId="15" xfId="0" applyBorder="true" applyFont="true">
      <alignment horizontal="center" wrapText="true"/>
    </xf>
    <xf numFmtId="2" fontId="2164" fillId="5" borderId="15" xfId="0" applyFill="true" applyBorder="true" applyFont="true" applyNumberFormat="true">
      <alignment horizontal="center" wrapText="true"/>
    </xf>
    <xf numFmtId="0" fontId="2165" fillId="0" borderId="15" xfId="0" applyBorder="true" applyFont="true">
      <alignment horizontal="center" wrapText="true"/>
    </xf>
    <xf numFmtId="0" fontId="2166" fillId="0" borderId="15" xfId="0" applyBorder="true" applyFont="true">
      <alignment horizontal="center" wrapText="true"/>
    </xf>
    <xf numFmtId="2" fontId="2167" fillId="5" borderId="15" xfId="0" applyFill="true" applyBorder="true" applyFont="true" applyNumberFormat="true">
      <alignment horizontal="center" wrapText="true"/>
    </xf>
    <xf numFmtId="2" fontId="2168" fillId="5" borderId="15" xfId="0" applyFill="true" applyBorder="true" applyFont="true" applyNumberFormat="true">
      <alignment horizontal="center" wrapText="true"/>
    </xf>
    <xf numFmtId="2" fontId="2169" fillId="5" borderId="15" xfId="0" applyFill="true" applyBorder="true" applyFont="true" applyNumberFormat="true">
      <alignment horizontal="center" wrapText="true"/>
    </xf>
    <xf numFmtId="2" fontId="2170" fillId="5" borderId="15" xfId="0" applyFill="true" applyBorder="true" applyFont="true" applyNumberFormat="true">
      <alignment horizontal="center" wrapText="true"/>
    </xf>
    <xf numFmtId="0" fontId="2171" fillId="0" borderId="15" xfId="0" applyBorder="true" applyFont="true">
      <alignment horizontal="center" wrapText="true"/>
    </xf>
    <xf numFmtId="0" fontId="2172" fillId="0" borderId="15" xfId="0" applyBorder="true" applyFont="true">
      <alignment horizontal="center" wrapText="true"/>
    </xf>
    <xf numFmtId="0" fontId="2173" fillId="0" borderId="15" xfId="0" applyBorder="true" applyFont="true">
      <alignment horizontal="center" wrapText="true"/>
    </xf>
    <xf numFmtId="2" fontId="2174" fillId="5" borderId="15" xfId="0" applyFill="true" applyBorder="true" applyFont="true" applyNumberFormat="true">
      <alignment horizontal="center" wrapText="true"/>
    </xf>
    <xf numFmtId="2" fontId="2175" fillId="5" borderId="15" xfId="0" applyFill="true" applyBorder="true" applyFont="true" applyNumberFormat="true">
      <alignment horizontal="center" wrapText="true"/>
    </xf>
    <xf numFmtId="2" fontId="2176" fillId="5" borderId="15" xfId="0" applyFill="true" applyBorder="true" applyFont="true" applyNumberFormat="true">
      <alignment horizontal="center" wrapText="true"/>
    </xf>
    <xf numFmtId="2" fontId="2177" fillId="5" borderId="15" xfId="0" applyFill="true" applyBorder="true" applyFont="true" applyNumberFormat="true">
      <alignment horizontal="center" wrapText="true"/>
    </xf>
    <xf numFmtId="2" fontId="2178" fillId="5" borderId="15" xfId="0" applyFill="true" applyBorder="true" applyFont="true" applyNumberFormat="true">
      <alignment horizontal="center" wrapText="true"/>
    </xf>
    <xf numFmtId="0" fontId="2179" fillId="0" borderId="15" xfId="0" applyBorder="true" applyFont="true">
      <alignment horizontal="center" wrapText="true"/>
    </xf>
    <xf numFmtId="0" fontId="2180" fillId="8" borderId="87" xfId="0" applyFill="true" applyBorder="true" applyFont="true">
      <alignment horizontal="center"/>
    </xf>
    <xf numFmtId="0" fontId="2181" fillId="5" borderId="88" xfId="0" applyFill="true" applyBorder="true" applyFont="true">
      <alignment horizontal="center"/>
    </xf>
    <xf numFmtId="2" fontId="2182" fillId="5" borderId="15" xfId="0" applyFill="true" applyBorder="true" applyFont="true" applyNumberFormat="true">
      <alignment horizontal="center" wrapText="true"/>
    </xf>
    <xf numFmtId="0" fontId="2183" fillId="0" borderId="15" xfId="0" applyBorder="true" applyFont="true">
      <alignment horizontal="center" wrapText="true"/>
    </xf>
    <xf numFmtId="0" fontId="2184" fillId="0" borderId="15" xfId="0" applyBorder="true" applyFont="true">
      <alignment horizontal="center" wrapText="true"/>
    </xf>
    <xf numFmtId="2" fontId="2185" fillId="5" borderId="15" xfId="0" applyFill="true" applyBorder="true" applyFont="true" applyNumberFormat="true">
      <alignment horizontal="center" wrapText="true"/>
    </xf>
    <xf numFmtId="0" fontId="2186" fillId="0" borderId="15" xfId="0" applyBorder="true" applyFont="true">
      <alignment horizontal="center" wrapText="true"/>
    </xf>
    <xf numFmtId="0" fontId="2187" fillId="0" borderId="15" xfId="0" applyBorder="true" applyFont="true">
      <alignment horizontal="center" wrapText="true"/>
    </xf>
    <xf numFmtId="2" fontId="2188" fillId="5" borderId="15" xfId="0" applyFill="true" applyBorder="true" applyFont="true" applyNumberFormat="true">
      <alignment horizontal="center" wrapText="true"/>
    </xf>
    <xf numFmtId="2" fontId="2189" fillId="5" borderId="15" xfId="0" applyFill="true" applyBorder="true" applyFont="true" applyNumberFormat="true">
      <alignment horizontal="center" wrapText="true"/>
    </xf>
    <xf numFmtId="2" fontId="2190" fillId="5" borderId="15" xfId="0" applyFill="true" applyBorder="true" applyFont="true" applyNumberFormat="true">
      <alignment horizontal="center" wrapText="true"/>
    </xf>
    <xf numFmtId="2" fontId="2191" fillId="5" borderId="15" xfId="0" applyFill="true" applyBorder="true" applyFont="true" applyNumberFormat="true">
      <alignment horizontal="center" wrapText="true"/>
    </xf>
    <xf numFmtId="0" fontId="2192" fillId="0" borderId="15" xfId="0" applyBorder="true" applyFont="true">
      <alignment horizontal="center" wrapText="true"/>
    </xf>
    <xf numFmtId="0" fontId="2193" fillId="0" borderId="15" xfId="0" applyBorder="true" applyFont="true">
      <alignment horizontal="center" wrapText="true"/>
    </xf>
    <xf numFmtId="0" fontId="2194" fillId="0" borderId="15" xfId="0" applyBorder="true" applyFont="true">
      <alignment horizontal="center" wrapText="true"/>
    </xf>
    <xf numFmtId="2" fontId="2195" fillId="5" borderId="15" xfId="0" applyFill="true" applyBorder="true" applyFont="true" applyNumberFormat="true">
      <alignment horizontal="center" wrapText="true"/>
    </xf>
    <xf numFmtId="2" fontId="2196" fillId="5" borderId="15" xfId="0" applyFill="true" applyBorder="true" applyFont="true" applyNumberFormat="true">
      <alignment horizontal="center" wrapText="true"/>
    </xf>
    <xf numFmtId="2" fontId="2197" fillId="5" borderId="15" xfId="0" applyFill="true" applyBorder="true" applyFont="true" applyNumberFormat="true">
      <alignment horizontal="center" wrapText="true"/>
    </xf>
    <xf numFmtId="2" fontId="2198" fillId="5" borderId="15" xfId="0" applyFill="true" applyBorder="true" applyFont="true" applyNumberFormat="true">
      <alignment horizontal="center" wrapText="true"/>
    </xf>
    <xf numFmtId="2" fontId="2199" fillId="5" borderId="15" xfId="0" applyFill="true" applyBorder="true" applyFont="true" applyNumberFormat="true">
      <alignment horizontal="center" wrapText="true"/>
    </xf>
    <xf numFmtId="0" fontId="2200" fillId="0" borderId="15" xfId="0" applyBorder="true" applyFont="true">
      <alignment horizontal="center" wrapText="true"/>
    </xf>
    <xf numFmtId="0" fontId="2201" fillId="8" borderId="87" xfId="0" applyFill="true" applyBorder="true" applyFont="true">
      <alignment horizontal="center"/>
    </xf>
    <xf numFmtId="0" fontId="2202" fillId="5" borderId="88" xfId="0" applyFill="true" applyBorder="true" applyFont="true">
      <alignment horizontal="center"/>
    </xf>
    <xf numFmtId="2" fontId="2203" fillId="5" borderId="15" xfId="0" applyFill="true" applyBorder="true" applyFont="true" applyNumberFormat="true">
      <alignment horizontal="center" wrapText="true"/>
    </xf>
    <xf numFmtId="0" fontId="2204" fillId="0" borderId="15" xfId="0" applyBorder="true" applyFont="true">
      <alignment horizontal="center" wrapText="true"/>
    </xf>
    <xf numFmtId="0" fontId="2205" fillId="0" borderId="15" xfId="0" applyBorder="true" applyFont="true">
      <alignment horizontal="center" wrapText="true"/>
    </xf>
    <xf numFmtId="2" fontId="2206" fillId="5" borderId="15" xfId="0" applyFill="true" applyBorder="true" applyFont="true" applyNumberFormat="true">
      <alignment horizontal="center" wrapText="true"/>
    </xf>
    <xf numFmtId="0" fontId="2207" fillId="0" borderId="15" xfId="0" applyBorder="true" applyFont="true">
      <alignment horizontal="center" wrapText="true"/>
    </xf>
    <xf numFmtId="0" fontId="2208" fillId="0" borderId="15" xfId="0" applyBorder="true" applyFont="true">
      <alignment horizontal="center" wrapText="true"/>
    </xf>
    <xf numFmtId="2" fontId="2209" fillId="5" borderId="15" xfId="0" applyFill="true" applyBorder="true" applyFont="true" applyNumberFormat="true">
      <alignment horizontal="center" wrapText="true"/>
    </xf>
    <xf numFmtId="2" fontId="2210" fillId="5" borderId="15" xfId="0" applyFill="true" applyBorder="true" applyFont="true" applyNumberFormat="true">
      <alignment horizontal="center" wrapText="true"/>
    </xf>
    <xf numFmtId="2" fontId="2211" fillId="5" borderId="15" xfId="0" applyFill="true" applyBorder="true" applyFont="true" applyNumberFormat="true">
      <alignment horizontal="center" wrapText="true"/>
    </xf>
    <xf numFmtId="2" fontId="2212" fillId="5" borderId="15" xfId="0" applyFill="true" applyBorder="true" applyFont="true" applyNumberFormat="true">
      <alignment horizontal="center" wrapText="true"/>
    </xf>
    <xf numFmtId="0" fontId="2213" fillId="0" borderId="15" xfId="0" applyBorder="true" applyFont="true">
      <alignment horizontal="center" wrapText="true"/>
    </xf>
    <xf numFmtId="0" fontId="2214" fillId="0" borderId="15" xfId="0" applyBorder="true" applyFont="true">
      <alignment horizontal="center" wrapText="true"/>
    </xf>
    <xf numFmtId="0" fontId="2215" fillId="0" borderId="15" xfId="0" applyBorder="true" applyFont="true">
      <alignment horizontal="center" wrapText="true"/>
    </xf>
    <xf numFmtId="2" fontId="2216" fillId="5" borderId="15" xfId="0" applyFill="true" applyBorder="true" applyFont="true" applyNumberFormat="true">
      <alignment horizontal="center" wrapText="true"/>
    </xf>
    <xf numFmtId="2" fontId="2217" fillId="5" borderId="15" xfId="0" applyFill="true" applyBorder="true" applyFont="true" applyNumberFormat="true">
      <alignment horizontal="center" wrapText="true"/>
    </xf>
    <xf numFmtId="2" fontId="2218" fillId="5" borderId="15" xfId="0" applyFill="true" applyBorder="true" applyFont="true" applyNumberFormat="true">
      <alignment horizontal="center" wrapText="true"/>
    </xf>
    <xf numFmtId="2" fontId="2219" fillId="5" borderId="15" xfId="0" applyFill="true" applyBorder="true" applyFont="true" applyNumberFormat="true">
      <alignment horizontal="center" wrapText="true"/>
    </xf>
    <xf numFmtId="2" fontId="2220" fillId="5" borderId="15" xfId="0" applyFill="true" applyBorder="true" applyFont="true" applyNumberFormat="true">
      <alignment horizontal="center" wrapText="true"/>
    </xf>
    <xf numFmtId="0" fontId="2221" fillId="0" borderId="15" xfId="0" applyBorder="true" applyFont="true">
      <alignment horizontal="center" wrapText="true"/>
    </xf>
    <xf numFmtId="0" fontId="2222" fillId="5" borderId="88" xfId="0" applyFill="true" applyBorder="true" applyFont="true">
      <alignment horizontal="center"/>
    </xf>
    <xf numFmtId="2" fontId="2223" fillId="5" borderId="15" xfId="0" applyFill="true" applyBorder="true" applyFont="true" applyNumberFormat="true">
      <alignment horizontal="center" wrapText="true"/>
    </xf>
    <xf numFmtId="0" fontId="2224" fillId="0" borderId="15" xfId="0" applyBorder="true" applyFont="true">
      <alignment horizontal="center" wrapText="true"/>
    </xf>
    <xf numFmtId="0" fontId="2225" fillId="0" borderId="15" xfId="0" applyBorder="true" applyFont="true">
      <alignment horizontal="center" wrapText="true"/>
    </xf>
    <xf numFmtId="2" fontId="2226" fillId="5" borderId="15" xfId="0" applyFill="true" applyBorder="true" applyFont="true" applyNumberFormat="true">
      <alignment horizontal="center" wrapText="true"/>
    </xf>
    <xf numFmtId="0" fontId="2227" fillId="0" borderId="15" xfId="0" applyBorder="true" applyFont="true">
      <alignment horizontal="center" wrapText="true"/>
    </xf>
    <xf numFmtId="0" fontId="2228" fillId="0" borderId="15" xfId="0" applyBorder="true" applyFont="true">
      <alignment horizontal="center" wrapText="true"/>
    </xf>
    <xf numFmtId="2" fontId="2229" fillId="5" borderId="15" xfId="0" applyFill="true" applyBorder="true" applyFont="true" applyNumberFormat="true">
      <alignment horizontal="center" wrapText="true"/>
    </xf>
    <xf numFmtId="2" fontId="2230" fillId="5" borderId="15" xfId="0" applyFill="true" applyBorder="true" applyFont="true" applyNumberFormat="true">
      <alignment horizontal="center" wrapText="true"/>
    </xf>
    <xf numFmtId="2" fontId="2231" fillId="5" borderId="15" xfId="0" applyFill="true" applyBorder="true" applyFont="true" applyNumberFormat="true">
      <alignment horizontal="center" wrapText="true"/>
    </xf>
    <xf numFmtId="2" fontId="2232" fillId="5" borderId="15" xfId="0" applyFill="true" applyBorder="true" applyFont="true" applyNumberFormat="true">
      <alignment horizontal="center" wrapText="true"/>
    </xf>
    <xf numFmtId="0" fontId="2233" fillId="0" borderId="15" xfId="0" applyBorder="true" applyFont="true">
      <alignment horizontal="center" wrapText="true"/>
    </xf>
    <xf numFmtId="0" fontId="2234" fillId="0" borderId="15" xfId="0" applyBorder="true" applyFont="true">
      <alignment horizontal="center" wrapText="true"/>
    </xf>
    <xf numFmtId="0" fontId="2235" fillId="0" borderId="15" xfId="0" applyBorder="true" applyFont="true">
      <alignment horizontal="center" wrapText="true"/>
    </xf>
    <xf numFmtId="2" fontId="2236" fillId="5" borderId="15" xfId="0" applyFill="true" applyBorder="true" applyFont="true" applyNumberFormat="true">
      <alignment horizontal="center" wrapText="true"/>
    </xf>
    <xf numFmtId="2" fontId="2237" fillId="5" borderId="15" xfId="0" applyFill="true" applyBorder="true" applyFont="true" applyNumberFormat="true">
      <alignment horizontal="center" wrapText="true"/>
    </xf>
    <xf numFmtId="2" fontId="2238" fillId="5" borderId="15" xfId="0" applyFill="true" applyBorder="true" applyFont="true" applyNumberFormat="true">
      <alignment horizontal="center" wrapText="true"/>
    </xf>
    <xf numFmtId="2" fontId="2239" fillId="5" borderId="15" xfId="0" applyFill="true" applyBorder="true" applyFont="true" applyNumberFormat="true">
      <alignment horizontal="center" wrapText="true"/>
    </xf>
    <xf numFmtId="2" fontId="2240" fillId="5" borderId="15" xfId="0" applyFill="true" applyBorder="true" applyFont="true" applyNumberFormat="true">
      <alignment horizontal="center" wrapText="true"/>
    </xf>
    <xf numFmtId="0" fontId="2241" fillId="0" borderId="15" xfId="0" applyBorder="true" applyFont="true">
      <alignment horizontal="center" wrapText="true"/>
    </xf>
    <xf numFmtId="0" fontId="2126" fillId="6" borderId="101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0" fillId="6" borderId="93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1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2" fillId="6" borderId="30" xfId="0" applyBorder="true" applyNumberFormat="true" applyFill="true" applyFont="true">
      <alignment horizontal="left" vertical="bottom" indent="0" textRotation="0" wrapText="false"/>
      <protection hidden="false" locked="true"/>
    </xf>
    <xf numFmtId="0" fontId="214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6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48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50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51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2223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2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2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2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27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28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2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1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2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7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91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12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2" fillId="6" borderId="75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33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34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235" fillId="4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6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60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181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20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222" fillId="6" borderId="97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159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180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201" fillId="9" borderId="13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2152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53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0" fontId="2154" fillId="6" borderId="42" xfId="0" applyBorder="true" applyNumberFormat="true" applyFill="true" applyFont="true">
      <alignment horizontal="left" vertical="bottom" indent="0" textRotation="0" wrapText="true"/>
      <protection hidden="false" locked="true"/>
    </xf>
    <xf numFmtId="2" fontId="2238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39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40" fillId="6" borderId="63" xfId="0" applyBorder="true" applyNumberFormat="true" applyFill="true" applyFont="true">
      <alignment horizontal="center" vertical="bottom" indent="0" textRotation="0" wrapText="true"/>
      <protection hidden="false" locked="true"/>
    </xf>
    <xf numFmtId="0" fontId="2156" fillId="6" borderId="75" xfId="0" applyBorder="true" applyNumberFormat="true" applyFill="true" applyFont="true">
      <alignment horizontal="left" vertical="bottom" indent="0" textRotation="0" wrapText="true"/>
      <protection hidden="false" locked="true"/>
    </xf>
    <xf numFmtId="2" fontId="2178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199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20" fillId="6" borderId="105" xfId="0" applyBorder="true" applyNumberFormat="true" applyFill="true" applyFont="true">
      <alignment horizontal="center" vertical="bottom" indent="0" textRotation="0" wrapText="true"/>
      <protection hidden="false" locked="true"/>
    </xf>
    <xf numFmtId="2" fontId="2240" fillId="6" borderId="75" xfId="0" applyBorder="true" applyNumberFormat="true" applyFill="true" applyFont="true">
      <alignment horizontal="center" vertical="bottom" indent="0" textRotation="0" wrapText="true"/>
      <protection hidden="false" locked="true"/>
    </xf>
  </cellXfs>
  <dxfs count="39"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5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2:B24"/>
  <sheetViews>
    <sheetView workbookViewId="0" tabSelected="true"/>
  </sheetViews>
  <sheetFormatPr defaultRowHeight="15.0"/>
  <cols>
    <col min="1" max="1" width="42.1171875" customWidth="true" bestFit="true"/>
    <col min="2" max="2" width="6.6875" customWidth="true" bestFit="true"/>
  </cols>
  <sheetData>
    <row r="2">
      <c r="A2" s="3" t="s">
        <v>0</v>
      </c>
      <c r="B2" s="2"/>
    </row>
    <row r="3">
      <c r="A3" s="4" t="s">
        <v>1</v>
      </c>
      <c r="B3" s="5" t="s">
        <v>2</v>
      </c>
    </row>
    <row r="5">
      <c r="A5" s="6" t="s">
        <v>3</v>
      </c>
      <c r="B5" s="2"/>
    </row>
    <row r="6">
      <c r="A6" s="7" t="s">
        <v>4</v>
      </c>
      <c r="B6" s="8" t="s">
        <v>5</v>
      </c>
    </row>
    <row r="7">
      <c r="A7" s="9" t="s">
        <v>6</v>
      </c>
      <c r="B7" s="10" t="s">
        <v>7</v>
      </c>
    </row>
    <row r="8">
      <c r="A8" s="11" t="s">
        <v>8</v>
      </c>
      <c r="B8" s="12" t="s">
        <v>9</v>
      </c>
    </row>
    <row r="10">
      <c r="A10" s="13" t="s">
        <v>10</v>
      </c>
      <c r="B10" s="2"/>
    </row>
    <row r="11">
      <c r="A11" s="14" t="s">
        <v>11</v>
      </c>
      <c r="B11" s="15" t="s">
        <v>12</v>
      </c>
    </row>
    <row r="12">
      <c r="A12" s="16" t="s">
        <v>13</v>
      </c>
      <c r="B12" s="17" t="s">
        <v>14</v>
      </c>
    </row>
    <row r="13">
      <c r="A13" s="18" t="s">
        <v>15</v>
      </c>
      <c r="B13" s="19" t="s">
        <v>16</v>
      </c>
    </row>
    <row r="14">
      <c r="A14" s="20" t="s">
        <v>17</v>
      </c>
      <c r="B14" s="21" t="s">
        <v>18</v>
      </c>
    </row>
    <row r="15">
      <c r="A15" s="22" t="s">
        <v>19</v>
      </c>
      <c r="B15" s="23" t="s">
        <v>20</v>
      </c>
    </row>
    <row r="16">
      <c r="A16" s="24" t="s">
        <v>21</v>
      </c>
      <c r="B16" s="25" t="s">
        <v>22</v>
      </c>
    </row>
    <row r="17">
      <c r="A17" s="26" t="s">
        <v>23</v>
      </c>
      <c r="B17" s="27" t="s">
        <v>24</v>
      </c>
    </row>
    <row r="19">
      <c r="A19" s="28" t="s">
        <v>25</v>
      </c>
      <c r="B19" s="2"/>
    </row>
    <row r="20">
      <c r="A20" s="29" t="s">
        <v>26</v>
      </c>
      <c r="B20" s="30" t="s">
        <v>27</v>
      </c>
    </row>
    <row r="21">
      <c r="A21" s="31" t="s">
        <v>28</v>
      </c>
      <c r="B21" s="32" t="s">
        <v>27</v>
      </c>
    </row>
    <row r="22">
      <c r="A22" s="33" t="s">
        <v>29</v>
      </c>
      <c r="B22" s="34" t="s">
        <v>20</v>
      </c>
    </row>
    <row r="23">
      <c r="A23" s="35" t="s">
        <v>30</v>
      </c>
      <c r="B23" s="36" t="s">
        <v>31</v>
      </c>
    </row>
    <row r="24">
      <c r="A24" s="37" t="s">
        <v>32</v>
      </c>
      <c r="B24" s="38" t="s">
        <v>33</v>
      </c>
    </row>
  </sheetData>
  <mergeCells count="4">
    <mergeCell ref="A2:B2"/>
    <mergeCell ref="A5:B5"/>
    <mergeCell ref="A10:B10"/>
    <mergeCell ref="A19:B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N15"/>
  <sheetViews>
    <sheetView workbookViewId="0"/>
  </sheetViews>
  <sheetFormatPr defaultRowHeight="15.0"/>
  <cols>
    <col min="1" max="1" width="0.03125" customWidth="true"/>
    <col min="2" max="2" width="57.5859375" customWidth="true" bestFit="true"/>
    <col min="3" max="3" width="14.1796875" customWidth="true" bestFit="true"/>
    <col min="4" max="4" width="9.4609375" customWidth="true" bestFit="true"/>
    <col min="5" max="5" width="9.4609375" customWidth="true" bestFit="true"/>
    <col min="6" max="6" width="9.4609375" customWidth="true" bestFit="true"/>
    <col min="7" max="7" width="9.4609375" customWidth="true" bestFit="true"/>
    <col min="8" max="8" width="9.4609375" customWidth="true" bestFit="true"/>
    <col min="9" max="9" width="9.4609375" customWidth="true" bestFit="true"/>
    <col min="10" max="10" width="9.4609375" customWidth="true" bestFit="true"/>
    <col min="11" max="11" width="9.4609375" customWidth="true" bestFit="true"/>
    <col min="12" max="12" width="9.4609375" customWidth="true" bestFit="true"/>
    <col min="13" max="13" width="9.4609375" customWidth="true" bestFit="true"/>
    <col min="14" max="14" width="9.4609375" customWidth="true" bestFit="true"/>
  </cols>
  <sheetData>
    <row r="1" s="39" customFormat="true">
      <c r="B1" s="40" t="s">
        <f>CONCATENATE("Objectif de rétention pour chaque sous-bassin versant de la mine ",'Paramètres'!B3)</f>
        <v>34</v>
      </c>
    </row>
    <row r="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>
      <c r="B3" s="153" t="s">
        <v>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76"/>
    </row>
    <row r="4">
      <c r="B4" s="154"/>
      <c r="D4" t="s" s="54">
        <v>47</v>
      </c>
      <c r="E4" t="s" s="63">
        <v>49</v>
      </c>
      <c r="F4" t="s" s="72">
        <v>50</v>
      </c>
      <c r="G4" t="s" s="81">
        <v>51</v>
      </c>
      <c r="H4" t="s" s="90">
        <v>52</v>
      </c>
      <c r="I4" t="s" s="99">
        <v>53</v>
      </c>
      <c r="J4" t="s" s="108">
        <v>54</v>
      </c>
      <c r="K4" t="s" s="117">
        <v>55</v>
      </c>
      <c r="L4" t="s" s="126">
        <v>56</v>
      </c>
      <c r="M4" t="s" s="135">
        <v>57</v>
      </c>
      <c r="N4" t="s" s="166">
        <v>58</v>
      </c>
    </row>
    <row r="5">
      <c r="B5" s="155" t="s">
        <v>36</v>
      </c>
      <c r="D5" s="55" t="n">
        <v>11.940050704244701</v>
      </c>
      <c r="E5" s="64" t="n">
        <v>3.5204291248049</v>
      </c>
      <c r="F5" s="73" t="n">
        <v>0.07859636478149999</v>
      </c>
      <c r="G5" s="82" t="n">
        <v>1.6494798178127</v>
      </c>
      <c r="H5" s="91" t="n">
        <v>0.2200979237808</v>
      </c>
      <c r="I5" s="100" t="n">
        <v>0.3880551144451</v>
      </c>
      <c r="J5" s="109" t="n">
        <v>13.7169563941033</v>
      </c>
      <c r="K5" s="118" t="n">
        <v>0.1567670091584</v>
      </c>
      <c r="L5" s="127" t="n">
        <v>3.3681458530948998</v>
      </c>
      <c r="M5" s="136" t="n">
        <v>108.0261091092739</v>
      </c>
      <c r="N5" s="167" t="n">
        <v>5.6119664718339</v>
      </c>
    </row>
    <row r="6">
      <c r="B6" s="156" t="s">
        <v>37</v>
      </c>
      <c r="D6" s="56" t="n">
        <v>640.0</v>
      </c>
      <c r="E6" s="65" t="n">
        <v>480.0</v>
      </c>
      <c r="F6" s="74" t="n">
        <v>40.0</v>
      </c>
      <c r="G6" s="83" t="n">
        <v>230.0</v>
      </c>
      <c r="H6" s="92" t="n">
        <v>100.0</v>
      </c>
      <c r="I6" s="101" t="n">
        <v>160.0</v>
      </c>
      <c r="J6" s="110" t="n">
        <v>920.0</v>
      </c>
      <c r="K6" s="119" t="n">
        <v>45.0</v>
      </c>
      <c r="L6" s="128" t="n">
        <v>375.0</v>
      </c>
      <c r="M6" s="137" t="n">
        <v>2360.0</v>
      </c>
      <c r="N6" s="168" t="n">
        <v>440.0</v>
      </c>
    </row>
    <row r="7">
      <c r="B7" s="157" t="s">
        <v>38</v>
      </c>
      <c r="D7" s="57" t="n">
        <v>120.0</v>
      </c>
      <c r="E7" s="66" t="n">
        <v>65.0</v>
      </c>
      <c r="F7" s="75" t="n">
        <v>5.0</v>
      </c>
      <c r="G7" s="84" t="n">
        <v>15.0</v>
      </c>
      <c r="H7" s="93" t="n">
        <v>20.0</v>
      </c>
      <c r="I7" s="102" t="n">
        <v>10.0</v>
      </c>
      <c r="J7" s="111" t="n">
        <v>190.0</v>
      </c>
      <c r="K7" s="120" t="n">
        <v>5.0</v>
      </c>
      <c r="L7" s="129" t="n">
        <v>65.0</v>
      </c>
      <c r="M7" s="138" t="n">
        <v>700.0</v>
      </c>
      <c r="N7" s="169" t="n">
        <v>90.0</v>
      </c>
    </row>
    <row r="8">
      <c r="B8" s="158" t="s">
        <v>39</v>
      </c>
      <c r="D8" s="58" t="s">
        <f>(D7/D6)*100</f>
        <v>2</v>
      </c>
      <c r="E8" s="67" t="s">
        <f>(E7/E6)*100</f>
        <v>2</v>
      </c>
      <c r="F8" s="76" t="s">
        <f>(F7/F6)*100</f>
        <v>2</v>
      </c>
      <c r="G8" s="85" t="s">
        <f>(G7/G6)*100</f>
        <v>2</v>
      </c>
      <c r="H8" s="94" t="s">
        <f>(H7/H6)*100</f>
        <v>2</v>
      </c>
      <c r="I8" s="103" t="s">
        <f>(I7/I6)*100</f>
        <v>2</v>
      </c>
      <c r="J8" s="112" t="s">
        <f>(J7/J6)*100</f>
        <v>2</v>
      </c>
      <c r="K8" s="121" t="s">
        <f>(K7/K6)*100</f>
        <v>2</v>
      </c>
      <c r="L8" s="130" t="s">
        <f>(L7/L6)*100</f>
        <v>2</v>
      </c>
      <c r="M8" s="139" t="s">
        <f>(M7/M6)*100</f>
        <v>2</v>
      </c>
      <c r="N8" s="170" t="s">
        <f>(N7/N6)*100</f>
        <v>2</v>
      </c>
    </row>
    <row r="9">
      <c r="B9" s="159" t="s">
        <v>40</v>
      </c>
      <c r="D9" s="59" t="s">
        <f>'Paramètres'!B11</f>
        <v>2</v>
      </c>
      <c r="E9" s="68" t="s">
        <f>'Paramètres'!B11</f>
        <v>2</v>
      </c>
      <c r="F9" s="77" t="s">
        <f>'Paramètres'!B11</f>
        <v>2</v>
      </c>
      <c r="G9" s="86" t="s">
        <f>'Paramètres'!B11</f>
        <v>2</v>
      </c>
      <c r="H9" s="95" t="s">
        <f>'Paramètres'!B11</f>
        <v>2</v>
      </c>
      <c r="I9" s="104" t="s">
        <f>'Paramètres'!B11</f>
        <v>2</v>
      </c>
      <c r="J9" s="113" t="s">
        <f>'Paramètres'!B11</f>
        <v>2</v>
      </c>
      <c r="K9" s="122" t="s">
        <f>'Paramètres'!B11</f>
        <v>2</v>
      </c>
      <c r="L9" s="131" t="s">
        <f>'Paramètres'!B11</f>
        <v>2</v>
      </c>
      <c r="M9" s="140" t="s">
        <f>'Paramètres'!B11</f>
        <v>2</v>
      </c>
      <c r="N9" s="171" t="s">
        <f>'Paramètres'!B11</f>
        <v>2</v>
      </c>
    </row>
    <row r="10">
      <c r="B10" s="16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72"/>
    </row>
    <row r="11">
      <c r="B11" s="161" t="s">
        <v>41</v>
      </c>
      <c r="D11" s="60" t="s">
        <v>48</v>
      </c>
      <c r="E11" s="69" t="s">
        <v>48</v>
      </c>
      <c r="F11" s="78" t="s">
        <v>48</v>
      </c>
      <c r="G11" s="87" t="s">
        <v>48</v>
      </c>
      <c r="H11" s="96" t="s">
        <v>48</v>
      </c>
      <c r="I11" s="105" t="s">
        <v>48</v>
      </c>
      <c r="J11" s="114" t="s">
        <v>48</v>
      </c>
      <c r="K11" s="123" t="s">
        <v>48</v>
      </c>
      <c r="L11" s="132" t="s">
        <v>48</v>
      </c>
      <c r="M11" s="141" t="s">
        <v>48</v>
      </c>
      <c r="N11" s="173" t="s">
        <v>48</v>
      </c>
    </row>
    <row r="12">
      <c r="B12" s="16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72"/>
    </row>
    <row r="13">
      <c r="B13" s="162" t="s">
        <v>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72"/>
    </row>
    <row r="14">
      <c r="B14" s="163" t="s">
        <v>43</v>
      </c>
      <c r="C14" s="51" t="s">
        <v>44</v>
      </c>
      <c r="D14" s="61" t="n">
        <v>59.8</v>
      </c>
      <c r="E14" s="70" t="n">
        <v>59.8</v>
      </c>
      <c r="F14" s="79" t="n">
        <v>59.8</v>
      </c>
      <c r="G14" s="88" t="n">
        <v>59.8</v>
      </c>
      <c r="H14" s="97" t="n">
        <v>59.8</v>
      </c>
      <c r="I14" s="106" t="n">
        <v>59.8</v>
      </c>
      <c r="J14" s="115" t="n">
        <v>59.8</v>
      </c>
      <c r="K14" s="124" t="n">
        <v>59.8</v>
      </c>
      <c r="L14" s="133" t="n">
        <v>59.8</v>
      </c>
      <c r="M14" s="142" t="n">
        <v>59.8</v>
      </c>
      <c r="N14" s="174" t="n">
        <v>59.8</v>
      </c>
    </row>
    <row r="15">
      <c r="B15" s="164" t="s">
        <v>45</v>
      </c>
      <c r="C15" s="53" t="s">
        <v>46</v>
      </c>
      <c r="D15" s="62" t="s">
        <f>INT((D14/1000)*(D5*10000)*D9)</f>
        <v>2</v>
      </c>
      <c r="E15" s="71" t="s">
        <f>INT((E14/1000)*(E5*10000)*E9)</f>
        <v>2</v>
      </c>
      <c r="F15" s="80" t="s">
        <f>INT((F14/1000)*(F5*10000)*F9)</f>
        <v>2</v>
      </c>
      <c r="G15" s="89" t="s">
        <f>INT((G14/1000)*(G5*10000)*G9)</f>
        <v>2</v>
      </c>
      <c r="H15" s="98" t="s">
        <f>INT((H14/1000)*(H5*10000)*H9)</f>
        <v>2</v>
      </c>
      <c r="I15" s="107" t="s">
        <f>INT((I14/1000)*(I5*10000)*I9)</f>
        <v>2</v>
      </c>
      <c r="J15" s="116" t="s">
        <f>INT((J14/1000)*(J5*10000)*J9)</f>
        <v>2</v>
      </c>
      <c r="K15" s="125" t="s">
        <f>INT((K14/1000)*(K5*10000)*K9)</f>
        <v>2</v>
      </c>
      <c r="L15" s="134" t="s">
        <f>INT((L14/1000)*(L5*10000)*L9)</f>
        <v>2</v>
      </c>
      <c r="M15" s="143" t="s">
        <f>INT((M14/1000)*(M5*10000)*M9)</f>
        <v>2</v>
      </c>
      <c r="N15" s="175" t="s">
        <f>INT((N14/1000)*(N5*10000)*N9)</f>
        <v>2</v>
      </c>
    </row>
  </sheetData>
  <mergeCells count="6">
    <mergeCell ref="B1:R1"/>
    <mergeCell ref="B2:M2"/>
    <mergeCell ref="B3:M3"/>
    <mergeCell ref="B10:N10"/>
    <mergeCell ref="B12:N12"/>
    <mergeCell ref="B13:N1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S61"/>
  <sheetViews>
    <sheetView workbookViewId="0"/>
  </sheetViews>
  <sheetFormatPr defaultRowHeight="15.0"/>
  <cols>
    <col min="1" max="1" width="0.0546875" customWidth="true"/>
    <col min="2" max="2" width="48.2421875" customWidth="true" bestFit="true"/>
    <col min="3" max="3" width="8.84765625" customWidth="true" bestFit="true"/>
    <col min="4" max="4" width="9.23828125" customWidth="true" bestFit="true"/>
    <col min="5" max="5" width="9.015625" customWidth="true" bestFit="true"/>
    <col min="6" max="6" width="8.6796875" customWidth="true" bestFit="true"/>
    <col min="7" max="7" width="8.6796875" customWidth="true" bestFit="true"/>
    <col min="8" max="8" width="8.6796875" customWidth="true" bestFit="true"/>
    <col min="9" max="9" width="10.7890625" customWidth="true" bestFit="true"/>
    <col min="10" max="10" width="8.6796875" customWidth="true" bestFit="true"/>
    <col min="11" max="11" width="8.45703125" customWidth="true" bestFit="true"/>
    <col min="12" max="12" width="8.015625" customWidth="true" bestFit="true"/>
    <col min="13" max="13" width="8.6796875" customWidth="true" bestFit="true"/>
    <col min="14" max="14" width="8.5703125" customWidth="true" bestFit="true"/>
    <col min="15" max="15" width="8.6796875" customWidth="true" bestFit="true"/>
    <col min="16" max="16" width="8.125" customWidth="true" bestFit="true"/>
    <col min="17" max="17" width="8.5703125" customWidth="true" bestFit="true"/>
  </cols>
  <sheetData>
    <row r="1" s="177" customFormat="true">
      <c r="B1" s="178" t="s">
        <v>59</v>
      </c>
    </row>
    <row r="3">
      <c r="B3" s="179" t="s">
        <v>60</v>
      </c>
    </row>
    <row r="4">
      <c r="B4" s="185" t="s">
        <v>2</v>
      </c>
      <c r="C4" s="1"/>
      <c r="D4" s="205" t="s">
        <v>47</v>
      </c>
      <c r="E4" s="1"/>
      <c r="F4" s="1"/>
      <c r="G4" s="230" t="s">
        <v>56</v>
      </c>
      <c r="H4" s="1"/>
      <c r="I4" s="1"/>
      <c r="J4" s="255" t="s">
        <v>50</v>
      </c>
      <c r="K4" s="266" t="s">
        <v>51</v>
      </c>
      <c r="L4" s="277" t="s">
        <v>55</v>
      </c>
    </row>
    <row r="5">
      <c r="B5" s="288" t="s">
        <v>61</v>
      </c>
      <c r="C5" s="289" t="s">
        <v>46</v>
      </c>
      <c r="D5" s="290" t="s">
        <f>INT('Objectifs BV'!D15)</f>
        <v>2</v>
      </c>
      <c r="E5" s="41"/>
      <c r="F5" s="41"/>
      <c r="G5" s="291" t="s">
        <f>INT('Objectifs BV'!L15)</f>
        <v>2</v>
      </c>
      <c r="H5" s="41"/>
      <c r="I5" s="41"/>
      <c r="J5" s="292" t="s">
        <f>INT('Objectifs BV'!F15)</f>
        <v>2</v>
      </c>
      <c r="K5" s="293" t="s">
        <f>INT('Objectifs BV'!G15)</f>
        <v>2</v>
      </c>
      <c r="L5" s="294" t="s">
        <f>INT('Objectifs BV'!K15)</f>
        <v>2</v>
      </c>
    </row>
    <row r="6">
      <c r="B6" s="184" t="s">
        <v>2</v>
      </c>
    </row>
    <row r="7">
      <c r="B7" s="301" t="s">
        <v>62</v>
      </c>
      <c r="C7" s="1"/>
      <c r="D7" s="1"/>
      <c r="E7" s="1"/>
      <c r="F7" s="1"/>
      <c r="G7" s="1"/>
      <c r="H7" s="1"/>
      <c r="I7" s="1"/>
      <c r="J7" s="1"/>
      <c r="K7" s="1"/>
      <c r="L7" s="176"/>
    </row>
    <row r="8">
      <c r="B8" s="313" t="s">
        <v>63</v>
      </c>
      <c r="C8" s="314" t="s">
        <v>2</v>
      </c>
      <c r="D8" s="315" t="s">
        <v>74</v>
      </c>
      <c r="E8" s="316" t="s">
        <v>75</v>
      </c>
      <c r="F8" s="317" t="s">
        <v>47</v>
      </c>
      <c r="G8" s="318" t="s">
        <v>76</v>
      </c>
      <c r="H8" s="319" t="s">
        <v>77</v>
      </c>
      <c r="I8" s="320" t="s">
        <v>78</v>
      </c>
      <c r="J8" s="321" t="s">
        <v>79</v>
      </c>
      <c r="K8" s="322" t="s">
        <v>51</v>
      </c>
      <c r="L8" s="323" t="s">
        <v>55</v>
      </c>
    </row>
    <row r="9">
      <c r="B9" s="189" t="s">
        <v>64</v>
      </c>
      <c r="C9" s="190" t="s">
        <v>65</v>
      </c>
      <c r="D9" s="208" t="n">
        <v>35.433157541</v>
      </c>
      <c r="E9" s="215" t="n">
        <v>95.695130543</v>
      </c>
      <c r="F9" s="222" t="n">
        <v>1327.751072801</v>
      </c>
      <c r="G9" s="233" t="n">
        <v>34.365869952</v>
      </c>
      <c r="H9" s="240" t="n">
        <v>51.723631947</v>
      </c>
      <c r="I9" s="247" t="n">
        <v>597.032409503</v>
      </c>
      <c r="J9" s="258" t="n">
        <v>153.963080042</v>
      </c>
      <c r="K9" s="269" t="n">
        <v>1751.140865934</v>
      </c>
      <c r="L9" s="296" t="n">
        <v>64.780436774</v>
      </c>
    </row>
    <row r="10">
      <c r="B10" s="191" t="s">
        <v>66</v>
      </c>
      <c r="C10" s="192" t="s">
        <v>67</v>
      </c>
      <c r="D10" s="209" t="n">
        <v>1.0</v>
      </c>
      <c r="E10" s="216" t="n">
        <v>2.0</v>
      </c>
      <c r="F10" s="223" t="n">
        <v>9.0</v>
      </c>
      <c r="G10" s="234" t="n">
        <v>5.0</v>
      </c>
      <c r="H10" s="241" t="n">
        <v>4.0</v>
      </c>
      <c r="I10" s="248" t="n">
        <v>1.0</v>
      </c>
      <c r="J10" s="259" t="n">
        <v>2.0</v>
      </c>
      <c r="K10" s="270" t="n">
        <v>5.0</v>
      </c>
      <c r="L10" s="297" t="n">
        <v>2.0</v>
      </c>
    </row>
    <row r="11">
      <c r="B11" s="193" t="s">
        <v>68</v>
      </c>
      <c r="C11" s="194" t="s">
        <v>67</v>
      </c>
      <c r="D11" s="211" t="s">
        <f>'Paramètres'!B20</f>
        <v>2</v>
      </c>
      <c r="E11" s="218" t="s">
        <f>'Paramètres'!B20</f>
        <v>2</v>
      </c>
      <c r="F11" s="225" t="s">
        <f>'Paramètres'!B20</f>
        <v>2</v>
      </c>
      <c r="G11" s="236" t="s">
        <f>'Paramètres'!B20</f>
        <v>2</v>
      </c>
      <c r="H11" s="243" t="s">
        <f>'Paramètres'!B20</f>
        <v>2</v>
      </c>
      <c r="I11" s="250" t="s">
        <f>'Paramètres'!B20</f>
        <v>2</v>
      </c>
      <c r="J11" s="261" t="s">
        <f>'Paramètres'!B20</f>
        <v>2</v>
      </c>
      <c r="K11" s="272" t="s">
        <f>'Paramètres'!B20</f>
        <v>2</v>
      </c>
      <c r="L11" s="298" t="s">
        <f>'Paramètres'!B20</f>
        <v>2</v>
      </c>
    </row>
    <row r="12">
      <c r="B12" s="195" t="s">
        <v>28</v>
      </c>
      <c r="C12" s="196" t="s">
        <v>67</v>
      </c>
      <c r="D12" s="212" t="s">
        <f>'Paramètres'!B21</f>
        <v>2</v>
      </c>
      <c r="E12" s="219" t="s">
        <f>'Paramètres'!B21</f>
        <v>2</v>
      </c>
      <c r="F12" s="226" t="s">
        <f>'Paramètres'!B21</f>
        <v>2</v>
      </c>
      <c r="G12" s="237" t="s">
        <f>'Paramètres'!B21</f>
        <v>2</v>
      </c>
      <c r="H12" s="244" t="s">
        <f>'Paramètres'!B21</f>
        <v>2</v>
      </c>
      <c r="I12" s="251" t="s">
        <f>'Paramètres'!B21</f>
        <v>2</v>
      </c>
      <c r="J12" s="262" t="s">
        <f>'Paramètres'!B21</f>
        <v>2</v>
      </c>
      <c r="K12" s="273" t="s">
        <f>'Paramètres'!B21</f>
        <v>2</v>
      </c>
      <c r="L12" s="299" t="s">
        <f>'Paramètres'!B21</f>
        <v>2</v>
      </c>
    </row>
    <row r="13">
      <c r="B13" s="302" t="s">
        <v>69</v>
      </c>
      <c r="C13" s="303" t="s">
        <v>70</v>
      </c>
      <c r="D13" s="304" t="s">
        <f>INT(D9*(D10-D11+D12))</f>
        <v>2</v>
      </c>
      <c r="E13" s="305" t="s">
        <f>INT(E9*(E10-E11+E12))</f>
        <v>2</v>
      </c>
      <c r="F13" s="306" t="s">
        <f>INT(F9*(F10-F11+F12))</f>
        <v>2</v>
      </c>
      <c r="G13" s="307" t="s">
        <f>INT(G9*(G10-G11+G12))</f>
        <v>2</v>
      </c>
      <c r="H13" s="308" t="s">
        <f>INT(H9*(H10-H11+H12))</f>
        <v>2</v>
      </c>
      <c r="I13" s="309" t="s">
        <f>INT(I9*(I10-I11+I12))</f>
        <v>2</v>
      </c>
      <c r="J13" s="310" t="s">
        <f>INT(J9*(J10-J11+J12))</f>
        <v>2</v>
      </c>
      <c r="K13" s="311" t="s">
        <f>INT(K9*(K10-K11+K12))</f>
        <v>2</v>
      </c>
      <c r="L13" s="312" t="s">
        <f>INT(L9*(L10-L11+L12))</f>
        <v>2</v>
      </c>
    </row>
    <row r="14">
      <c r="B14" s="200" t="s">
        <v>2</v>
      </c>
      <c r="C14" s="1"/>
      <c r="D14" s="1"/>
      <c r="E14" s="1"/>
      <c r="F14" s="1"/>
      <c r="G14" s="1"/>
      <c r="H14" s="1"/>
      <c r="I14" s="1"/>
      <c r="J14" s="1"/>
      <c r="K14" s="1"/>
      <c r="L14" s="176"/>
    </row>
    <row r="15">
      <c r="B15" s="324" t="s">
        <v>71</v>
      </c>
      <c r="C15" s="325" t="s">
        <v>70</v>
      </c>
      <c r="D15" s="326" t="s">
        <f>D13+E13+F13</f>
        <v>2</v>
      </c>
      <c r="E15" s="1"/>
      <c r="F15" s="1"/>
      <c r="G15" s="327" t="s">
        <f>G13+H13+I13</f>
        <v>2</v>
      </c>
      <c r="H15" s="1"/>
      <c r="I15" s="1"/>
      <c r="J15" s="328" t="s">
        <f>J13</f>
        <v>2</v>
      </c>
      <c r="K15" s="329" t="s">
        <f>K13</f>
        <v>2</v>
      </c>
      <c r="L15" s="330" t="s">
        <f>L13</f>
        <v>2</v>
      </c>
    </row>
    <row r="16">
      <c r="B16" s="203" t="s">
        <v>72</v>
      </c>
      <c r="C16" s="204" t="s">
        <v>73</v>
      </c>
      <c r="D16" s="229" t="s">
        <f>INT(D15*100/D5)</f>
        <v>2</v>
      </c>
      <c r="E16" s="41"/>
      <c r="F16" s="41"/>
      <c r="G16" s="254" t="s">
        <f>INT(G15*100/G5)</f>
        <v>2</v>
      </c>
      <c r="H16" s="41"/>
      <c r="I16" s="41"/>
      <c r="J16" s="265" t="s">
        <f>INT(J15*100/J5)</f>
        <v>2</v>
      </c>
      <c r="K16" s="276" t="s">
        <f>INT(K15*100/K5)</f>
        <v>2</v>
      </c>
      <c r="L16" s="287" t="s">
        <f>INT(L15*100/L5)</f>
        <v>2</v>
      </c>
    </row>
    <row r="18">
      <c r="B18" s="331" t="s">
        <v>80</v>
      </c>
    </row>
    <row r="19">
      <c r="B19" s="337" t="s">
        <v>2</v>
      </c>
      <c r="C19" s="1"/>
      <c r="D19" s="357" t="s">
        <v>56</v>
      </c>
      <c r="E19" s="368" t="s">
        <v>58</v>
      </c>
      <c r="F19" s="1"/>
      <c r="G19" s="1"/>
      <c r="H19" s="1"/>
      <c r="I19" s="400" t="s">
        <v>53</v>
      </c>
      <c r="J19" s="1"/>
      <c r="K19" s="418" t="s">
        <v>54</v>
      </c>
      <c r="L19" s="1"/>
      <c r="M19" s="1"/>
      <c r="N19" s="1"/>
      <c r="O19" s="1"/>
      <c r="P19" s="1"/>
      <c r="Q19" s="1"/>
      <c r="R19" s="1"/>
      <c r="S19" s="176"/>
    </row>
    <row r="20">
      <c r="B20" s="485" t="s">
        <v>61</v>
      </c>
      <c r="C20" s="486" t="s">
        <v>46</v>
      </c>
      <c r="D20" s="487" t="s">
        <f>INT('Objectifs BV'!L15)</f>
        <v>2</v>
      </c>
      <c r="E20" s="488" t="s">
        <f>INT('Objectifs BV'!N15)</f>
        <v>2</v>
      </c>
      <c r="F20" s="41"/>
      <c r="G20" s="41"/>
      <c r="H20" s="41"/>
      <c r="I20" s="489" t="s">
        <f>INT('Objectifs BV'!I15)</f>
        <v>2</v>
      </c>
      <c r="J20" s="41"/>
      <c r="K20" s="490" t="s">
        <f>INT('Objectifs BV'!J15)</f>
        <v>2</v>
      </c>
      <c r="L20" s="41"/>
      <c r="M20" s="41"/>
      <c r="N20" s="41"/>
      <c r="O20" s="41"/>
      <c r="P20" s="41"/>
      <c r="Q20" s="41"/>
      <c r="R20" s="41"/>
      <c r="S20" s="491"/>
    </row>
    <row r="21">
      <c r="B21" s="336" t="s">
        <v>2</v>
      </c>
    </row>
    <row r="22">
      <c r="B22" s="498" t="s">
        <v>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76"/>
    </row>
    <row r="23">
      <c r="B23" s="517" t="s">
        <v>63</v>
      </c>
      <c r="C23" s="518" t="s">
        <v>2</v>
      </c>
      <c r="D23" s="519" t="s">
        <v>81</v>
      </c>
      <c r="E23" s="520" t="s">
        <v>83</v>
      </c>
      <c r="F23" s="521" t="s">
        <v>84</v>
      </c>
      <c r="G23" s="522" t="s">
        <v>85</v>
      </c>
      <c r="H23" s="523" t="s">
        <v>86</v>
      </c>
      <c r="I23" s="524" t="s">
        <v>87</v>
      </c>
      <c r="J23" s="525" t="s">
        <v>89</v>
      </c>
      <c r="K23" s="526" t="s">
        <v>90</v>
      </c>
      <c r="L23" s="527" t="s">
        <v>91</v>
      </c>
      <c r="M23" s="528" t="s">
        <v>92</v>
      </c>
      <c r="N23" s="529" t="s">
        <v>93</v>
      </c>
      <c r="O23" s="530" t="s">
        <v>94</v>
      </c>
      <c r="P23" s="531" t="s">
        <v>95</v>
      </c>
      <c r="Q23" s="532" t="s">
        <v>96</v>
      </c>
      <c r="R23" s="533" t="s">
        <v>97</v>
      </c>
      <c r="S23" s="534" t="s">
        <v>98</v>
      </c>
    </row>
    <row r="24">
      <c r="B24" s="341" t="s">
        <v>64</v>
      </c>
      <c r="C24" s="342" t="s">
        <v>65</v>
      </c>
      <c r="D24" s="360" t="n">
        <v>50.924006387</v>
      </c>
      <c r="E24" s="371" t="n">
        <v>38.081366515</v>
      </c>
      <c r="F24" s="378" t="n">
        <v>81.29513216</v>
      </c>
      <c r="G24" s="385" t="n">
        <v>24.069357414</v>
      </c>
      <c r="H24" s="392" t="n">
        <v>69.041324375</v>
      </c>
      <c r="I24" s="403" t="n">
        <v>42.365588364</v>
      </c>
      <c r="J24" s="410" t="n">
        <v>71.759702921</v>
      </c>
      <c r="K24" s="421" t="n">
        <v>81.2566826</v>
      </c>
      <c r="L24" s="428" t="n">
        <v>44.869933604</v>
      </c>
      <c r="M24" s="435" t="n">
        <v>40.388317513</v>
      </c>
      <c r="N24" s="442" t="n">
        <v>34.103305298</v>
      </c>
      <c r="O24" s="449" t="n">
        <v>89.378589342</v>
      </c>
      <c r="P24" s="456" t="n">
        <v>24.591329054</v>
      </c>
      <c r="Q24" s="463" t="n">
        <v>26.322767075</v>
      </c>
      <c r="R24" s="470" t="n">
        <v>31.993838917</v>
      </c>
      <c r="S24" s="493" t="n">
        <v>112.338974406</v>
      </c>
    </row>
    <row r="25">
      <c r="B25" s="343" t="s">
        <v>66</v>
      </c>
      <c r="C25" s="344" t="s">
        <v>67</v>
      </c>
      <c r="D25" s="361" t="n">
        <v>4.0</v>
      </c>
      <c r="E25" s="372" t="n">
        <v>3.0</v>
      </c>
      <c r="F25" s="379" t="n">
        <v>5.0</v>
      </c>
      <c r="G25" s="386" t="n">
        <v>3.0</v>
      </c>
      <c r="H25" s="393" t="n">
        <v>4.5</v>
      </c>
      <c r="I25" s="404" t="n">
        <v>4.0</v>
      </c>
      <c r="J25" s="411" t="n">
        <v>4.0</v>
      </c>
      <c r="K25" s="422" t="n">
        <v>4.0</v>
      </c>
      <c r="L25" s="429" t="n">
        <v>4.0</v>
      </c>
      <c r="M25" s="436" t="n">
        <v>4.0</v>
      </c>
      <c r="N25" s="443" t="n">
        <v>3.0</v>
      </c>
      <c r="O25" s="450" t="n">
        <v>3.5</v>
      </c>
      <c r="P25" s="457" t="n">
        <v>3.0</v>
      </c>
      <c r="Q25" s="464" t="n">
        <v>3.0</v>
      </c>
      <c r="R25" s="471" t="n">
        <v>3.0</v>
      </c>
      <c r="S25" s="494" t="n">
        <v>3.0</v>
      </c>
    </row>
    <row r="26">
      <c r="B26" s="345" t="s">
        <v>68</v>
      </c>
      <c r="C26" s="346" t="s">
        <v>67</v>
      </c>
      <c r="D26" s="363" t="n">
        <v>1.0</v>
      </c>
      <c r="E26" s="374" t="s">
        <f>'Paramètres'!B20</f>
        <v>2</v>
      </c>
      <c r="F26" s="381" t="n">
        <v>1.0</v>
      </c>
      <c r="G26" s="388" t="s">
        <f>'Paramètres'!B20</f>
        <v>2</v>
      </c>
      <c r="H26" s="395" t="n">
        <v>1.0</v>
      </c>
      <c r="I26" s="406" t="n">
        <v>0.5</v>
      </c>
      <c r="J26" s="413" t="s">
        <f>'Paramètres'!B20</f>
        <v>2</v>
      </c>
      <c r="K26" s="424" t="s">
        <f>'Paramètres'!B20</f>
        <v>2</v>
      </c>
      <c r="L26" s="431" t="s">
        <f>'Paramètres'!B20</f>
        <v>2</v>
      </c>
      <c r="M26" s="438" t="n">
        <v>0.5</v>
      </c>
      <c r="N26" s="445" t="s">
        <f>'Paramètres'!B20</f>
        <v>2</v>
      </c>
      <c r="O26" s="452" t="n">
        <v>0.5</v>
      </c>
      <c r="P26" s="459" t="n">
        <v>0.5</v>
      </c>
      <c r="Q26" s="466" t="n">
        <v>1.0</v>
      </c>
      <c r="R26" s="473" t="s">
        <f>'Paramètres'!B20</f>
        <v>2</v>
      </c>
      <c r="S26" s="495" t="n">
        <v>1.0</v>
      </c>
    </row>
    <row r="27">
      <c r="B27" s="347" t="s">
        <v>28</v>
      </c>
      <c r="C27" s="348" t="s">
        <v>67</v>
      </c>
      <c r="D27" s="364" t="s">
        <f>'Paramètres'!B21</f>
        <v>2</v>
      </c>
      <c r="E27" s="375" t="s">
        <f>'Paramètres'!B21</f>
        <v>2</v>
      </c>
      <c r="F27" s="382" t="s">
        <f>'Paramètres'!B21</f>
        <v>2</v>
      </c>
      <c r="G27" s="389" t="s">
        <f>'Paramètres'!B21</f>
        <v>2</v>
      </c>
      <c r="H27" s="396" t="s">
        <f>'Paramètres'!B21</f>
        <v>2</v>
      </c>
      <c r="I27" s="407" t="s">
        <f>'Paramètres'!B21</f>
        <v>2</v>
      </c>
      <c r="J27" s="414" t="s">
        <f>'Paramètres'!B21</f>
        <v>2</v>
      </c>
      <c r="K27" s="425" t="s">
        <f>'Paramètres'!B21</f>
        <v>2</v>
      </c>
      <c r="L27" s="432" t="s">
        <f>'Paramètres'!B21</f>
        <v>2</v>
      </c>
      <c r="M27" s="439" t="s">
        <f>'Paramètres'!B21</f>
        <v>2</v>
      </c>
      <c r="N27" s="446" t="s">
        <f>'Paramètres'!B21</f>
        <v>2</v>
      </c>
      <c r="O27" s="453" t="s">
        <f>'Paramètres'!B21</f>
        <v>2</v>
      </c>
      <c r="P27" s="460" t="s">
        <f>'Paramètres'!B21</f>
        <v>2</v>
      </c>
      <c r="Q27" s="467" t="s">
        <f>'Paramètres'!B21</f>
        <v>2</v>
      </c>
      <c r="R27" s="474" t="s">
        <f>'Paramètres'!B21</f>
        <v>2</v>
      </c>
      <c r="S27" s="496" t="s">
        <f>'Paramètres'!B21</f>
        <v>2</v>
      </c>
    </row>
    <row r="28">
      <c r="B28" s="499" t="s">
        <v>69</v>
      </c>
      <c r="C28" s="500" t="s">
        <v>70</v>
      </c>
      <c r="D28" s="501" t="s">
        <f>INT(D24*(D25-D26+D27))</f>
        <v>2</v>
      </c>
      <c r="E28" s="502" t="s">
        <f>INT(E24*(E25-E26+E27))</f>
        <v>2</v>
      </c>
      <c r="F28" s="503" t="s">
        <f>INT(F24*(F25-F26+F27))</f>
        <v>2</v>
      </c>
      <c r="G28" s="504" t="s">
        <f>INT(G24*(G25-G26+G27))</f>
        <v>2</v>
      </c>
      <c r="H28" s="505" t="s">
        <f>INT(H24*(H25-H26+H27))</f>
        <v>2</v>
      </c>
      <c r="I28" s="506" t="s">
        <f>INT(I24*(I25-I26+I27))</f>
        <v>2</v>
      </c>
      <c r="J28" s="507" t="s">
        <f>INT(J24*(J25-J26+J27))</f>
        <v>2</v>
      </c>
      <c r="K28" s="508" t="s">
        <f>INT(K24*(K25-K26+K27))</f>
        <v>2</v>
      </c>
      <c r="L28" s="509" t="s">
        <f>INT(L24*(L25-L26+L27))</f>
        <v>2</v>
      </c>
      <c r="M28" s="510" t="s">
        <f>INT(M24*(M25-M26+M27))</f>
        <v>2</v>
      </c>
      <c r="N28" s="511" t="s">
        <f>INT(N24*(N25-N26+N27))</f>
        <v>2</v>
      </c>
      <c r="O28" s="512" t="s">
        <f>INT(O24*(O25-O26+O27))</f>
        <v>2</v>
      </c>
      <c r="P28" s="513" t="s">
        <f>INT(P24*(P25-P26+P27))</f>
        <v>2</v>
      </c>
      <c r="Q28" s="514" t="s">
        <f>INT(Q24*(Q25-Q26+Q27))</f>
        <v>2</v>
      </c>
      <c r="R28" s="515" t="s">
        <f>INT(R24*(R25-R26+R27))</f>
        <v>2</v>
      </c>
      <c r="S28" s="516" t="s">
        <f>INT(S24*(S25-S26+S27))</f>
        <v>2</v>
      </c>
    </row>
    <row r="29">
      <c r="B29" s="352" t="s">
        <v>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76"/>
    </row>
    <row r="30">
      <c r="B30" s="535" t="s">
        <v>71</v>
      </c>
      <c r="C30" s="536" t="s">
        <v>70</v>
      </c>
      <c r="D30" s="537" t="s">
        <f>D28</f>
        <v>2</v>
      </c>
      <c r="E30" s="538" t="s">
        <f>E28+F28+G28+H28</f>
        <v>2</v>
      </c>
      <c r="F30" s="1"/>
      <c r="G30" s="1"/>
      <c r="H30" s="1"/>
      <c r="I30" s="539" t="s">
        <f>I28+J28</f>
        <v>2</v>
      </c>
      <c r="J30" s="1"/>
      <c r="K30" s="540" t="s">
        <f>K28+L28+M28+N28+O28+P28+Q28+R28+S28</f>
        <v>2</v>
      </c>
      <c r="L30" s="1"/>
      <c r="M30" s="1"/>
      <c r="N30" s="1"/>
      <c r="O30" s="1"/>
      <c r="P30" s="1"/>
      <c r="Q30" s="1"/>
      <c r="R30" s="1"/>
      <c r="S30" s="176"/>
    </row>
    <row r="31">
      <c r="B31" s="355" t="s">
        <v>72</v>
      </c>
      <c r="C31" s="356" t="s">
        <v>73</v>
      </c>
      <c r="D31" s="367" t="s">
        <f>INT(D30*100/D20)</f>
        <v>2</v>
      </c>
      <c r="E31" s="399" t="s">
        <f>INT(E30*100/E20)</f>
        <v>2</v>
      </c>
      <c r="F31" s="41"/>
      <c r="G31" s="41"/>
      <c r="H31" s="41"/>
      <c r="I31" s="417" t="s">
        <f>INT(I30*100/I20)</f>
        <v>2</v>
      </c>
      <c r="J31" s="41"/>
      <c r="K31" s="484" t="s">
        <f>INT(K30*100/K20)</f>
        <v>2</v>
      </c>
      <c r="L31" s="41"/>
      <c r="M31" s="41"/>
      <c r="N31" s="41"/>
      <c r="O31" s="41"/>
      <c r="P31" s="41"/>
      <c r="Q31" s="41"/>
      <c r="R31" s="41"/>
      <c r="S31" s="491"/>
    </row>
    <row r="33">
      <c r="B33" s="541" t="s">
        <v>80</v>
      </c>
    </row>
    <row r="34">
      <c r="B34" s="547" t="s">
        <v>2</v>
      </c>
      <c r="C34" s="1"/>
      <c r="D34" s="567" t="s">
        <v>49</v>
      </c>
      <c r="E34" s="1"/>
      <c r="F34" s="1"/>
      <c r="G34" s="1"/>
      <c r="H34" s="1"/>
      <c r="I34" s="606" t="s">
        <v>52</v>
      </c>
    </row>
    <row r="35">
      <c r="B35" s="617" t="s">
        <v>61</v>
      </c>
      <c r="C35" s="618" t="s">
        <v>46</v>
      </c>
      <c r="D35" s="619" t="s">
        <f>INT('Objectifs BV'!E15)</f>
        <v>2</v>
      </c>
      <c r="E35" s="41"/>
      <c r="F35" s="41"/>
      <c r="G35" s="41"/>
      <c r="H35" s="41"/>
      <c r="I35" s="620" t="s">
        <f>INT('Objectifs BV'!H15)</f>
        <v>2</v>
      </c>
    </row>
    <row r="36">
      <c r="B36" s="546" t="s">
        <v>2</v>
      </c>
    </row>
    <row r="37">
      <c r="B37" s="627" t="s">
        <v>62</v>
      </c>
      <c r="C37" s="1"/>
      <c r="D37" s="1"/>
      <c r="E37" s="1"/>
      <c r="F37" s="1"/>
      <c r="G37" s="1"/>
      <c r="H37" s="1"/>
      <c r="I37" s="176"/>
    </row>
    <row r="38">
      <c r="B38" s="636" t="s">
        <v>63</v>
      </c>
      <c r="C38" s="637" t="s">
        <v>2</v>
      </c>
      <c r="D38" s="638" t="s">
        <v>99</v>
      </c>
      <c r="E38" s="639" t="s">
        <v>100</v>
      </c>
      <c r="F38" s="640" t="s">
        <v>101</v>
      </c>
      <c r="G38" s="641" t="s">
        <v>102</v>
      </c>
      <c r="H38" s="642" t="s">
        <v>103</v>
      </c>
      <c r="I38" s="643" t="s">
        <v>52</v>
      </c>
    </row>
    <row r="39">
      <c r="B39" s="551" t="s">
        <v>64</v>
      </c>
      <c r="C39" s="552" t="s">
        <v>65</v>
      </c>
      <c r="D39" s="570" t="n">
        <v>23.597647218</v>
      </c>
      <c r="E39" s="577" t="n">
        <v>36.875296331</v>
      </c>
      <c r="F39" s="584" t="n">
        <v>76.402118199</v>
      </c>
      <c r="G39" s="591" t="n">
        <v>43.270736434</v>
      </c>
      <c r="H39" s="598" t="n">
        <v>43.545101439</v>
      </c>
      <c r="I39" s="622" t="n">
        <v>80.54395485</v>
      </c>
    </row>
    <row r="40">
      <c r="B40" s="553" t="s">
        <v>66</v>
      </c>
      <c r="C40" s="554" t="s">
        <v>67</v>
      </c>
      <c r="D40" s="571" t="n">
        <v>3.0</v>
      </c>
      <c r="E40" s="578" t="n">
        <v>4.0</v>
      </c>
      <c r="F40" s="585" t="n">
        <v>4.0</v>
      </c>
      <c r="G40" s="592" t="n">
        <v>4.0</v>
      </c>
      <c r="H40" s="599" t="n">
        <v>3.0</v>
      </c>
      <c r="I40" s="623" t="n">
        <v>4.0</v>
      </c>
    </row>
    <row r="41">
      <c r="B41" s="555" t="s">
        <v>68</v>
      </c>
      <c r="C41" s="556" t="s">
        <v>67</v>
      </c>
      <c r="D41" s="573" t="s">
        <f>'Paramètres'!B20</f>
        <v>2</v>
      </c>
      <c r="E41" s="580" t="s">
        <f>'Paramètres'!B20</f>
        <v>2</v>
      </c>
      <c r="F41" s="587" t="n">
        <v>0.5</v>
      </c>
      <c r="G41" s="594" t="s">
        <f>'Paramètres'!B20</f>
        <v>2</v>
      </c>
      <c r="H41" s="601" t="s">
        <f>'Paramètres'!B20</f>
        <v>2</v>
      </c>
      <c r="I41" s="624" t="n">
        <v>0.5</v>
      </c>
    </row>
    <row r="42">
      <c r="B42" s="557" t="s">
        <v>28</v>
      </c>
      <c r="C42" s="558" t="s">
        <v>67</v>
      </c>
      <c r="D42" s="574" t="s">
        <f>'Paramètres'!B21</f>
        <v>2</v>
      </c>
      <c r="E42" s="581" t="s">
        <f>'Paramètres'!B21</f>
        <v>2</v>
      </c>
      <c r="F42" s="588" t="s">
        <f>'Paramètres'!B21</f>
        <v>2</v>
      </c>
      <c r="G42" s="595" t="s">
        <f>'Paramètres'!B21</f>
        <v>2</v>
      </c>
      <c r="H42" s="602" t="s">
        <f>'Paramètres'!B21</f>
        <v>2</v>
      </c>
      <c r="I42" s="625" t="s">
        <f>'Paramètres'!B21</f>
        <v>2</v>
      </c>
    </row>
    <row r="43">
      <c r="B43" s="628" t="s">
        <v>69</v>
      </c>
      <c r="C43" s="629" t="s">
        <v>70</v>
      </c>
      <c r="D43" s="630" t="s">
        <f>INT(D39*(D40-D41+D42))</f>
        <v>2</v>
      </c>
      <c r="E43" s="631" t="s">
        <f>INT(E39*(E40-E41+E42))</f>
        <v>2</v>
      </c>
      <c r="F43" s="632" t="s">
        <f>INT(F39*(F40-F41+F42))</f>
        <v>2</v>
      </c>
      <c r="G43" s="633" t="s">
        <f>INT(G39*(G40-G41+G42))</f>
        <v>2</v>
      </c>
      <c r="H43" s="634" t="s">
        <f>INT(H39*(H40-H41+H42))</f>
        <v>2</v>
      </c>
      <c r="I43" s="635" t="s">
        <f>INT(I39*(I40-I41+I42))</f>
        <v>2</v>
      </c>
    </row>
    <row r="44">
      <c r="B44" s="562" t="s">
        <v>2</v>
      </c>
      <c r="C44" s="1"/>
      <c r="D44" s="1"/>
      <c r="E44" s="1"/>
      <c r="F44" s="1"/>
      <c r="G44" s="1"/>
      <c r="H44" s="1"/>
      <c r="I44" s="176"/>
    </row>
    <row r="45">
      <c r="B45" s="644" t="s">
        <v>71</v>
      </c>
      <c r="C45" s="645" t="s">
        <v>70</v>
      </c>
      <c r="D45" s="646" t="s">
        <f>D43+E43+F43+G43+H43</f>
        <v>2</v>
      </c>
      <c r="E45" s="1"/>
      <c r="F45" s="1"/>
      <c r="G45" s="1"/>
      <c r="H45" s="1"/>
      <c r="I45" s="647" t="s">
        <f>I43</f>
        <v>2</v>
      </c>
    </row>
    <row r="46">
      <c r="B46" s="565" t="s">
        <v>72</v>
      </c>
      <c r="C46" s="566" t="s">
        <v>73</v>
      </c>
      <c r="D46" s="605" t="s">
        <f>INT(D45*100/D35)</f>
        <v>2</v>
      </c>
      <c r="E46" s="41"/>
      <c r="F46" s="41"/>
      <c r="G46" s="41"/>
      <c r="H46" s="41"/>
      <c r="I46" s="616" t="s">
        <f>INT(I45*100/I35)</f>
        <v>2</v>
      </c>
    </row>
    <row r="48">
      <c r="B48" s="648" t="s">
        <v>104</v>
      </c>
    </row>
    <row r="49">
      <c r="B49" s="654" t="s">
        <v>2</v>
      </c>
      <c r="C49" s="1"/>
      <c r="D49" s="674" t="s">
        <v>57</v>
      </c>
      <c r="E49" s="1"/>
      <c r="F49" s="1"/>
      <c r="G49" s="1"/>
      <c r="H49" s="706" t="s">
        <v>54</v>
      </c>
      <c r="I49" s="176"/>
    </row>
    <row r="50">
      <c r="B50" s="724" t="s">
        <v>61</v>
      </c>
      <c r="C50" s="725" t="s">
        <v>46</v>
      </c>
      <c r="D50" s="726" t="s">
        <f>INT('Objectifs BV'!M15)</f>
        <v>2</v>
      </c>
      <c r="E50" s="41"/>
      <c r="F50" s="41"/>
      <c r="G50" s="41"/>
      <c r="H50" s="727" t="s">
        <f>INT('Objectifs BV'!J15)</f>
        <v>2</v>
      </c>
      <c r="I50" s="491"/>
    </row>
    <row r="51">
      <c r="B51" s="653" t="s">
        <v>2</v>
      </c>
    </row>
    <row r="52">
      <c r="B52" s="734" t="s">
        <v>62</v>
      </c>
      <c r="C52" s="1"/>
      <c r="D52" s="1"/>
      <c r="E52" s="1"/>
      <c r="F52" s="1"/>
      <c r="G52" s="1"/>
      <c r="H52" s="1"/>
      <c r="I52" s="176"/>
    </row>
    <row r="53">
      <c r="B53" s="743" t="s">
        <v>63</v>
      </c>
      <c r="C53" s="744" t="s">
        <v>2</v>
      </c>
      <c r="D53" s="745" t="s">
        <v>105</v>
      </c>
      <c r="E53" s="746" t="s">
        <v>106</v>
      </c>
      <c r="F53" s="747" t="s">
        <v>107</v>
      </c>
      <c r="G53" s="748" t="s">
        <v>108</v>
      </c>
      <c r="H53" s="749" t="s">
        <v>109</v>
      </c>
      <c r="I53" s="750" t="s">
        <v>110</v>
      </c>
    </row>
    <row r="54">
      <c r="B54" s="658" t="s">
        <v>64</v>
      </c>
      <c r="C54" s="659" t="s">
        <v>65</v>
      </c>
      <c r="D54" s="677" t="n">
        <v>1287.314258343</v>
      </c>
      <c r="E54" s="684" t="n">
        <v>342.798575305</v>
      </c>
      <c r="F54" s="691" t="n">
        <v>54.964193147</v>
      </c>
      <c r="G54" s="698" t="n">
        <v>36.191121315</v>
      </c>
      <c r="H54" s="709" t="n">
        <v>41.616263409</v>
      </c>
      <c r="I54" s="729" t="n">
        <v>55.758800241</v>
      </c>
    </row>
    <row r="55">
      <c r="B55" s="660" t="s">
        <v>66</v>
      </c>
      <c r="C55" s="661" t="s">
        <v>67</v>
      </c>
      <c r="D55" s="678" t="n">
        <v>2.0</v>
      </c>
      <c r="E55" s="685" t="n">
        <v>3.0</v>
      </c>
      <c r="F55" s="692" t="n">
        <v>3.0</v>
      </c>
      <c r="G55" s="699" t="n">
        <v>2.0</v>
      </c>
      <c r="H55" s="710" t="n">
        <v>3.0</v>
      </c>
      <c r="I55" s="730" t="n">
        <v>3.0</v>
      </c>
    </row>
    <row r="56">
      <c r="B56" s="662" t="s">
        <v>68</v>
      </c>
      <c r="C56" s="663" t="s">
        <v>67</v>
      </c>
      <c r="D56" s="680" t="s">
        <f>'Paramètres'!B20</f>
        <v>2</v>
      </c>
      <c r="E56" s="687" t="s">
        <f>'Paramètres'!B20</f>
        <v>2</v>
      </c>
      <c r="F56" s="694" t="s">
        <f>'Paramètres'!B20</f>
        <v>2</v>
      </c>
      <c r="G56" s="701" t="s">
        <f>'Paramètres'!B20</f>
        <v>2</v>
      </c>
      <c r="H56" s="712" t="n">
        <v>1.0</v>
      </c>
      <c r="I56" s="731" t="n">
        <v>1.0</v>
      </c>
    </row>
    <row r="57">
      <c r="B57" s="664" t="s">
        <v>28</v>
      </c>
      <c r="C57" s="665" t="s">
        <v>67</v>
      </c>
      <c r="D57" s="681" t="s">
        <f>'Paramètres'!B21</f>
        <v>2</v>
      </c>
      <c r="E57" s="688" t="s">
        <f>'Paramètres'!B21</f>
        <v>2</v>
      </c>
      <c r="F57" s="695" t="s">
        <f>'Paramètres'!B21</f>
        <v>2</v>
      </c>
      <c r="G57" s="702" t="s">
        <f>'Paramètres'!B21</f>
        <v>2</v>
      </c>
      <c r="H57" s="713" t="s">
        <f>'Paramètres'!B21</f>
        <v>2</v>
      </c>
      <c r="I57" s="732" t="s">
        <f>'Paramètres'!B21</f>
        <v>2</v>
      </c>
    </row>
    <row r="58">
      <c r="B58" s="735" t="s">
        <v>69</v>
      </c>
      <c r="C58" s="736" t="s">
        <v>70</v>
      </c>
      <c r="D58" s="737" t="s">
        <f>INT(D54*(D55-D56+D57))</f>
        <v>2</v>
      </c>
      <c r="E58" s="738" t="s">
        <f>INT(E54*(E55-E56+E57))</f>
        <v>2</v>
      </c>
      <c r="F58" s="739" t="s">
        <f>INT(F54*(F55-F56+F57))</f>
        <v>2</v>
      </c>
      <c r="G58" s="740" t="s">
        <f>INT(G54*(G55-G56+G57))</f>
        <v>2</v>
      </c>
      <c r="H58" s="741" t="s">
        <f>INT(H54*(H55-H56+H57))</f>
        <v>2</v>
      </c>
      <c r="I58" s="742" t="s">
        <f>INT(I54*(I55-I56+I57))</f>
        <v>2</v>
      </c>
    </row>
    <row r="59">
      <c r="B59" s="669" t="s">
        <v>2</v>
      </c>
      <c r="C59" s="1"/>
      <c r="D59" s="1"/>
      <c r="E59" s="1"/>
      <c r="F59" s="1"/>
      <c r="G59" s="1"/>
      <c r="H59" s="1"/>
      <c r="I59" s="176"/>
    </row>
    <row r="60">
      <c r="B60" s="751" t="s">
        <v>71</v>
      </c>
      <c r="C60" s="752" t="s">
        <v>70</v>
      </c>
      <c r="D60" s="753" t="s">
        <f>D58+E58+F58+G58</f>
        <v>2</v>
      </c>
      <c r="E60" s="1"/>
      <c r="F60" s="1"/>
      <c r="G60" s="1"/>
      <c r="H60" s="754" t="s">
        <f>H58+I58</f>
        <v>2</v>
      </c>
      <c r="I60" s="176"/>
    </row>
    <row r="61">
      <c r="B61" s="672" t="s">
        <v>72</v>
      </c>
      <c r="C61" s="673" t="s">
        <v>73</v>
      </c>
      <c r="D61" s="705" t="s">
        <f>INT(D60*100/D50)</f>
        <v>2</v>
      </c>
      <c r="E61" s="41"/>
      <c r="F61" s="41"/>
      <c r="G61" s="41"/>
      <c r="H61" s="723" t="s">
        <f>INT(H60*100/H50)</f>
        <v>2</v>
      </c>
      <c r="I61" s="491"/>
    </row>
  </sheetData>
  <mergeCells count="33">
    <mergeCell ref="B1:R1"/>
    <mergeCell ref="D4:F4"/>
    <mergeCell ref="D5:F5"/>
    <mergeCell ref="D15:F15"/>
    <mergeCell ref="D16:F16"/>
    <mergeCell ref="G4:I4"/>
    <mergeCell ref="G5:I5"/>
    <mergeCell ref="G15:I15"/>
    <mergeCell ref="G16:I16"/>
    <mergeCell ref="E19:H19"/>
    <mergeCell ref="E20:H20"/>
    <mergeCell ref="E30:H30"/>
    <mergeCell ref="E31:H31"/>
    <mergeCell ref="I19:J19"/>
    <mergeCell ref="I20:J20"/>
    <mergeCell ref="I30:J30"/>
    <mergeCell ref="I31:J31"/>
    <mergeCell ref="K19:S19"/>
    <mergeCell ref="K20:S20"/>
    <mergeCell ref="K30:S30"/>
    <mergeCell ref="K31:S31"/>
    <mergeCell ref="D34:H34"/>
    <mergeCell ref="D35:H35"/>
    <mergeCell ref="D45:H45"/>
    <mergeCell ref="D46:H46"/>
    <mergeCell ref="D49:G49"/>
    <mergeCell ref="D50:G50"/>
    <mergeCell ref="D60:G60"/>
    <mergeCell ref="D61:G61"/>
    <mergeCell ref="H49:I49"/>
    <mergeCell ref="H50:I50"/>
    <mergeCell ref="H60:I60"/>
    <mergeCell ref="H61:I61"/>
  </mergeCells>
  <conditionalFormatting sqref="D16">
    <cfRule type="cellIs" operator="lessThanOrEqual" dxfId="0" priority="1">
      <formula>80</formula>
    </cfRule>
    <cfRule type="cellIs" operator="between" dxfId="1" priority="2">
      <formula>80.001</formula>
      <formula>99.999</formula>
    </cfRule>
    <cfRule type="cellIs" operator="greaterThanOrEqual" dxfId="2" priority="3">
      <formula>100</formula>
    </cfRule>
  </conditionalFormatting>
  <conditionalFormatting sqref="G16">
    <cfRule type="cellIs" operator="lessThanOrEqual" dxfId="3" priority="4">
      <formula>80</formula>
    </cfRule>
    <cfRule type="cellIs" operator="between" dxfId="4" priority="5">
      <formula>80.001</formula>
      <formula>99.999</formula>
    </cfRule>
    <cfRule type="cellIs" operator="greaterThanOrEqual" dxfId="5" priority="6">
      <formula>100</formula>
    </cfRule>
  </conditionalFormatting>
  <conditionalFormatting sqref="J16">
    <cfRule type="cellIs" operator="lessThanOrEqual" dxfId="6" priority="7">
      <formula>80</formula>
    </cfRule>
    <cfRule type="cellIs" operator="between" dxfId="7" priority="8">
      <formula>80.001</formula>
      <formula>99.999</formula>
    </cfRule>
    <cfRule type="cellIs" operator="greaterThanOrEqual" dxfId="8" priority="9">
      <formula>100</formula>
    </cfRule>
  </conditionalFormatting>
  <conditionalFormatting sqref="K16">
    <cfRule type="cellIs" operator="lessThanOrEqual" dxfId="9" priority="10">
      <formula>80</formula>
    </cfRule>
    <cfRule type="cellIs" operator="between" dxfId="10" priority="11">
      <formula>80.001</formula>
      <formula>99.999</formula>
    </cfRule>
    <cfRule type="cellIs" operator="greaterThanOrEqual" dxfId="11" priority="12">
      <formula>100</formula>
    </cfRule>
  </conditionalFormatting>
  <conditionalFormatting sqref="L16">
    <cfRule type="cellIs" operator="lessThanOrEqual" dxfId="12" priority="13">
      <formula>80</formula>
    </cfRule>
    <cfRule type="cellIs" operator="between" dxfId="13" priority="14">
      <formula>80.001</formula>
      <formula>99.999</formula>
    </cfRule>
    <cfRule type="cellIs" operator="greaterThanOrEqual" dxfId="14" priority="15">
      <formula>100</formula>
    </cfRule>
  </conditionalFormatting>
  <conditionalFormatting sqref="D31">
    <cfRule type="cellIs" operator="lessThanOrEqual" dxfId="15" priority="16">
      <formula>80</formula>
    </cfRule>
    <cfRule type="cellIs" operator="between" dxfId="16" priority="17">
      <formula>80.001</formula>
      <formula>99.999</formula>
    </cfRule>
    <cfRule type="cellIs" operator="greaterThanOrEqual" dxfId="17" priority="18">
      <formula>100</formula>
    </cfRule>
  </conditionalFormatting>
  <conditionalFormatting sqref="E31">
    <cfRule type="cellIs" operator="lessThanOrEqual" dxfId="18" priority="19">
      <formula>80</formula>
    </cfRule>
    <cfRule type="cellIs" operator="between" dxfId="19" priority="20">
      <formula>80.001</formula>
      <formula>99.999</formula>
    </cfRule>
    <cfRule type="cellIs" operator="greaterThanOrEqual" dxfId="20" priority="21">
      <formula>100</formula>
    </cfRule>
  </conditionalFormatting>
  <conditionalFormatting sqref="I31">
    <cfRule type="cellIs" operator="lessThanOrEqual" dxfId="21" priority="22">
      <formula>80</formula>
    </cfRule>
    <cfRule type="cellIs" operator="between" dxfId="22" priority="23">
      <formula>80.001</formula>
      <formula>99.999</formula>
    </cfRule>
    <cfRule type="cellIs" operator="greaterThanOrEqual" dxfId="23" priority="24">
      <formula>100</formula>
    </cfRule>
  </conditionalFormatting>
  <conditionalFormatting sqref="K31">
    <cfRule type="cellIs" operator="lessThanOrEqual" dxfId="24" priority="25">
      <formula>80</formula>
    </cfRule>
    <cfRule type="cellIs" operator="between" dxfId="25" priority="26">
      <formula>80.001</formula>
      <formula>99.999</formula>
    </cfRule>
    <cfRule type="cellIs" operator="greaterThanOrEqual" dxfId="26" priority="27">
      <formula>100</formula>
    </cfRule>
  </conditionalFormatting>
  <conditionalFormatting sqref="D46">
    <cfRule type="cellIs" operator="lessThanOrEqual" dxfId="27" priority="28">
      <formula>80</formula>
    </cfRule>
    <cfRule type="cellIs" operator="between" dxfId="28" priority="29">
      <formula>80.001</formula>
      <formula>99.999</formula>
    </cfRule>
    <cfRule type="cellIs" operator="greaterThanOrEqual" dxfId="29" priority="30">
      <formula>100</formula>
    </cfRule>
  </conditionalFormatting>
  <conditionalFormatting sqref="I46">
    <cfRule type="cellIs" operator="lessThanOrEqual" dxfId="30" priority="31">
      <formula>80</formula>
    </cfRule>
    <cfRule type="cellIs" operator="between" dxfId="31" priority="32">
      <formula>80.001</formula>
      <formula>99.999</formula>
    </cfRule>
    <cfRule type="cellIs" operator="greaterThanOrEqual" dxfId="32" priority="33">
      <formula>100</formula>
    </cfRule>
  </conditionalFormatting>
  <conditionalFormatting sqref="D61">
    <cfRule type="cellIs" operator="lessThanOrEqual" dxfId="33" priority="34">
      <formula>80</formula>
    </cfRule>
    <cfRule type="cellIs" operator="between" dxfId="34" priority="35">
      <formula>80.001</formula>
      <formula>99.999</formula>
    </cfRule>
    <cfRule type="cellIs" operator="greaterThanOrEqual" dxfId="35" priority="36">
      <formula>100</formula>
    </cfRule>
  </conditionalFormatting>
  <conditionalFormatting sqref="H61">
    <cfRule type="cellIs" operator="lessThanOrEqual" dxfId="36" priority="37">
      <formula>80</formula>
    </cfRule>
    <cfRule type="cellIs" operator="between" dxfId="37" priority="38">
      <formula>80.001</formula>
      <formula>99.999</formula>
    </cfRule>
    <cfRule type="cellIs" operator="greaterThanOrEqual" dxfId="38" priority="39">
      <formula>100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1:X78"/>
  <sheetViews>
    <sheetView workbookViewId="0"/>
  </sheetViews>
  <sheetFormatPr defaultRowHeight="15.0"/>
  <cols>
    <col min="1" max="1" width="0.0078125" customWidth="true"/>
    <col min="2" max="2" width="50.8359375" customWidth="true" bestFit="true"/>
    <col min="3" max="3" width="15.68359375" customWidth="true" bestFit="true"/>
    <col min="4" max="4" width="8.23828125" customWidth="true" bestFit="true"/>
    <col min="5" max="5" width="7.234375" customWidth="true" bestFit="true"/>
    <col min="6" max="6" width="4.91015625" customWidth="true" bestFit="true"/>
    <col min="7" max="7" width="4.91015625" customWidth="true" bestFit="true"/>
    <col min="8" max="8" width="7.90234375" customWidth="true" bestFit="true"/>
    <col min="9" max="9" width="7.45703125" customWidth="true" bestFit="true"/>
    <col min="10" max="10" width="7.45703125" customWidth="true" bestFit="true"/>
    <col min="11" max="11" width="4.91015625" customWidth="true" bestFit="true"/>
    <col min="12" max="12" width="7.45703125" customWidth="true" bestFit="true"/>
    <col min="13" max="13" width="4.91015625" customWidth="true" bestFit="true"/>
    <col min="14" max="14" width="4.91015625" customWidth="true" bestFit="true"/>
    <col min="15" max="15" width="9.07421875" customWidth="true" bestFit="true"/>
    <col min="16" max="16" width="4.91015625" customWidth="true" bestFit="true"/>
    <col min="17" max="17" width="4.91015625" customWidth="true" bestFit="true"/>
  </cols>
  <sheetData>
    <row r="1" s="755" customFormat="true">
      <c r="B1" s="756" t="s">
        <f>CONCATENATE("Caractéristiques des bassins versants d'exutoires et débits associés à l'état initial ",'Paramètres'!B3)</f>
        <v>111</v>
      </c>
    </row>
    <row r="4">
      <c r="B4" s="1165"/>
      <c r="C4" s="176"/>
      <c r="D4" s="1235" t="s">
        <v>136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72"/>
    </row>
    <row r="5">
      <c r="B5" s="154"/>
      <c r="C5" s="165"/>
      <c r="D5" s="1214" t="s">
        <v>137</v>
      </c>
      <c r="E5" s="1215" t="s">
        <v>138</v>
      </c>
      <c r="F5" s="1216" t="s">
        <v>139</v>
      </c>
      <c r="G5" s="1217" t="s">
        <v>140</v>
      </c>
      <c r="H5" s="1218" t="s">
        <v>50</v>
      </c>
      <c r="I5" s="1219" t="s">
        <v>53</v>
      </c>
      <c r="J5" s="1220" t="s">
        <v>52</v>
      </c>
      <c r="K5" s="1221" t="s">
        <v>141</v>
      </c>
      <c r="L5" s="1222" t="s">
        <v>56</v>
      </c>
      <c r="M5" s="1223" t="s">
        <v>142</v>
      </c>
      <c r="N5" s="1224" t="s">
        <v>143</v>
      </c>
      <c r="O5" s="1225" t="s">
        <v>144</v>
      </c>
      <c r="P5" s="1226" t="s">
        <v>145</v>
      </c>
      <c r="Q5" s="1227" t="s">
        <v>146</v>
      </c>
      <c r="R5" s="1228" t="s">
        <v>147</v>
      </c>
      <c r="S5" s="1229" t="s">
        <v>58</v>
      </c>
      <c r="T5" s="1230" t="s">
        <v>148</v>
      </c>
      <c r="U5" s="1231" t="s">
        <v>149</v>
      </c>
      <c r="V5" s="1232" t="s">
        <v>150</v>
      </c>
      <c r="W5" s="1233" t="s">
        <v>151</v>
      </c>
      <c r="X5" s="1234" t="s">
        <v>152</v>
      </c>
    </row>
    <row r="6">
      <c r="B6" s="1144" t="s">
        <v>112</v>
      </c>
      <c r="C6" s="176"/>
      <c r="D6" s="788" t="n">
        <v>0.1607341086163</v>
      </c>
      <c r="E6" s="805" t="n">
        <v>0.1585915284219</v>
      </c>
      <c r="F6" s="822" t="n">
        <v>0.28914951491400004</v>
      </c>
      <c r="G6" s="839" t="n">
        <v>0.0673708557304</v>
      </c>
      <c r="H6" s="856" t="n">
        <v>0.07859636478149999</v>
      </c>
      <c r="I6" s="873" t="n">
        <v>0.3880551144451</v>
      </c>
      <c r="J6" s="890" t="n">
        <v>0.2200979237808</v>
      </c>
      <c r="K6" s="907" t="n">
        <v>0.1066577815533</v>
      </c>
      <c r="L6" s="924" t="n">
        <v>3.3681458530948998</v>
      </c>
      <c r="M6" s="941" t="n">
        <v>0.1831279375258</v>
      </c>
      <c r="N6" s="958" t="n">
        <v>0.08718657494320001</v>
      </c>
      <c r="O6" s="975" t="n">
        <v>0.0716696325777</v>
      </c>
      <c r="P6" s="992" t="n">
        <v>3.1995400783516</v>
      </c>
      <c r="Q6" s="1009" t="n">
        <v>0.15085114963819998</v>
      </c>
      <c r="R6" s="1026" t="n">
        <v>0.07038168529160001</v>
      </c>
      <c r="S6" s="1043" t="n">
        <v>6.0195419041969</v>
      </c>
      <c r="T6" s="1060" t="n">
        <v>0.151183918278</v>
      </c>
      <c r="U6" s="1077" t="n">
        <v>0.038323607163499994</v>
      </c>
      <c r="V6" s="1094" t="n">
        <v>0.0391126969862</v>
      </c>
      <c r="W6" s="1111" t="n">
        <v>0.18079816113060002</v>
      </c>
      <c r="X6" s="1155" t="n">
        <v>121.46544973968531</v>
      </c>
    </row>
    <row r="7">
      <c r="B7" s="758" t="s">
        <v>113</v>
      </c>
      <c r="C7" s="165"/>
      <c r="D7" s="789" t="n">
        <v>100.0</v>
      </c>
      <c r="E7" s="806" t="n">
        <v>75.0</v>
      </c>
      <c r="F7" s="823" t="n">
        <v>105.0</v>
      </c>
      <c r="G7" s="840" t="n">
        <v>0.0</v>
      </c>
      <c r="H7" s="857" t="n">
        <v>40.0</v>
      </c>
      <c r="I7" s="874" t="n">
        <v>160.0</v>
      </c>
      <c r="J7" s="891" t="n">
        <v>100.0</v>
      </c>
      <c r="K7" s="908" t="n">
        <v>90.0</v>
      </c>
      <c r="L7" s="925" t="n">
        <v>375.0</v>
      </c>
      <c r="M7" s="942" t="n">
        <v>50.0</v>
      </c>
      <c r="N7" s="959" t="n">
        <v>60.0</v>
      </c>
      <c r="O7" s="976" t="n">
        <v>55.0</v>
      </c>
      <c r="P7" s="993" t="n">
        <v>300.0</v>
      </c>
      <c r="Q7" s="1010" t="n">
        <v>80.0</v>
      </c>
      <c r="R7" s="1027" t="n">
        <v>50.0</v>
      </c>
      <c r="S7" s="1044" t="n">
        <v>440.0</v>
      </c>
      <c r="T7" s="1061" t="n">
        <v>80.0</v>
      </c>
      <c r="U7" s="1078" t="n">
        <v>0.0</v>
      </c>
      <c r="V7" s="1095" t="n">
        <v>0.0</v>
      </c>
      <c r="W7" s="1112" t="n">
        <v>105.0</v>
      </c>
      <c r="X7" s="1156" t="n">
        <v>2360.0</v>
      </c>
    </row>
    <row r="8">
      <c r="B8" s="759" t="s">
        <v>114</v>
      </c>
      <c r="C8" s="165"/>
      <c r="D8" s="790" t="n">
        <v>20.0</v>
      </c>
      <c r="E8" s="807" t="n">
        <v>30.0</v>
      </c>
      <c r="F8" s="824" t="n">
        <v>35.0</v>
      </c>
      <c r="G8" s="841" t="n">
        <v>0.0</v>
      </c>
      <c r="H8" s="858" t="n">
        <v>5.0</v>
      </c>
      <c r="I8" s="875" t="n">
        <v>10.0</v>
      </c>
      <c r="J8" s="892" t="n">
        <v>20.0</v>
      </c>
      <c r="K8" s="909" t="n">
        <v>10.0</v>
      </c>
      <c r="L8" s="926" t="n">
        <v>65.0</v>
      </c>
      <c r="M8" s="943" t="n">
        <v>25.0</v>
      </c>
      <c r="N8" s="960" t="n">
        <v>35.0</v>
      </c>
      <c r="O8" s="977" t="n">
        <v>20.0</v>
      </c>
      <c r="P8" s="994" t="n">
        <v>60.0</v>
      </c>
      <c r="Q8" s="1011" t="n">
        <v>30.0</v>
      </c>
      <c r="R8" s="1028" t="n">
        <v>20.0</v>
      </c>
      <c r="S8" s="1045" t="n">
        <v>90.0</v>
      </c>
      <c r="T8" s="1062" t="n">
        <v>15.0</v>
      </c>
      <c r="U8" s="1079" t="n">
        <v>0.0</v>
      </c>
      <c r="V8" s="1096" t="n">
        <v>0.0</v>
      </c>
      <c r="W8" s="1113" t="n">
        <v>15.0</v>
      </c>
      <c r="X8" s="1157" t="n">
        <v>700.0</v>
      </c>
    </row>
    <row r="9">
      <c r="B9" s="760" t="s">
        <v>115</v>
      </c>
      <c r="C9" s="165"/>
      <c r="D9" s="791" t="s">
        <f>INT((D8/D7)*100)</f>
        <v>2</v>
      </c>
      <c r="E9" s="808" t="s">
        <f>INT((E8/E7)*100)</f>
        <v>2</v>
      </c>
      <c r="F9" s="825" t="s">
        <f>INT((F8/F7)*100)</f>
        <v>2</v>
      </c>
      <c r="G9" s="842" t="s">
        <f>INT((G8/G7)*100)</f>
        <v>2</v>
      </c>
      <c r="H9" s="859" t="s">
        <f>INT((H8/H7)*100)</f>
        <v>2</v>
      </c>
      <c r="I9" s="876" t="s">
        <f>INT((I8/I7)*100)</f>
        <v>2</v>
      </c>
      <c r="J9" s="893" t="s">
        <f>INT((J8/J7)*100)</f>
        <v>2</v>
      </c>
      <c r="K9" s="910" t="s">
        <f>INT((K8/K7)*100)</f>
        <v>2</v>
      </c>
      <c r="L9" s="927" t="s">
        <f>INT((L8/L7)*100)</f>
        <v>2</v>
      </c>
      <c r="M9" s="944" t="s">
        <f>INT((M8/M7)*100)</f>
        <v>2</v>
      </c>
      <c r="N9" s="961" t="s">
        <f>INT((N8/N7)*100)</f>
        <v>2</v>
      </c>
      <c r="O9" s="978" t="s">
        <f>INT((O8/O7)*100)</f>
        <v>2</v>
      </c>
      <c r="P9" s="995" t="s">
        <f>INT((P8/P7)*100)</f>
        <v>2</v>
      </c>
      <c r="Q9" s="1012" t="s">
        <f>INT((Q8/Q7)*100)</f>
        <v>2</v>
      </c>
      <c r="R9" s="1029" t="s">
        <f>INT((R8/R7)*100)</f>
        <v>2</v>
      </c>
      <c r="S9" s="1046" t="s">
        <f>INT((S8/S7)*100)</f>
        <v>2</v>
      </c>
      <c r="T9" s="1063" t="s">
        <f>INT((T8/T7)*100)</f>
        <v>2</v>
      </c>
      <c r="U9" s="1080" t="s">
        <f>INT((U8/U7)*100)</f>
        <v>2</v>
      </c>
      <c r="V9" s="1097" t="s">
        <f>INT((V8/V7)*100)</f>
        <v>2</v>
      </c>
      <c r="W9" s="1114" t="s">
        <f>INT((W8/W7)*100)</f>
        <v>2</v>
      </c>
      <c r="X9" s="1158" t="s">
        <f>INT((X8/X7)*100)</f>
        <v>2</v>
      </c>
    </row>
    <row r="10">
      <c r="B10" s="761" t="s">
        <v>11</v>
      </c>
      <c r="C10" s="165"/>
      <c r="D10" s="792" t="s">
        <f>'Paramètres'!B11</f>
        <v>2</v>
      </c>
      <c r="E10" s="809" t="s">
        <f>'Paramètres'!B11</f>
        <v>2</v>
      </c>
      <c r="F10" s="826" t="s">
        <f>'Paramètres'!B11</f>
        <v>2</v>
      </c>
      <c r="G10" s="843" t="s">
        <f>'Paramètres'!B11</f>
        <v>2</v>
      </c>
      <c r="H10" s="860" t="s">
        <f>'Paramètres'!B11</f>
        <v>2</v>
      </c>
      <c r="I10" s="877" t="s">
        <f>'Paramètres'!B11</f>
        <v>2</v>
      </c>
      <c r="J10" s="894" t="s">
        <f>'Paramètres'!B11</f>
        <v>2</v>
      </c>
      <c r="K10" s="911" t="s">
        <f>'Paramètres'!B11</f>
        <v>2</v>
      </c>
      <c r="L10" s="928" t="s">
        <f>'Paramètres'!B11</f>
        <v>2</v>
      </c>
      <c r="M10" s="945" t="s">
        <f>'Paramètres'!B11</f>
        <v>2</v>
      </c>
      <c r="N10" s="962" t="s">
        <f>'Paramètres'!B11</f>
        <v>2</v>
      </c>
      <c r="O10" s="979" t="s">
        <f>'Paramètres'!B11</f>
        <v>2</v>
      </c>
      <c r="P10" s="996" t="s">
        <f>'Paramètres'!B11</f>
        <v>2</v>
      </c>
      <c r="Q10" s="1013" t="s">
        <f>'Paramètres'!B11</f>
        <v>2</v>
      </c>
      <c r="R10" s="1030" t="s">
        <f>'Paramètres'!B11</f>
        <v>2</v>
      </c>
      <c r="S10" s="1047" t="s">
        <f>'Paramètres'!B11</f>
        <v>2</v>
      </c>
      <c r="T10" s="1064" t="s">
        <f>'Paramètres'!B11</f>
        <v>2</v>
      </c>
      <c r="U10" s="1081" t="s">
        <f>'Paramètres'!B11</f>
        <v>2</v>
      </c>
      <c r="V10" s="1098" t="s">
        <f>'Paramètres'!B11</f>
        <v>2</v>
      </c>
      <c r="W10" s="1115" t="s">
        <f>'Paramètres'!B11</f>
        <v>2</v>
      </c>
      <c r="X10" s="1159" t="s">
        <f>'Paramètres'!B11</f>
        <v>2</v>
      </c>
    </row>
    <row r="11">
      <c r="B11" s="762" t="s">
        <v>116</v>
      </c>
      <c r="C11" s="165"/>
      <c r="D11" s="793" t="s">
        <f>IF(D9&lt;10,"1", IF(D9&gt;15, "4", "2"))</f>
        <v>2</v>
      </c>
      <c r="E11" s="810" t="s">
        <f>IF(E9&lt;10,"1", IF(E9&gt;15, "4", "2"))</f>
        <v>2</v>
      </c>
      <c r="F11" s="827" t="s">
        <f>IF(F9&lt;10,"1", IF(F9&gt;15, "4", "2"))</f>
        <v>2</v>
      </c>
      <c r="G11" s="844" t="s">
        <f>IF(G9&lt;10,"1", IF(G9&gt;15, "4", "2"))</f>
        <v>2</v>
      </c>
      <c r="H11" s="861" t="s">
        <f>IF(H9&lt;10,"1", IF(H9&gt;15, "4", "2"))</f>
        <v>2</v>
      </c>
      <c r="I11" s="878" t="s">
        <f>IF(I9&lt;10,"1", IF(I9&gt;15, "4", "2"))</f>
        <v>2</v>
      </c>
      <c r="J11" s="895" t="s">
        <f>IF(J9&lt;10,"1", IF(J9&gt;15, "4", "2"))</f>
        <v>2</v>
      </c>
      <c r="K11" s="912" t="s">
        <f>IF(K9&lt;10,"1", IF(K9&gt;15, "4", "2"))</f>
        <v>2</v>
      </c>
      <c r="L11" s="929" t="s">
        <f>IF(L9&lt;10,"1", IF(L9&gt;15, "4", "2"))</f>
        <v>2</v>
      </c>
      <c r="M11" s="946" t="s">
        <f>IF(M9&lt;10,"1", IF(M9&gt;15, "4", "2"))</f>
        <v>2</v>
      </c>
      <c r="N11" s="963" t="s">
        <f>IF(N9&lt;10,"1", IF(N9&gt;15, "4", "2"))</f>
        <v>2</v>
      </c>
      <c r="O11" s="980" t="s">
        <f>IF(O9&lt;10,"1", IF(O9&gt;15, "4", "2"))</f>
        <v>2</v>
      </c>
      <c r="P11" s="997" t="s">
        <f>IF(P9&lt;10,"1", IF(P9&gt;15, "4", "2"))</f>
        <v>2</v>
      </c>
      <c r="Q11" s="1014" t="s">
        <f>IF(Q9&lt;10,"1", IF(Q9&gt;15, "4", "2"))</f>
        <v>2</v>
      </c>
      <c r="R11" s="1031" t="s">
        <f>IF(R9&lt;10,"1", IF(R9&gt;15, "4", "2"))</f>
        <v>2</v>
      </c>
      <c r="S11" s="1048" t="s">
        <f>IF(S9&lt;10,"1", IF(S9&gt;15, "4", "2"))</f>
        <v>2</v>
      </c>
      <c r="T11" s="1065" t="s">
        <f>IF(T9&lt;10,"1", IF(T9&gt;15, "4", "2"))</f>
        <v>2</v>
      </c>
      <c r="U11" s="1082" t="s">
        <f>IF(U9&lt;10,"1", IF(U9&gt;15, "4", "2"))</f>
        <v>2</v>
      </c>
      <c r="V11" s="1099" t="s">
        <f>IF(V9&lt;10,"1", IF(V9&gt;15, "4", "2"))</f>
        <v>2</v>
      </c>
      <c r="W11" s="1116" t="s">
        <f>IF(W9&lt;10,"1", IF(W9&gt;15, "4", "2"))</f>
        <v>2</v>
      </c>
      <c r="X11" s="1160" t="s">
        <f>IF(X9&lt;10,"1", IF(X9&gt;15, "4", "2"))</f>
        <v>2</v>
      </c>
    </row>
    <row r="12">
      <c r="B12" s="763" t="s">
        <v>117</v>
      </c>
      <c r="C12" s="764" t="s">
        <v>118</v>
      </c>
      <c r="X12" s="165"/>
    </row>
    <row r="13">
      <c r="B13" s="765" t="s">
        <v>119</v>
      </c>
      <c r="C13" s="766" t="s">
        <v>120</v>
      </c>
      <c r="D13" s="794" t="s">
        <f>D7/D11/60</f>
        <v>2</v>
      </c>
      <c r="E13" s="811" t="s">
        <f>E7/E11/60</f>
        <v>2</v>
      </c>
      <c r="F13" s="828" t="s">
        <f>F7/F11/60</f>
        <v>2</v>
      </c>
      <c r="G13" s="845" t="s">
        <f>G7/G11/60</f>
        <v>2</v>
      </c>
      <c r="H13" s="862" t="s">
        <f>H7/H11/60</f>
        <v>2</v>
      </c>
      <c r="I13" s="879" t="s">
        <f>I7/I11/60</f>
        <v>2</v>
      </c>
      <c r="J13" s="896" t="s">
        <f>J7/J11/60</f>
        <v>2</v>
      </c>
      <c r="K13" s="913" t="s">
        <f>K7/K11/60</f>
        <v>2</v>
      </c>
      <c r="L13" s="930" t="s">
        <f>L7/L11/60</f>
        <v>2</v>
      </c>
      <c r="M13" s="947" t="s">
        <f>M7/M11/60</f>
        <v>2</v>
      </c>
      <c r="N13" s="964" t="s">
        <f>N7/N11/60</f>
        <v>2</v>
      </c>
      <c r="O13" s="981" t="s">
        <f>O7/O11/60</f>
        <v>2</v>
      </c>
      <c r="P13" s="998" t="s">
        <f>P7/P11/60</f>
        <v>2</v>
      </c>
      <c r="Q13" s="1015" t="s">
        <f>Q7/Q11/60</f>
        <v>2</v>
      </c>
      <c r="R13" s="1032" t="s">
        <f>R7/R11/60</f>
        <v>2</v>
      </c>
      <c r="S13" s="1049" t="s">
        <f>S7/S11/60</f>
        <v>2</v>
      </c>
      <c r="T13" s="1066" t="s">
        <f>T7/T11/60</f>
        <v>2</v>
      </c>
      <c r="U13" s="1083" t="s">
        <f>U7/U11/60</f>
        <v>2</v>
      </c>
      <c r="V13" s="1100" t="s">
        <f>V7/V11/60</f>
        <v>2</v>
      </c>
      <c r="W13" s="1117" t="s">
        <f>W7/W11/60</f>
        <v>2</v>
      </c>
      <c r="X13" s="1161" t="s">
        <f>X7/X11/60</f>
        <v>2</v>
      </c>
    </row>
    <row r="14">
      <c r="B14" s="767" t="s">
        <v>121</v>
      </c>
      <c r="C14" s="768" t="s">
        <v>120</v>
      </c>
      <c r="D14" s="795" t="s">
        <f>IF(D13&gt;6,D13, "6")</f>
        <v>2</v>
      </c>
      <c r="E14" s="812" t="s">
        <f>IF(E13&gt;6,E13, "6")</f>
        <v>2</v>
      </c>
      <c r="F14" s="829" t="s">
        <f>IF(F13&gt;6,F13, "6")</f>
        <v>2</v>
      </c>
      <c r="G14" s="846" t="s">
        <f>IF(G13&gt;6,G13, "6")</f>
        <v>2</v>
      </c>
      <c r="H14" s="863" t="s">
        <f>IF(H13&gt;6,H13, "6")</f>
        <v>2</v>
      </c>
      <c r="I14" s="880" t="s">
        <f>IF(I13&gt;6,I13, "6")</f>
        <v>2</v>
      </c>
      <c r="J14" s="897" t="s">
        <f>IF(J13&gt;6,J13, "6")</f>
        <v>2</v>
      </c>
      <c r="K14" s="914" t="s">
        <f>IF(K13&gt;6,K13, "6")</f>
        <v>2</v>
      </c>
      <c r="L14" s="931" t="s">
        <f>IF(L13&gt;6,L13, "6")</f>
        <v>2</v>
      </c>
      <c r="M14" s="948" t="s">
        <f>IF(M13&gt;6,M13, "6")</f>
        <v>2</v>
      </c>
      <c r="N14" s="965" t="s">
        <f>IF(N13&gt;6,N13, "6")</f>
        <v>2</v>
      </c>
      <c r="O14" s="982" t="s">
        <f>IF(O13&gt;6,O13, "6")</f>
        <v>2</v>
      </c>
      <c r="P14" s="999" t="s">
        <f>IF(P13&gt;6,P13, "6")</f>
        <v>2</v>
      </c>
      <c r="Q14" s="1016" t="s">
        <f>IF(Q13&gt;6,Q13, "6")</f>
        <v>2</v>
      </c>
      <c r="R14" s="1033" t="s">
        <f>IF(R13&gt;6,R13, "6")</f>
        <v>2</v>
      </c>
      <c r="S14" s="1050" t="s">
        <f>IF(S13&gt;6,S13, "6")</f>
        <v>2</v>
      </c>
      <c r="T14" s="1067" t="s">
        <f>IF(T13&gt;6,T13, "6")</f>
        <v>2</v>
      </c>
      <c r="U14" s="1084" t="s">
        <f>IF(U13&gt;6,U13, "6")</f>
        <v>2</v>
      </c>
      <c r="V14" s="1101" t="s">
        <f>IF(V13&gt;6,V13, "6")</f>
        <v>2</v>
      </c>
      <c r="W14" s="1118" t="s">
        <f>IF(W13&gt;6,W13, "6")</f>
        <v>2</v>
      </c>
      <c r="X14" s="1162" t="s">
        <f>IF(X13&gt;6,X13, "6")</f>
        <v>2</v>
      </c>
    </row>
    <row r="15">
      <c r="B15" s="769" t="s">
        <v>122</v>
      </c>
      <c r="C15" s="770" t="s">
        <v>123</v>
      </c>
      <c r="D15" s="796" t="s">
        <f>'Paramètres'!B7*(D14^'Paramètres'!B8)</f>
        <v>2</v>
      </c>
      <c r="E15" s="813" t="s">
        <f>'Paramètres'!B7*(E14^'Paramètres'!B8)</f>
        <v>2</v>
      </c>
      <c r="F15" s="830" t="s">
        <f>'Paramètres'!B7*(F14^'Paramètres'!B8)</f>
        <v>2</v>
      </c>
      <c r="G15" s="847" t="s">
        <f>'Paramètres'!B7*(G14^'Paramètres'!B8)</f>
        <v>2</v>
      </c>
      <c r="H15" s="864" t="s">
        <f>'Paramètres'!B7*(H14^'Paramètres'!B8)</f>
        <v>2</v>
      </c>
      <c r="I15" s="881" t="s">
        <f>'Paramètres'!B7*(I14^'Paramètres'!B8)</f>
        <v>2</v>
      </c>
      <c r="J15" s="898" t="s">
        <f>'Paramètres'!B7*(J14^'Paramètres'!B8)</f>
        <v>2</v>
      </c>
      <c r="K15" s="915" t="s">
        <f>'Paramètres'!B7*(K14^'Paramètres'!B8)</f>
        <v>2</v>
      </c>
      <c r="L15" s="932" t="s">
        <f>'Paramètres'!B7*(L14^'Paramètres'!B8)</f>
        <v>2</v>
      </c>
      <c r="M15" s="949" t="s">
        <f>'Paramètres'!B7*(M14^'Paramètres'!B8)</f>
        <v>2</v>
      </c>
      <c r="N15" s="966" t="s">
        <f>'Paramètres'!B7*(N14^'Paramètres'!B8)</f>
        <v>2</v>
      </c>
      <c r="O15" s="983" t="s">
        <f>'Paramètres'!B7*(O14^'Paramètres'!B8)</f>
        <v>2</v>
      </c>
      <c r="P15" s="1000" t="s">
        <f>'Paramètres'!B7*(P14^'Paramètres'!B8)</f>
        <v>2</v>
      </c>
      <c r="Q15" s="1017" t="s">
        <f>'Paramètres'!B7*(Q14^'Paramètres'!B8)</f>
        <v>2</v>
      </c>
      <c r="R15" s="1034" t="s">
        <f>'Paramètres'!B7*(R14^'Paramètres'!B8)</f>
        <v>2</v>
      </c>
      <c r="S15" s="1051" t="s">
        <f>'Paramètres'!B7*(S14^'Paramètres'!B8)</f>
        <v>2</v>
      </c>
      <c r="T15" s="1068" t="s">
        <f>'Paramètres'!B7*(T14^'Paramètres'!B8)</f>
        <v>2</v>
      </c>
      <c r="U15" s="1085" t="s">
        <f>'Paramètres'!B7*(U14^'Paramètres'!B8)</f>
        <v>2</v>
      </c>
      <c r="V15" s="1102" t="s">
        <f>'Paramètres'!B7*(V14^'Paramètres'!B8)</f>
        <v>2</v>
      </c>
      <c r="W15" s="1119" t="s">
        <f>'Paramètres'!B7*(W14^'Paramètres'!B8)</f>
        <v>2</v>
      </c>
      <c r="X15" s="1163" t="s">
        <f>'Paramètres'!B7*(X14^'Paramètres'!B8)</f>
        <v>2</v>
      </c>
    </row>
    <row r="16">
      <c r="B16" s="1145" t="s">
        <v>124</v>
      </c>
      <c r="C16" s="1146" t="s">
        <v>125</v>
      </c>
      <c r="D16" s="1166" t="s">
        <f>(D10*D15*D6*0.01)/3.6</f>
        <v>2</v>
      </c>
      <c r="E16" s="1167" t="s">
        <f>(E10*E15*E6*0.01)/3.6</f>
        <v>2</v>
      </c>
      <c r="F16" s="1168" t="s">
        <f>(F10*F15*F6*0.01)/3.6</f>
        <v>2</v>
      </c>
      <c r="G16" s="1169" t="s">
        <f>(G10*G15*G6*0.01)/3.6</f>
        <v>2</v>
      </c>
      <c r="H16" s="1170" t="s">
        <f>(H10*H15*H6*0.01)/3.6</f>
        <v>2</v>
      </c>
      <c r="I16" s="1171" t="s">
        <f>(I10*I15*I6*0.01)/3.6</f>
        <v>2</v>
      </c>
      <c r="J16" s="1172" t="s">
        <f>(J10*J15*J6*0.01)/3.6</f>
        <v>2</v>
      </c>
      <c r="K16" s="1173" t="s">
        <f>(K10*K15*K6*0.01)/3.6</f>
        <v>2</v>
      </c>
      <c r="L16" s="1174" t="s">
        <f>(L10*L15*L6*0.01)/3.6</f>
        <v>2</v>
      </c>
      <c r="M16" s="1175" t="s">
        <f>(M10*M15*M6*0.01)/3.6</f>
        <v>2</v>
      </c>
      <c r="N16" s="1176" t="s">
        <f>(N10*N15*N6*0.01)/3.6</f>
        <v>2</v>
      </c>
      <c r="O16" s="1177" t="s">
        <f>(O10*O15*O6*0.01)/3.6</f>
        <v>2</v>
      </c>
      <c r="P16" s="1178" t="s">
        <f>(P10*P15*P6*0.01)/3.6</f>
        <v>2</v>
      </c>
      <c r="Q16" s="1179" t="s">
        <f>(Q10*Q15*Q6*0.01)/3.6</f>
        <v>2</v>
      </c>
      <c r="R16" s="1180" t="s">
        <f>(R10*R15*R6*0.01)/3.6</f>
        <v>2</v>
      </c>
      <c r="S16" s="1181" t="s">
        <f>(S10*S15*S6*0.01)/3.6</f>
        <v>2</v>
      </c>
      <c r="T16" s="1182" t="s">
        <f>(T10*T15*T6*0.01)/3.6</f>
        <v>2</v>
      </c>
      <c r="U16" s="1183" t="s">
        <f>(U10*U15*U6*0.01)/3.6</f>
        <v>2</v>
      </c>
      <c r="V16" s="1184" t="s">
        <f>(V10*V15*V6*0.01)/3.6</f>
        <v>2</v>
      </c>
      <c r="W16" s="1185" t="s">
        <f>(W10*W15*W6*0.01)/3.6</f>
        <v>2</v>
      </c>
      <c r="X16" s="1186" t="s">
        <f>(X10*X15*X6*0.01)/3.6</f>
        <v>2</v>
      </c>
    </row>
    <row r="17">
      <c r="B17" s="154"/>
      <c r="C17" s="165"/>
      <c r="X17" s="165"/>
    </row>
    <row r="18" s="773" customFormat="true">
      <c r="B18" s="1147" t="s">
        <v>126</v>
      </c>
      <c r="C18" s="17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72"/>
    </row>
    <row r="19">
      <c r="B19" s="1148" t="s">
        <v>29</v>
      </c>
      <c r="C19" s="776" t="s">
        <v>127</v>
      </c>
      <c r="D19" s="798" t="s">
        <f>'Paramètres'!B22</f>
        <v>2</v>
      </c>
      <c r="E19" s="815" t="s">
        <f>'Paramètres'!B22</f>
        <v>2</v>
      </c>
      <c r="F19" s="832" t="s">
        <f>'Paramètres'!B22</f>
        <v>2</v>
      </c>
      <c r="G19" s="849" t="s">
        <f>'Paramètres'!B22</f>
        <v>2</v>
      </c>
      <c r="H19" s="866" t="s">
        <f>'Paramètres'!B22</f>
        <v>2</v>
      </c>
      <c r="I19" s="883" t="s">
        <f>'Paramètres'!B22</f>
        <v>2</v>
      </c>
      <c r="J19" s="900" t="s">
        <f>'Paramètres'!B22</f>
        <v>2</v>
      </c>
      <c r="K19" s="917" t="s">
        <f>'Paramètres'!B22</f>
        <v>2</v>
      </c>
      <c r="L19" s="934" t="s">
        <f>'Paramètres'!B22</f>
        <v>2</v>
      </c>
      <c r="M19" s="951" t="s">
        <f>'Paramètres'!B22</f>
        <v>2</v>
      </c>
      <c r="N19" s="968" t="s">
        <f>'Paramètres'!B22</f>
        <v>2</v>
      </c>
      <c r="O19" s="985" t="s">
        <f>'Paramètres'!B22</f>
        <v>2</v>
      </c>
      <c r="P19" s="1002" t="s">
        <f>'Paramètres'!B22</f>
        <v>2</v>
      </c>
      <c r="Q19" s="1019" t="s">
        <f>'Paramètres'!B22</f>
        <v>2</v>
      </c>
      <c r="R19" s="1036" t="s">
        <f>'Paramètres'!B22</f>
        <v>2</v>
      </c>
      <c r="S19" s="1053" t="s">
        <f>'Paramètres'!B22</f>
        <v>2</v>
      </c>
      <c r="T19" s="1070" t="s">
        <f>'Paramètres'!B22</f>
        <v>2</v>
      </c>
      <c r="U19" s="1087" t="s">
        <f>'Paramètres'!B22</f>
        <v>2</v>
      </c>
      <c r="V19" s="1104" t="s">
        <f>'Paramètres'!B22</f>
        <v>2</v>
      </c>
      <c r="W19" s="1121" t="s">
        <f>'Paramètres'!B22</f>
        <v>2</v>
      </c>
      <c r="X19" s="1187" t="s">
        <f>'Paramètres'!B22</f>
        <v>2</v>
      </c>
    </row>
    <row r="20">
      <c r="B20" s="1149" t="s">
        <v>128</v>
      </c>
      <c r="C20" s="778" t="s">
        <v>127</v>
      </c>
      <c r="D20" s="799" t="s">
        <f>'Paramètres'!B23</f>
        <v>2</v>
      </c>
      <c r="E20" s="816" t="s">
        <f>'Paramètres'!B23</f>
        <v>2</v>
      </c>
      <c r="F20" s="833" t="s">
        <f>'Paramètres'!B23</f>
        <v>2</v>
      </c>
      <c r="G20" s="850" t="s">
        <f>'Paramètres'!B23</f>
        <v>2</v>
      </c>
      <c r="H20" s="867" t="s">
        <f>'Paramètres'!B23</f>
        <v>2</v>
      </c>
      <c r="I20" s="884" t="s">
        <f>'Paramètres'!B23</f>
        <v>2</v>
      </c>
      <c r="J20" s="901" t="s">
        <f>'Paramètres'!B23</f>
        <v>2</v>
      </c>
      <c r="K20" s="918" t="s">
        <f>'Paramètres'!B23</f>
        <v>2</v>
      </c>
      <c r="L20" s="935" t="s">
        <f>'Paramètres'!B23</f>
        <v>2</v>
      </c>
      <c r="M20" s="952" t="s">
        <f>'Paramètres'!B23</f>
        <v>2</v>
      </c>
      <c r="N20" s="969" t="s">
        <f>'Paramètres'!B23</f>
        <v>2</v>
      </c>
      <c r="O20" s="986" t="s">
        <f>'Paramètres'!B23</f>
        <v>2</v>
      </c>
      <c r="P20" s="1003" t="s">
        <f>'Paramètres'!B23</f>
        <v>2</v>
      </c>
      <c r="Q20" s="1020" t="s">
        <f>'Paramètres'!B23</f>
        <v>2</v>
      </c>
      <c r="R20" s="1037" t="s">
        <f>'Paramètres'!B23</f>
        <v>2</v>
      </c>
      <c r="S20" s="1054" t="s">
        <f>'Paramètres'!B23</f>
        <v>2</v>
      </c>
      <c r="T20" s="1071" t="s">
        <f>'Paramètres'!B23</f>
        <v>2</v>
      </c>
      <c r="U20" s="1088" t="s">
        <f>'Paramètres'!B23</f>
        <v>2</v>
      </c>
      <c r="V20" s="1105" t="s">
        <f>'Paramètres'!B23</f>
        <v>2</v>
      </c>
      <c r="W20" s="1122" t="s">
        <f>'Paramètres'!B23</f>
        <v>2</v>
      </c>
      <c r="X20" s="1188" t="s">
        <f>'Paramètres'!B23</f>
        <v>2</v>
      </c>
    </row>
    <row r="21">
      <c r="B21" s="1150" t="s">
        <v>129</v>
      </c>
      <c r="C21" s="780" t="s">
        <v>130</v>
      </c>
      <c r="D21" s="800" t="s">
        <f>D19+D20</f>
        <v>2</v>
      </c>
      <c r="E21" s="817" t="s">
        <f>E19+E20</f>
        <v>2</v>
      </c>
      <c r="F21" s="834" t="s">
        <f>F19+F20</f>
        <v>2</v>
      </c>
      <c r="G21" s="851" t="s">
        <f>G19+G20</f>
        <v>2</v>
      </c>
      <c r="H21" s="868" t="s">
        <f>H19+H20</f>
        <v>2</v>
      </c>
      <c r="I21" s="885" t="s">
        <f>I19+I20</f>
        <v>2</v>
      </c>
      <c r="J21" s="902" t="s">
        <f>J19+J20</f>
        <v>2</v>
      </c>
      <c r="K21" s="919" t="s">
        <f>K19+K20</f>
        <v>2</v>
      </c>
      <c r="L21" s="936" t="s">
        <f>L19+L20</f>
        <v>2</v>
      </c>
      <c r="M21" s="953" t="s">
        <f>M19+M20</f>
        <v>2</v>
      </c>
      <c r="N21" s="970" t="s">
        <f>N19+N20</f>
        <v>2</v>
      </c>
      <c r="O21" s="987" t="s">
        <f>O19+O20</f>
        <v>2</v>
      </c>
      <c r="P21" s="1004" t="s">
        <f>P19+P20</f>
        <v>2</v>
      </c>
      <c r="Q21" s="1021" t="s">
        <f>Q19+Q20</f>
        <v>2</v>
      </c>
      <c r="R21" s="1038" t="s">
        <f>R19+R20</f>
        <v>2</v>
      </c>
      <c r="S21" s="1055" t="s">
        <f>S19+S20</f>
        <v>2</v>
      </c>
      <c r="T21" s="1072" t="s">
        <f>T19+T20</f>
        <v>2</v>
      </c>
      <c r="U21" s="1089" t="s">
        <f>U19+U20</f>
        <v>2</v>
      </c>
      <c r="V21" s="1106" t="s">
        <f>V19+V20</f>
        <v>2</v>
      </c>
      <c r="W21" s="1123" t="s">
        <f>W19+W20</f>
        <v>2</v>
      </c>
      <c r="X21" s="1189" t="s">
        <f>X19+X20</f>
        <v>2</v>
      </c>
    </row>
    <row r="22">
      <c r="B22" s="1151" t="s">
        <v>131</v>
      </c>
      <c r="C22" s="782" t="s">
        <v>132</v>
      </c>
      <c r="D22" s="801" t="s">
        <f>D16/('Paramètres'!B15*POWER(2*'Paramètres'!B16,0.5)*POWER(D19,3/2))</f>
        <v>2</v>
      </c>
      <c r="E22" s="818" t="s">
        <f>E16/('Paramètres'!B15*POWER(2*'Paramètres'!B16,0.5)*POWER(E19,3/2))</f>
        <v>2</v>
      </c>
      <c r="F22" s="835" t="s">
        <f>F16/('Paramètres'!B15*POWER(2*'Paramètres'!B16,0.5)*POWER(F19,3/2))</f>
        <v>2</v>
      </c>
      <c r="G22" s="852" t="s">
        <f>G16/('Paramètres'!B15*POWER(2*'Paramètres'!B16,0.5)*POWER(G19,3/2))</f>
        <v>2</v>
      </c>
      <c r="H22" s="869" t="s">
        <f>H16/('Paramètres'!B15*POWER(2*'Paramètres'!B16,0.5)*POWER(H19,3/2))</f>
        <v>2</v>
      </c>
      <c r="I22" s="886" t="s">
        <f>I16/('Paramètres'!B15*POWER(2*'Paramètres'!B16,0.5)*POWER(I19,3/2))</f>
        <v>2</v>
      </c>
      <c r="J22" s="903" t="s">
        <f>J16/('Paramètres'!B15*POWER(2*'Paramètres'!B16,0.5)*POWER(J19,3/2))</f>
        <v>2</v>
      </c>
      <c r="K22" s="920" t="s">
        <f>K16/('Paramètres'!B15*POWER(2*'Paramètres'!B16,0.5)*POWER(K19,3/2))</f>
        <v>2</v>
      </c>
      <c r="L22" s="937" t="s">
        <f>L16/('Paramètres'!B15*POWER(2*'Paramètres'!B16,0.5)*POWER(L19,3/2))</f>
        <v>2</v>
      </c>
      <c r="M22" s="954" t="s">
        <f>M16/('Paramètres'!B15*POWER(2*'Paramètres'!B16,0.5)*POWER(M19,3/2))</f>
        <v>2</v>
      </c>
      <c r="N22" s="971" t="s">
        <f>N16/('Paramètres'!B15*POWER(2*'Paramètres'!B16,0.5)*POWER(N19,3/2))</f>
        <v>2</v>
      </c>
      <c r="O22" s="988" t="s">
        <f>O16/('Paramètres'!B15*POWER(2*'Paramètres'!B16,0.5)*POWER(O19,3/2))</f>
        <v>2</v>
      </c>
      <c r="P22" s="1005" t="s">
        <f>P16/('Paramètres'!B15*POWER(2*'Paramètres'!B16,0.5)*POWER(P19,3/2))</f>
        <v>2</v>
      </c>
      <c r="Q22" s="1022" t="s">
        <f>Q16/('Paramètres'!B15*POWER(2*'Paramètres'!B16,0.5)*POWER(Q19,3/2))</f>
        <v>2</v>
      </c>
      <c r="R22" s="1039" t="s">
        <f>R16/('Paramètres'!B15*POWER(2*'Paramètres'!B16,0.5)*POWER(R19,3/2))</f>
        <v>2</v>
      </c>
      <c r="S22" s="1056" t="s">
        <f>S16/('Paramètres'!B15*POWER(2*'Paramètres'!B16,0.5)*POWER(S19,3/2))</f>
        <v>2</v>
      </c>
      <c r="T22" s="1073" t="s">
        <f>T16/('Paramètres'!B15*POWER(2*'Paramètres'!B16,0.5)*POWER(T19,3/2))</f>
        <v>2</v>
      </c>
      <c r="U22" s="1090" t="s">
        <f>U16/('Paramètres'!B15*POWER(2*'Paramètres'!B16,0.5)*POWER(U19,3/2))</f>
        <v>2</v>
      </c>
      <c r="V22" s="1107" t="s">
        <f>V16/('Paramètres'!B15*POWER(2*'Paramètres'!B16,0.5)*POWER(V19,3/2))</f>
        <v>2</v>
      </c>
      <c r="W22" s="1124" t="s">
        <f>W16/('Paramètres'!B15*POWER(2*'Paramètres'!B16,0.5)*POWER(W19,3/2))</f>
        <v>2</v>
      </c>
      <c r="X22" s="1190" t="s">
        <f>X16/('Paramètres'!B15*POWER(2*'Paramètres'!B16,0.5)*POWER(X19,3/2))</f>
        <v>2</v>
      </c>
    </row>
    <row r="23">
      <c r="B23" s="154"/>
      <c r="C23" s="165"/>
      <c r="X23" s="165"/>
    </row>
    <row r="24">
      <c r="B24" s="1152" t="s">
        <v>133</v>
      </c>
      <c r="C24" s="784" t="s">
        <v>134</v>
      </c>
      <c r="D24" s="802" t="s">
        <f>D21</f>
        <v>2</v>
      </c>
      <c r="E24" s="819" t="s">
        <f>E21</f>
        <v>2</v>
      </c>
      <c r="F24" s="836" t="s">
        <f>F21</f>
        <v>2</v>
      </c>
      <c r="G24" s="853" t="s">
        <f>G21</f>
        <v>2</v>
      </c>
      <c r="H24" s="870" t="s">
        <f>H21</f>
        <v>2</v>
      </c>
      <c r="I24" s="887" t="s">
        <f>I21</f>
        <v>2</v>
      </c>
      <c r="J24" s="904" t="s">
        <f>J21</f>
        <v>2</v>
      </c>
      <c r="K24" s="921" t="s">
        <f>K21</f>
        <v>2</v>
      </c>
      <c r="L24" s="938" t="s">
        <f>L21</f>
        <v>2</v>
      </c>
      <c r="M24" s="955" t="s">
        <f>M21</f>
        <v>2</v>
      </c>
      <c r="N24" s="972" t="s">
        <f>N21</f>
        <v>2</v>
      </c>
      <c r="O24" s="989" t="s">
        <f>O21</f>
        <v>2</v>
      </c>
      <c r="P24" s="1006" t="s">
        <f>P21</f>
        <v>2</v>
      </c>
      <c r="Q24" s="1023" t="s">
        <f>Q21</f>
        <v>2</v>
      </c>
      <c r="R24" s="1040" t="s">
        <f>R21</f>
        <v>2</v>
      </c>
      <c r="S24" s="1057" t="s">
        <f>S21</f>
        <v>2</v>
      </c>
      <c r="T24" s="1074" t="s">
        <f>T21</f>
        <v>2</v>
      </c>
      <c r="U24" s="1091" t="s">
        <f>U21</f>
        <v>2</v>
      </c>
      <c r="V24" s="1108" t="s">
        <f>V21</f>
        <v>2</v>
      </c>
      <c r="W24" s="1125" t="s">
        <f>W21</f>
        <v>2</v>
      </c>
      <c r="X24" s="1191" t="s">
        <f>X21</f>
        <v>2</v>
      </c>
    </row>
    <row r="25">
      <c r="B25" s="1153"/>
      <c r="C25" s="1154" t="s">
        <v>135</v>
      </c>
      <c r="D25" s="1193" t="s">
        <f>MROUND(D22+0.25,0.5)</f>
        <v>2</v>
      </c>
      <c r="E25" s="1194" t="s">
        <f>MROUND(E22+0.25,0.5)</f>
        <v>2</v>
      </c>
      <c r="F25" s="1195" t="s">
        <f>MROUND(F22+0.25,0.5)</f>
        <v>2</v>
      </c>
      <c r="G25" s="1196" t="s">
        <f>MROUND(G22+0.25,0.5)</f>
        <v>2</v>
      </c>
      <c r="H25" s="1197" t="s">
        <f>MROUND(H22+0.25,0.5)</f>
        <v>2</v>
      </c>
      <c r="I25" s="1198" t="s">
        <f>MROUND(I22+0.25,0.5)</f>
        <v>2</v>
      </c>
      <c r="J25" s="1199" t="s">
        <f>MROUND(J22+0.25,0.5)</f>
        <v>2</v>
      </c>
      <c r="K25" s="1200" t="s">
        <f>MROUND(K22+0.25,0.5)</f>
        <v>2</v>
      </c>
      <c r="L25" s="1201" t="s">
        <f>MROUND(L22+0.25,0.5)</f>
        <v>2</v>
      </c>
      <c r="M25" s="1202" t="s">
        <f>MROUND(M22+0.25,0.5)</f>
        <v>2</v>
      </c>
      <c r="N25" s="1203" t="s">
        <f>MROUND(N22+0.25,0.5)</f>
        <v>2</v>
      </c>
      <c r="O25" s="1204" t="s">
        <f>MROUND(O22+0.25,0.5)</f>
        <v>2</v>
      </c>
      <c r="P25" s="1205" t="s">
        <f>MROUND(P22+0.25,0.5)</f>
        <v>2</v>
      </c>
      <c r="Q25" s="1206" t="s">
        <f>MROUND(Q22+0.25,0.5)</f>
        <v>2</v>
      </c>
      <c r="R25" s="1207" t="s">
        <f>MROUND(R22+0.25,0.5)</f>
        <v>2</v>
      </c>
      <c r="S25" s="1208" t="s">
        <f>MROUND(S22+0.25,0.5)</f>
        <v>2</v>
      </c>
      <c r="T25" s="1209" t="s">
        <f>MROUND(T22+0.25,0.5)</f>
        <v>2</v>
      </c>
      <c r="U25" s="1210" t="s">
        <f>MROUND(U22+0.25,0.5)</f>
        <v>2</v>
      </c>
      <c r="V25" s="1211" t="s">
        <f>MROUND(V22+0.25,0.5)</f>
        <v>2</v>
      </c>
      <c r="W25" s="1212" t="s">
        <f>MROUND(W22+0.25,0.5)</f>
        <v>2</v>
      </c>
      <c r="X25" s="1213" t="s">
        <f>MROUND(X22+0.25,0.5)</f>
        <v>2</v>
      </c>
    </row>
    <row r="30">
      <c r="B30" s="1165"/>
      <c r="C30" s="176"/>
      <c r="D30" s="1593" t="s">
        <v>153</v>
      </c>
      <c r="E30" s="1594" t="s">
        <v>155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72"/>
    </row>
    <row r="31">
      <c r="B31" s="154"/>
      <c r="C31" s="165"/>
      <c r="D31" s="1578" t="s">
        <v>154</v>
      </c>
      <c r="E31" s="1579" t="s">
        <v>156</v>
      </c>
      <c r="F31" s="1580" t="s">
        <v>157</v>
      </c>
      <c r="G31" s="1581" t="s">
        <v>158</v>
      </c>
      <c r="H31" s="1582" t="s">
        <v>159</v>
      </c>
      <c r="I31" s="1583" t="s">
        <v>160</v>
      </c>
      <c r="J31" s="1584" t="s">
        <v>161</v>
      </c>
      <c r="K31" s="1585" t="s">
        <v>162</v>
      </c>
      <c r="L31" s="1586" t="s">
        <v>163</v>
      </c>
      <c r="M31" s="1587" t="s">
        <v>164</v>
      </c>
      <c r="N31" s="1588" t="s">
        <v>165</v>
      </c>
      <c r="O31" s="1589" t="s">
        <v>166</v>
      </c>
      <c r="P31" s="1590" t="s">
        <v>167</v>
      </c>
      <c r="Q31" s="1591" t="s">
        <v>168</v>
      </c>
      <c r="R31" s="1592" t="s">
        <v>169</v>
      </c>
    </row>
    <row r="32">
      <c r="B32" s="1522" t="s">
        <v>112</v>
      </c>
      <c r="C32" s="176"/>
      <c r="D32" s="1267" t="n">
        <v>0.0510609451844</v>
      </c>
      <c r="E32" s="1285" t="n">
        <v>0.0203201209318</v>
      </c>
      <c r="F32" s="1302" t="n">
        <v>0.07984061775149999</v>
      </c>
      <c r="G32" s="1319" t="n">
        <v>0.1832729295803</v>
      </c>
      <c r="H32" s="1336" t="n">
        <v>0.0193364505866</v>
      </c>
      <c r="I32" s="1353" t="n">
        <v>0.019246130780799998</v>
      </c>
      <c r="J32" s="1370" t="n">
        <v>0.0797757047777</v>
      </c>
      <c r="K32" s="1387" t="n">
        <v>0.0789936036879</v>
      </c>
      <c r="L32" s="1404" t="n">
        <v>0.0256595922775</v>
      </c>
      <c r="M32" s="1421" t="n">
        <v>0.028879041436099998</v>
      </c>
      <c r="N32" s="1438" t="n">
        <v>0.0992908587163</v>
      </c>
      <c r="O32" s="1455" t="n">
        <v>0.12817044946189998</v>
      </c>
      <c r="P32" s="1472" t="n">
        <v>0.14956317499219998</v>
      </c>
      <c r="Q32" s="1489" t="n">
        <v>0.10638014431439999</v>
      </c>
      <c r="R32" s="1532" t="n">
        <v>0.1739069528363</v>
      </c>
    </row>
    <row r="33">
      <c r="B33" s="1237" t="s">
        <v>113</v>
      </c>
      <c r="C33" s="165"/>
      <c r="D33" s="1268" t="n">
        <v>0.0</v>
      </c>
      <c r="E33" s="1286" t="n">
        <v>0.0</v>
      </c>
      <c r="F33" s="1303" t="n">
        <v>55.0</v>
      </c>
      <c r="G33" s="1320" t="n">
        <v>110.0</v>
      </c>
      <c r="H33" s="1337" t="n">
        <v>0.0</v>
      </c>
      <c r="I33" s="1354" t="n">
        <v>0.0</v>
      </c>
      <c r="J33" s="1371" t="n">
        <v>0.0</v>
      </c>
      <c r="K33" s="1388" t="n">
        <v>70.0</v>
      </c>
      <c r="L33" s="1405" t="n">
        <v>0.0</v>
      </c>
      <c r="M33" s="1422" t="n">
        <v>0.0</v>
      </c>
      <c r="N33" s="1439" t="n">
        <v>40.0</v>
      </c>
      <c r="O33" s="1456" t="n">
        <v>70.0</v>
      </c>
      <c r="P33" s="1473" t="n">
        <v>85.0</v>
      </c>
      <c r="Q33" s="1490" t="n">
        <v>70.0</v>
      </c>
      <c r="R33" s="1533" t="n">
        <v>60.0</v>
      </c>
    </row>
    <row r="34">
      <c r="B34" s="1238" t="s">
        <v>114</v>
      </c>
      <c r="C34" s="165"/>
      <c r="D34" s="1269" t="n">
        <v>0.0</v>
      </c>
      <c r="E34" s="1287" t="n">
        <v>0.0</v>
      </c>
      <c r="F34" s="1304" t="n">
        <v>10.0</v>
      </c>
      <c r="G34" s="1321" t="n">
        <v>45.0</v>
      </c>
      <c r="H34" s="1338" t="n">
        <v>0.0</v>
      </c>
      <c r="I34" s="1355" t="n">
        <v>0.0</v>
      </c>
      <c r="J34" s="1372" t="n">
        <v>0.0</v>
      </c>
      <c r="K34" s="1389" t="n">
        <v>6.0</v>
      </c>
      <c r="L34" s="1406" t="n">
        <v>0.0</v>
      </c>
      <c r="M34" s="1423" t="n">
        <v>0.0</v>
      </c>
      <c r="N34" s="1440" t="n">
        <v>10.0</v>
      </c>
      <c r="O34" s="1457" t="n">
        <v>10.0</v>
      </c>
      <c r="P34" s="1474" t="n">
        <v>10.0</v>
      </c>
      <c r="Q34" s="1491" t="n">
        <v>20.0</v>
      </c>
      <c r="R34" s="1534" t="n">
        <v>10.0</v>
      </c>
    </row>
    <row r="35">
      <c r="B35" s="1239" t="s">
        <v>115</v>
      </c>
      <c r="C35" s="165"/>
      <c r="D35" s="1270" t="s">
        <f>INT((D34/D33)*100)</f>
        <v>2</v>
      </c>
      <c r="E35" s="1288" t="s">
        <f>INT((E34/E33)*100)</f>
        <v>2</v>
      </c>
      <c r="F35" s="1305" t="s">
        <f>INT((F34/F33)*100)</f>
        <v>2</v>
      </c>
      <c r="G35" s="1322" t="s">
        <f>INT((G34/G33)*100)</f>
        <v>2</v>
      </c>
      <c r="H35" s="1339" t="s">
        <f>INT((H34/H33)*100)</f>
        <v>2</v>
      </c>
      <c r="I35" s="1356" t="s">
        <f>INT((I34/I33)*100)</f>
        <v>2</v>
      </c>
      <c r="J35" s="1373" t="s">
        <f>INT((J34/J33)*100)</f>
        <v>2</v>
      </c>
      <c r="K35" s="1390" t="s">
        <f>INT((K34/K33)*100)</f>
        <v>2</v>
      </c>
      <c r="L35" s="1407" t="s">
        <f>INT((L34/L33)*100)</f>
        <v>2</v>
      </c>
      <c r="M35" s="1424" t="s">
        <f>INT((M34/M33)*100)</f>
        <v>2</v>
      </c>
      <c r="N35" s="1441" t="s">
        <f>INT((N34/N33)*100)</f>
        <v>2</v>
      </c>
      <c r="O35" s="1458" t="s">
        <f>INT((O34/O33)*100)</f>
        <v>2</v>
      </c>
      <c r="P35" s="1475" t="s">
        <f>INT((P34/P33)*100)</f>
        <v>2</v>
      </c>
      <c r="Q35" s="1492" t="s">
        <f>INT((Q34/Q33)*100)</f>
        <v>2</v>
      </c>
      <c r="R35" s="1535" t="s">
        <f>INT((R34/R33)*100)</f>
        <v>2</v>
      </c>
    </row>
    <row r="36">
      <c r="B36" s="1240" t="s">
        <v>11</v>
      </c>
      <c r="C36" s="165"/>
      <c r="D36" s="1271" t="s">
        <f>'Paramètres'!B11</f>
        <v>2</v>
      </c>
      <c r="E36" s="1289" t="s">
        <f>'Paramètres'!B11</f>
        <v>2</v>
      </c>
      <c r="F36" s="1306" t="s">
        <f>'Paramètres'!B11</f>
        <v>2</v>
      </c>
      <c r="G36" s="1323" t="s">
        <f>'Paramètres'!B11</f>
        <v>2</v>
      </c>
      <c r="H36" s="1340" t="s">
        <f>'Paramètres'!B11</f>
        <v>2</v>
      </c>
      <c r="I36" s="1357" t="s">
        <f>'Paramètres'!B11</f>
        <v>2</v>
      </c>
      <c r="J36" s="1374" t="s">
        <f>'Paramètres'!B11</f>
        <v>2</v>
      </c>
      <c r="K36" s="1391" t="s">
        <f>'Paramètres'!B11</f>
        <v>2</v>
      </c>
      <c r="L36" s="1408" t="s">
        <f>'Paramètres'!B11</f>
        <v>2</v>
      </c>
      <c r="M36" s="1425" t="s">
        <f>'Paramètres'!B11</f>
        <v>2</v>
      </c>
      <c r="N36" s="1442" t="s">
        <f>'Paramètres'!B11</f>
        <v>2</v>
      </c>
      <c r="O36" s="1459" t="s">
        <f>'Paramètres'!B11</f>
        <v>2</v>
      </c>
      <c r="P36" s="1476" t="s">
        <f>'Paramètres'!B11</f>
        <v>2</v>
      </c>
      <c r="Q36" s="1493" t="s">
        <f>'Paramètres'!B11</f>
        <v>2</v>
      </c>
      <c r="R36" s="1536" t="s">
        <f>'Paramètres'!B11</f>
        <v>2</v>
      </c>
    </row>
    <row r="37">
      <c r="B37" s="1241" t="s">
        <v>116</v>
      </c>
      <c r="C37" s="165"/>
      <c r="D37" s="1272" t="s">
        <f>IF(D35&lt;10,"1", IF(D35&gt;15, "4", "2"))</f>
        <v>2</v>
      </c>
      <c r="E37" s="1290" t="s">
        <f>IF(E35&lt;10,"1", IF(E35&gt;15, "4", "2"))</f>
        <v>2</v>
      </c>
      <c r="F37" s="1307" t="s">
        <f>IF(F35&lt;10,"1", IF(F35&gt;15, "4", "2"))</f>
        <v>2</v>
      </c>
      <c r="G37" s="1324" t="s">
        <f>IF(G35&lt;10,"1", IF(G35&gt;15, "4", "2"))</f>
        <v>2</v>
      </c>
      <c r="H37" s="1341" t="s">
        <f>IF(H35&lt;10,"1", IF(H35&gt;15, "4", "2"))</f>
        <v>2</v>
      </c>
      <c r="I37" s="1358" t="s">
        <f>IF(I35&lt;10,"1", IF(I35&gt;15, "4", "2"))</f>
        <v>2</v>
      </c>
      <c r="J37" s="1375" t="s">
        <f>IF(J35&lt;10,"1", IF(J35&gt;15, "4", "2"))</f>
        <v>2</v>
      </c>
      <c r="K37" s="1392" t="s">
        <f>IF(K35&lt;10,"1", IF(K35&gt;15, "4", "2"))</f>
        <v>2</v>
      </c>
      <c r="L37" s="1409" t="s">
        <f>IF(L35&lt;10,"1", IF(L35&gt;15, "4", "2"))</f>
        <v>2</v>
      </c>
      <c r="M37" s="1426" t="s">
        <f>IF(M35&lt;10,"1", IF(M35&gt;15, "4", "2"))</f>
        <v>2</v>
      </c>
      <c r="N37" s="1443" t="s">
        <f>IF(N35&lt;10,"1", IF(N35&gt;15, "4", "2"))</f>
        <v>2</v>
      </c>
      <c r="O37" s="1460" t="s">
        <f>IF(O35&lt;10,"1", IF(O35&gt;15, "4", "2"))</f>
        <v>2</v>
      </c>
      <c r="P37" s="1477" t="s">
        <f>IF(P35&lt;10,"1", IF(P35&gt;15, "4", "2"))</f>
        <v>2</v>
      </c>
      <c r="Q37" s="1494" t="s">
        <f>IF(Q35&lt;10,"1", IF(Q35&gt;15, "4", "2"))</f>
        <v>2</v>
      </c>
      <c r="R37" s="1537" t="s">
        <f>IF(R35&lt;10,"1", IF(R35&gt;15, "4", "2"))</f>
        <v>2</v>
      </c>
    </row>
    <row r="38">
      <c r="B38" s="1242" t="s">
        <v>117</v>
      </c>
      <c r="C38" s="1243" t="s">
        <v>118</v>
      </c>
      <c r="R38" s="165"/>
    </row>
    <row r="39">
      <c r="B39" s="1244" t="s">
        <v>119</v>
      </c>
      <c r="C39" s="1245" t="s">
        <v>120</v>
      </c>
      <c r="D39" s="1273" t="s">
        <f>D33/D37/60</f>
        <v>2</v>
      </c>
      <c r="E39" s="1291" t="s">
        <f>E33/E37/60</f>
        <v>2</v>
      </c>
      <c r="F39" s="1308" t="s">
        <f>F33/F37/60</f>
        <v>2</v>
      </c>
      <c r="G39" s="1325" t="s">
        <f>G33/G37/60</f>
        <v>2</v>
      </c>
      <c r="H39" s="1342" t="s">
        <f>H33/H37/60</f>
        <v>2</v>
      </c>
      <c r="I39" s="1359" t="s">
        <f>I33/I37/60</f>
        <v>2</v>
      </c>
      <c r="J39" s="1376" t="s">
        <f>J33/J37/60</f>
        <v>2</v>
      </c>
      <c r="K39" s="1393" t="s">
        <f>K33/K37/60</f>
        <v>2</v>
      </c>
      <c r="L39" s="1410" t="s">
        <f>L33/L37/60</f>
        <v>2</v>
      </c>
      <c r="M39" s="1427" t="s">
        <f>M33/M37/60</f>
        <v>2</v>
      </c>
      <c r="N39" s="1444" t="s">
        <f>N33/N37/60</f>
        <v>2</v>
      </c>
      <c r="O39" s="1461" t="s">
        <f>O33/O37/60</f>
        <v>2</v>
      </c>
      <c r="P39" s="1478" t="s">
        <f>P33/P37/60</f>
        <v>2</v>
      </c>
      <c r="Q39" s="1495" t="s">
        <f>Q33/Q37/60</f>
        <v>2</v>
      </c>
      <c r="R39" s="1538" t="s">
        <f>R33/R37/60</f>
        <v>2</v>
      </c>
    </row>
    <row r="40">
      <c r="B40" s="1246" t="s">
        <v>121</v>
      </c>
      <c r="C40" s="1247" t="s">
        <v>120</v>
      </c>
      <c r="D40" s="1274" t="s">
        <f>IF(D39&gt;6,D39, "6")</f>
        <v>2</v>
      </c>
      <c r="E40" s="1292" t="s">
        <f>IF(E39&gt;6,E39, "6")</f>
        <v>2</v>
      </c>
      <c r="F40" s="1309" t="s">
        <f>IF(F39&gt;6,F39, "6")</f>
        <v>2</v>
      </c>
      <c r="G40" s="1326" t="s">
        <f>IF(G39&gt;6,G39, "6")</f>
        <v>2</v>
      </c>
      <c r="H40" s="1343" t="s">
        <f>IF(H39&gt;6,H39, "6")</f>
        <v>2</v>
      </c>
      <c r="I40" s="1360" t="s">
        <f>IF(I39&gt;6,I39, "6")</f>
        <v>2</v>
      </c>
      <c r="J40" s="1377" t="s">
        <f>IF(J39&gt;6,J39, "6")</f>
        <v>2</v>
      </c>
      <c r="K40" s="1394" t="s">
        <f>IF(K39&gt;6,K39, "6")</f>
        <v>2</v>
      </c>
      <c r="L40" s="1411" t="s">
        <f>IF(L39&gt;6,L39, "6")</f>
        <v>2</v>
      </c>
      <c r="M40" s="1428" t="s">
        <f>IF(M39&gt;6,M39, "6")</f>
        <v>2</v>
      </c>
      <c r="N40" s="1445" t="s">
        <f>IF(N39&gt;6,N39, "6")</f>
        <v>2</v>
      </c>
      <c r="O40" s="1462" t="s">
        <f>IF(O39&gt;6,O39, "6")</f>
        <v>2</v>
      </c>
      <c r="P40" s="1479" t="s">
        <f>IF(P39&gt;6,P39, "6")</f>
        <v>2</v>
      </c>
      <c r="Q40" s="1496" t="s">
        <f>IF(Q39&gt;6,Q39, "6")</f>
        <v>2</v>
      </c>
      <c r="R40" s="1539" t="s">
        <f>IF(R39&gt;6,R39, "6")</f>
        <v>2</v>
      </c>
    </row>
    <row r="41">
      <c r="B41" s="1248" t="s">
        <v>122</v>
      </c>
      <c r="C41" s="1249" t="s">
        <v>123</v>
      </c>
      <c r="D41" s="1275" t="s">
        <f>'Paramètres'!B7*(D40^'Paramètres'!B8)</f>
        <v>2</v>
      </c>
      <c r="E41" s="1293" t="s">
        <f>'Paramètres'!B7*(E40^'Paramètres'!B8)</f>
        <v>2</v>
      </c>
      <c r="F41" s="1310" t="s">
        <f>'Paramètres'!B7*(F40^'Paramètres'!B8)</f>
        <v>2</v>
      </c>
      <c r="G41" s="1327" t="s">
        <f>'Paramètres'!B7*(G40^'Paramètres'!B8)</f>
        <v>2</v>
      </c>
      <c r="H41" s="1344" t="s">
        <f>'Paramètres'!B7*(H40^'Paramètres'!B8)</f>
        <v>2</v>
      </c>
      <c r="I41" s="1361" t="s">
        <f>'Paramètres'!B7*(I40^'Paramètres'!B8)</f>
        <v>2</v>
      </c>
      <c r="J41" s="1378" t="s">
        <f>'Paramètres'!B7*(J40^'Paramètres'!B8)</f>
        <v>2</v>
      </c>
      <c r="K41" s="1395" t="s">
        <f>'Paramètres'!B7*(K40^'Paramètres'!B8)</f>
        <v>2</v>
      </c>
      <c r="L41" s="1412" t="s">
        <f>'Paramètres'!B7*(L40^'Paramètres'!B8)</f>
        <v>2</v>
      </c>
      <c r="M41" s="1429" t="s">
        <f>'Paramètres'!B7*(M40^'Paramètres'!B8)</f>
        <v>2</v>
      </c>
      <c r="N41" s="1446" t="s">
        <f>'Paramètres'!B7*(N40^'Paramètres'!B8)</f>
        <v>2</v>
      </c>
      <c r="O41" s="1463" t="s">
        <f>'Paramètres'!B7*(O40^'Paramètres'!B8)</f>
        <v>2</v>
      </c>
      <c r="P41" s="1480" t="s">
        <f>'Paramètres'!B7*(P40^'Paramètres'!B8)</f>
        <v>2</v>
      </c>
      <c r="Q41" s="1497" t="s">
        <f>'Paramètres'!B7*(Q40^'Paramètres'!B8)</f>
        <v>2</v>
      </c>
      <c r="R41" s="1540" t="s">
        <f>'Paramètres'!B7*(R40^'Paramètres'!B8)</f>
        <v>2</v>
      </c>
    </row>
    <row r="42">
      <c r="B42" s="1523" t="s">
        <v>124</v>
      </c>
      <c r="C42" s="1524" t="s">
        <v>125</v>
      </c>
      <c r="D42" s="1542" t="s">
        <f>(D36*D41*D32*0.01)/3.6</f>
        <v>2</v>
      </c>
      <c r="E42" s="1543" t="s">
        <f>(E36*E41*E32*0.01)/3.6</f>
        <v>2</v>
      </c>
      <c r="F42" s="1544" t="s">
        <f>(F36*F41*F32*0.01)/3.6</f>
        <v>2</v>
      </c>
      <c r="G42" s="1545" t="s">
        <f>(G36*G41*G32*0.01)/3.6</f>
        <v>2</v>
      </c>
      <c r="H42" s="1546" t="s">
        <f>(H36*H41*H32*0.01)/3.6</f>
        <v>2</v>
      </c>
      <c r="I42" s="1547" t="s">
        <f>(I36*I41*I32*0.01)/3.6</f>
        <v>2</v>
      </c>
      <c r="J42" s="1548" t="s">
        <f>(J36*J41*J32*0.01)/3.6</f>
        <v>2</v>
      </c>
      <c r="K42" s="1549" t="s">
        <f>(K36*K41*K32*0.01)/3.6</f>
        <v>2</v>
      </c>
      <c r="L42" s="1550" t="s">
        <f>(L36*L41*L32*0.01)/3.6</f>
        <v>2</v>
      </c>
      <c r="M42" s="1551" t="s">
        <f>(M36*M41*M32*0.01)/3.6</f>
        <v>2</v>
      </c>
      <c r="N42" s="1552" t="s">
        <f>(N36*N41*N32*0.01)/3.6</f>
        <v>2</v>
      </c>
      <c r="O42" s="1553" t="s">
        <f>(O36*O41*O32*0.01)/3.6</f>
        <v>2</v>
      </c>
      <c r="P42" s="1554" t="s">
        <f>(P36*P41*P32*0.01)/3.6</f>
        <v>2</v>
      </c>
      <c r="Q42" s="1555" t="s">
        <f>(Q36*Q41*Q32*0.01)/3.6</f>
        <v>2</v>
      </c>
      <c r="R42" s="1556" t="s">
        <f>(R36*R41*R32*0.01)/3.6</f>
        <v>2</v>
      </c>
    </row>
    <row r="43">
      <c r="B43" s="154"/>
      <c r="C43" s="165"/>
      <c r="R43" s="165"/>
    </row>
    <row r="44" s="1252" customFormat="true">
      <c r="B44" s="1525" t="s">
        <v>126</v>
      </c>
      <c r="C44" s="17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72"/>
    </row>
    <row r="45">
      <c r="B45" s="1526" t="s">
        <v>29</v>
      </c>
      <c r="C45" s="1255" t="s">
        <v>127</v>
      </c>
      <c r="D45" s="1277" t="s">
        <f>'Paramètres'!B22</f>
        <v>2</v>
      </c>
      <c r="E45" s="1295" t="s">
        <f>'Paramètres'!B22</f>
        <v>2</v>
      </c>
      <c r="F45" s="1312" t="s">
        <f>'Paramètres'!B22</f>
        <v>2</v>
      </c>
      <c r="G45" s="1329" t="s">
        <f>'Paramètres'!B22</f>
        <v>2</v>
      </c>
      <c r="H45" s="1346" t="s">
        <f>'Paramètres'!B22</f>
        <v>2</v>
      </c>
      <c r="I45" s="1363" t="s">
        <f>'Paramètres'!B22</f>
        <v>2</v>
      </c>
      <c r="J45" s="1380" t="s">
        <f>'Paramètres'!B22</f>
        <v>2</v>
      </c>
      <c r="K45" s="1397" t="s">
        <f>'Paramètres'!B22</f>
        <v>2</v>
      </c>
      <c r="L45" s="1414" t="s">
        <f>'Paramètres'!B22</f>
        <v>2</v>
      </c>
      <c r="M45" s="1431" t="s">
        <f>'Paramètres'!B22</f>
        <v>2</v>
      </c>
      <c r="N45" s="1448" t="s">
        <f>'Paramètres'!B22</f>
        <v>2</v>
      </c>
      <c r="O45" s="1465" t="s">
        <f>'Paramètres'!B22</f>
        <v>2</v>
      </c>
      <c r="P45" s="1482" t="s">
        <f>'Paramètres'!B22</f>
        <v>2</v>
      </c>
      <c r="Q45" s="1499" t="s">
        <f>'Paramètres'!B22</f>
        <v>2</v>
      </c>
      <c r="R45" s="1557" t="s">
        <f>'Paramètres'!B22</f>
        <v>2</v>
      </c>
    </row>
    <row r="46">
      <c r="B46" s="1527" t="s">
        <v>128</v>
      </c>
      <c r="C46" s="1257" t="s">
        <v>127</v>
      </c>
      <c r="D46" s="1278" t="s">
        <f>'Paramètres'!B23</f>
        <v>2</v>
      </c>
      <c r="E46" s="1296" t="s">
        <f>'Paramètres'!B23</f>
        <v>2</v>
      </c>
      <c r="F46" s="1313" t="s">
        <f>'Paramètres'!B23</f>
        <v>2</v>
      </c>
      <c r="G46" s="1330" t="s">
        <f>'Paramètres'!B23</f>
        <v>2</v>
      </c>
      <c r="H46" s="1347" t="s">
        <f>'Paramètres'!B23</f>
        <v>2</v>
      </c>
      <c r="I46" s="1364" t="s">
        <f>'Paramètres'!B23</f>
        <v>2</v>
      </c>
      <c r="J46" s="1381" t="s">
        <f>'Paramètres'!B23</f>
        <v>2</v>
      </c>
      <c r="K46" s="1398" t="s">
        <f>'Paramètres'!B23</f>
        <v>2</v>
      </c>
      <c r="L46" s="1415" t="s">
        <f>'Paramètres'!B23</f>
        <v>2</v>
      </c>
      <c r="M46" s="1432" t="s">
        <f>'Paramètres'!B23</f>
        <v>2</v>
      </c>
      <c r="N46" s="1449" t="s">
        <f>'Paramètres'!B23</f>
        <v>2</v>
      </c>
      <c r="O46" s="1466" t="s">
        <f>'Paramètres'!B23</f>
        <v>2</v>
      </c>
      <c r="P46" s="1483" t="s">
        <f>'Paramètres'!B23</f>
        <v>2</v>
      </c>
      <c r="Q46" s="1500" t="s">
        <f>'Paramètres'!B23</f>
        <v>2</v>
      </c>
      <c r="R46" s="1558" t="s">
        <f>'Paramètres'!B23</f>
        <v>2</v>
      </c>
    </row>
    <row r="47">
      <c r="B47" s="1528" t="s">
        <v>129</v>
      </c>
      <c r="C47" s="1259" t="s">
        <v>130</v>
      </c>
      <c r="D47" s="1279" t="s">
        <f>D45+D46</f>
        <v>2</v>
      </c>
      <c r="E47" s="1297" t="s">
        <f>E45+E46</f>
        <v>2</v>
      </c>
      <c r="F47" s="1314" t="s">
        <f>F45+F46</f>
        <v>2</v>
      </c>
      <c r="G47" s="1331" t="s">
        <f>G45+G46</f>
        <v>2</v>
      </c>
      <c r="H47" s="1348" t="s">
        <f>H45+H46</f>
        <v>2</v>
      </c>
      <c r="I47" s="1365" t="s">
        <f>I45+I46</f>
        <v>2</v>
      </c>
      <c r="J47" s="1382" t="s">
        <f>J45+J46</f>
        <v>2</v>
      </c>
      <c r="K47" s="1399" t="s">
        <f>K45+K46</f>
        <v>2</v>
      </c>
      <c r="L47" s="1416" t="s">
        <f>L45+L46</f>
        <v>2</v>
      </c>
      <c r="M47" s="1433" t="s">
        <f>M45+M46</f>
        <v>2</v>
      </c>
      <c r="N47" s="1450" t="s">
        <f>N45+N46</f>
        <v>2</v>
      </c>
      <c r="O47" s="1467" t="s">
        <f>O45+O46</f>
        <v>2</v>
      </c>
      <c r="P47" s="1484" t="s">
        <f>P45+P46</f>
        <v>2</v>
      </c>
      <c r="Q47" s="1501" t="s">
        <f>Q45+Q46</f>
        <v>2</v>
      </c>
      <c r="R47" s="1559" t="s">
        <f>R45+R46</f>
        <v>2</v>
      </c>
    </row>
    <row r="48">
      <c r="B48" s="1529" t="s">
        <v>131</v>
      </c>
      <c r="C48" s="1261" t="s">
        <v>132</v>
      </c>
      <c r="D48" s="1280" t="s">
        <f>D42/('Paramètres'!B15*POWER(2*'Paramètres'!B16,0.5)*POWER(D45,3/2))</f>
        <v>2</v>
      </c>
      <c r="E48" s="1298" t="s">
        <f>E42/('Paramètres'!B15*POWER(2*'Paramètres'!B16,0.5)*POWER(E45,3/2))</f>
        <v>2</v>
      </c>
      <c r="F48" s="1315" t="s">
        <f>F42/('Paramètres'!B15*POWER(2*'Paramètres'!B16,0.5)*POWER(F45,3/2))</f>
        <v>2</v>
      </c>
      <c r="G48" s="1332" t="s">
        <f>G42/('Paramètres'!B15*POWER(2*'Paramètres'!B16,0.5)*POWER(G45,3/2))</f>
        <v>2</v>
      </c>
      <c r="H48" s="1349" t="s">
        <f>H42/('Paramètres'!B15*POWER(2*'Paramètres'!B16,0.5)*POWER(H45,3/2))</f>
        <v>2</v>
      </c>
      <c r="I48" s="1366" t="s">
        <f>I42/('Paramètres'!B15*POWER(2*'Paramètres'!B16,0.5)*POWER(I45,3/2))</f>
        <v>2</v>
      </c>
      <c r="J48" s="1383" t="s">
        <f>J42/('Paramètres'!B15*POWER(2*'Paramètres'!B16,0.5)*POWER(J45,3/2))</f>
        <v>2</v>
      </c>
      <c r="K48" s="1400" t="s">
        <f>K42/('Paramètres'!B15*POWER(2*'Paramètres'!B16,0.5)*POWER(K45,3/2))</f>
        <v>2</v>
      </c>
      <c r="L48" s="1417" t="s">
        <f>L42/('Paramètres'!B15*POWER(2*'Paramètres'!B16,0.5)*POWER(L45,3/2))</f>
        <v>2</v>
      </c>
      <c r="M48" s="1434" t="s">
        <f>M42/('Paramètres'!B15*POWER(2*'Paramètres'!B16,0.5)*POWER(M45,3/2))</f>
        <v>2</v>
      </c>
      <c r="N48" s="1451" t="s">
        <f>N42/('Paramètres'!B15*POWER(2*'Paramètres'!B16,0.5)*POWER(N45,3/2))</f>
        <v>2</v>
      </c>
      <c r="O48" s="1468" t="s">
        <f>O42/('Paramètres'!B15*POWER(2*'Paramètres'!B16,0.5)*POWER(O45,3/2))</f>
        <v>2</v>
      </c>
      <c r="P48" s="1485" t="s">
        <f>P42/('Paramètres'!B15*POWER(2*'Paramètres'!B16,0.5)*POWER(P45,3/2))</f>
        <v>2</v>
      </c>
      <c r="Q48" s="1502" t="s">
        <f>Q42/('Paramètres'!B15*POWER(2*'Paramètres'!B16,0.5)*POWER(Q45,3/2))</f>
        <v>2</v>
      </c>
      <c r="R48" s="1560" t="s">
        <f>R42/('Paramètres'!B15*POWER(2*'Paramètres'!B16,0.5)*POWER(R45,3/2))</f>
        <v>2</v>
      </c>
    </row>
    <row r="49">
      <c r="B49" s="154"/>
      <c r="C49" s="165"/>
      <c r="R49" s="165"/>
    </row>
    <row r="50">
      <c r="B50" s="1530" t="s">
        <v>133</v>
      </c>
      <c r="C50" s="1263" t="s">
        <v>134</v>
      </c>
      <c r="D50" s="1281" t="s">
        <f>D47</f>
        <v>2</v>
      </c>
      <c r="E50" s="1299" t="s">
        <f>E47</f>
        <v>2</v>
      </c>
      <c r="F50" s="1316" t="s">
        <f>F47</f>
        <v>2</v>
      </c>
      <c r="G50" s="1333" t="s">
        <f>G47</f>
        <v>2</v>
      </c>
      <c r="H50" s="1350" t="s">
        <f>H47</f>
        <v>2</v>
      </c>
      <c r="I50" s="1367" t="s">
        <f>I47</f>
        <v>2</v>
      </c>
      <c r="J50" s="1384" t="s">
        <f>J47</f>
        <v>2</v>
      </c>
      <c r="K50" s="1401" t="s">
        <f>K47</f>
        <v>2</v>
      </c>
      <c r="L50" s="1418" t="s">
        <f>L47</f>
        <v>2</v>
      </c>
      <c r="M50" s="1435" t="s">
        <f>M47</f>
        <v>2</v>
      </c>
      <c r="N50" s="1452" t="s">
        <f>N47</f>
        <v>2</v>
      </c>
      <c r="O50" s="1469" t="s">
        <f>O47</f>
        <v>2</v>
      </c>
      <c r="P50" s="1486" t="s">
        <f>P47</f>
        <v>2</v>
      </c>
      <c r="Q50" s="1503" t="s">
        <f>Q47</f>
        <v>2</v>
      </c>
      <c r="R50" s="1561" t="s">
        <f>R47</f>
        <v>2</v>
      </c>
    </row>
    <row r="51">
      <c r="B51" s="1153"/>
      <c r="C51" s="1531" t="s">
        <v>135</v>
      </c>
      <c r="D51" s="1563" t="s">
        <f>MROUND(D48+0.25,0.5)</f>
        <v>2</v>
      </c>
      <c r="E51" s="1564" t="s">
        <f>MROUND(E48+0.25,0.5)</f>
        <v>2</v>
      </c>
      <c r="F51" s="1565" t="s">
        <f>MROUND(F48+0.25,0.5)</f>
        <v>2</v>
      </c>
      <c r="G51" s="1566" t="s">
        <f>MROUND(G48+0.25,0.5)</f>
        <v>2</v>
      </c>
      <c r="H51" s="1567" t="s">
        <f>MROUND(H48+0.25,0.5)</f>
        <v>2</v>
      </c>
      <c r="I51" s="1568" t="s">
        <f>MROUND(I48+0.25,0.5)</f>
        <v>2</v>
      </c>
      <c r="J51" s="1569" t="s">
        <f>MROUND(J48+0.25,0.5)</f>
        <v>2</v>
      </c>
      <c r="K51" s="1570" t="s">
        <f>MROUND(K48+0.25,0.5)</f>
        <v>2</v>
      </c>
      <c r="L51" s="1571" t="s">
        <f>MROUND(L48+0.25,0.5)</f>
        <v>2</v>
      </c>
      <c r="M51" s="1572" t="s">
        <f>MROUND(M48+0.25,0.5)</f>
        <v>2</v>
      </c>
      <c r="N51" s="1573" t="s">
        <f>MROUND(N48+0.25,0.5)</f>
        <v>2</v>
      </c>
      <c r="O51" s="1574" t="s">
        <f>MROUND(O48+0.25,0.5)</f>
        <v>2</v>
      </c>
      <c r="P51" s="1575" t="s">
        <f>MROUND(P48+0.25,0.5)</f>
        <v>2</v>
      </c>
      <c r="Q51" s="1576" t="s">
        <f>MROUND(Q48+0.25,0.5)</f>
        <v>2</v>
      </c>
      <c r="R51" s="1577" t="s">
        <f>MROUND(R48+0.25,0.5)</f>
        <v>2</v>
      </c>
    </row>
    <row r="57">
      <c r="B57" s="1165"/>
      <c r="C57" s="176"/>
      <c r="D57" s="1733" t="s">
        <v>170</v>
      </c>
      <c r="E57" s="1734" t="s">
        <v>171</v>
      </c>
      <c r="F57" s="1735" t="s">
        <v>172</v>
      </c>
      <c r="G57" s="172"/>
    </row>
    <row r="58">
      <c r="B58" s="154"/>
      <c r="C58" s="165"/>
      <c r="D58" s="1729" t="s">
        <v>54</v>
      </c>
      <c r="E58" s="1730" t="s">
        <v>55</v>
      </c>
      <c r="F58" s="1731" t="s">
        <v>173</v>
      </c>
      <c r="G58" s="1732" t="s">
        <v>174</v>
      </c>
    </row>
    <row r="59">
      <c r="B59" s="1695" t="s">
        <v>112</v>
      </c>
      <c r="C59" s="176"/>
      <c r="D59" s="1626" t="n">
        <v>12.3507828936226</v>
      </c>
      <c r="E59" s="1644" t="n">
        <v>0.1567670091584</v>
      </c>
      <c r="F59" s="1662" t="n">
        <v>0.01645376922</v>
      </c>
      <c r="G59" s="1705" t="n">
        <v>0.032467234748099996</v>
      </c>
    </row>
    <row r="60">
      <c r="B60" s="1596" t="s">
        <v>113</v>
      </c>
      <c r="C60" s="165"/>
      <c r="D60" s="1627" t="n">
        <v>920.0</v>
      </c>
      <c r="E60" s="1645" t="n">
        <v>45.0</v>
      </c>
      <c r="F60" s="1663" t="n">
        <v>0.0</v>
      </c>
      <c r="G60" s="1706" t="n">
        <v>0.0</v>
      </c>
    </row>
    <row r="61">
      <c r="B61" s="1597" t="s">
        <v>114</v>
      </c>
      <c r="C61" s="165"/>
      <c r="D61" s="1628" t="n">
        <v>190.0</v>
      </c>
      <c r="E61" s="1646" t="n">
        <v>5.0</v>
      </c>
      <c r="F61" s="1664" t="n">
        <v>0.0</v>
      </c>
      <c r="G61" s="1707" t="n">
        <v>0.0</v>
      </c>
    </row>
    <row r="62">
      <c r="B62" s="1598" t="s">
        <v>115</v>
      </c>
      <c r="C62" s="165"/>
      <c r="D62" s="1629" t="s">
        <f>INT((D61/D60)*100)</f>
        <v>2</v>
      </c>
      <c r="E62" s="1647" t="s">
        <f>INT((E61/E60)*100)</f>
        <v>2</v>
      </c>
      <c r="F62" s="1665" t="s">
        <f>INT((F61/F60)*100)</f>
        <v>2</v>
      </c>
      <c r="G62" s="1708" t="s">
        <f>INT((G61/G60)*100)</f>
        <v>2</v>
      </c>
    </row>
    <row r="63">
      <c r="B63" s="1599" t="s">
        <v>11</v>
      </c>
      <c r="C63" s="165"/>
      <c r="D63" s="1630" t="s">
        <f>'Paramètres'!B11</f>
        <v>2</v>
      </c>
      <c r="E63" s="1648" t="s">
        <f>'Paramètres'!B11</f>
        <v>2</v>
      </c>
      <c r="F63" s="1666" t="s">
        <f>'Paramètres'!B11</f>
        <v>2</v>
      </c>
      <c r="G63" s="1709" t="s">
        <f>'Paramètres'!B11</f>
        <v>2</v>
      </c>
    </row>
    <row r="64">
      <c r="B64" s="1600" t="s">
        <v>116</v>
      </c>
      <c r="C64" s="165"/>
      <c r="D64" s="1631" t="s">
        <f>IF(D62&lt;10,"1", IF(D62&gt;15, "4", "2"))</f>
        <v>2</v>
      </c>
      <c r="E64" s="1649" t="s">
        <f>IF(E62&lt;10,"1", IF(E62&gt;15, "4", "2"))</f>
        <v>2</v>
      </c>
      <c r="F64" s="1667" t="s">
        <f>IF(F62&lt;10,"1", IF(F62&gt;15, "4", "2"))</f>
        <v>2</v>
      </c>
      <c r="G64" s="1710" t="s">
        <f>IF(G62&lt;10,"1", IF(G62&gt;15, "4", "2"))</f>
        <v>2</v>
      </c>
    </row>
    <row r="65">
      <c r="B65" s="1601" t="s">
        <v>117</v>
      </c>
      <c r="C65" s="1602" t="s">
        <v>118</v>
      </c>
      <c r="G65" s="165"/>
    </row>
    <row r="66">
      <c r="B66" s="1603" t="s">
        <v>119</v>
      </c>
      <c r="C66" s="1604" t="s">
        <v>120</v>
      </c>
      <c r="D66" s="1632" t="s">
        <f>D60/D64/60</f>
        <v>2</v>
      </c>
      <c r="E66" s="1650" t="s">
        <f>E60/E64/60</f>
        <v>2</v>
      </c>
      <c r="F66" s="1668" t="s">
        <f>F60/F64/60</f>
        <v>2</v>
      </c>
      <c r="G66" s="1711" t="s">
        <f>G60/G64/60</f>
        <v>2</v>
      </c>
    </row>
    <row r="67">
      <c r="B67" s="1605" t="s">
        <v>121</v>
      </c>
      <c r="C67" s="1606" t="s">
        <v>120</v>
      </c>
      <c r="D67" s="1633" t="s">
        <f>IF(D66&gt;6,D66, "6")</f>
        <v>2</v>
      </c>
      <c r="E67" s="1651" t="s">
        <f>IF(E66&gt;6,E66, "6")</f>
        <v>2</v>
      </c>
      <c r="F67" s="1669" t="s">
        <f>IF(F66&gt;6,F66, "6")</f>
        <v>2</v>
      </c>
      <c r="G67" s="1712" t="s">
        <f>IF(G66&gt;6,G66, "6")</f>
        <v>2</v>
      </c>
    </row>
    <row r="68">
      <c r="B68" s="1607" t="s">
        <v>122</v>
      </c>
      <c r="C68" s="1608" t="s">
        <v>123</v>
      </c>
      <c r="D68" s="1634" t="s">
        <f>'Paramètres'!B7*(D67^'Paramètres'!B8)</f>
        <v>2</v>
      </c>
      <c r="E68" s="1652" t="s">
        <f>'Paramètres'!B7*(E67^'Paramètres'!B8)</f>
        <v>2</v>
      </c>
      <c r="F68" s="1670" t="s">
        <f>'Paramètres'!B7*(F67^'Paramètres'!B8)</f>
        <v>2</v>
      </c>
      <c r="G68" s="1713" t="s">
        <f>'Paramètres'!B7*(G67^'Paramètres'!B8)</f>
        <v>2</v>
      </c>
    </row>
    <row r="69">
      <c r="B69" s="1696" t="s">
        <v>124</v>
      </c>
      <c r="C69" s="1697" t="s">
        <v>125</v>
      </c>
      <c r="D69" s="1715" t="s">
        <f>(D63*D68*D59*0.01)/3.6</f>
        <v>2</v>
      </c>
      <c r="E69" s="1716" t="s">
        <f>(E63*E68*E59*0.01)/3.6</f>
        <v>2</v>
      </c>
      <c r="F69" s="1717" t="s">
        <f>(F63*F68*F59*0.01)/3.6</f>
        <v>2</v>
      </c>
      <c r="G69" s="1718" t="s">
        <f>(G63*G68*G59*0.01)/3.6</f>
        <v>2</v>
      </c>
    </row>
    <row r="70">
      <c r="B70" s="154"/>
      <c r="C70" s="165"/>
      <c r="G70" s="165"/>
    </row>
    <row r="71" s="1611" customFormat="true">
      <c r="B71" s="1698" t="s">
        <v>126</v>
      </c>
      <c r="C71" s="172"/>
      <c r="D71" s="2"/>
      <c r="E71" s="2"/>
      <c r="F71" s="2"/>
      <c r="G71" s="172"/>
    </row>
    <row r="72">
      <c r="B72" s="1699" t="s">
        <v>29</v>
      </c>
      <c r="C72" s="1614" t="s">
        <v>127</v>
      </c>
      <c r="D72" s="1636" t="s">
        <f>'Paramètres'!B22</f>
        <v>2</v>
      </c>
      <c r="E72" s="1654" t="s">
        <f>'Paramètres'!B22</f>
        <v>2</v>
      </c>
      <c r="F72" s="1672" t="s">
        <f>'Paramètres'!B22</f>
        <v>2</v>
      </c>
      <c r="G72" s="1719" t="s">
        <f>'Paramètres'!B22</f>
        <v>2</v>
      </c>
    </row>
    <row r="73">
      <c r="B73" s="1700" t="s">
        <v>128</v>
      </c>
      <c r="C73" s="1616" t="s">
        <v>127</v>
      </c>
      <c r="D73" s="1637" t="s">
        <f>'Paramètres'!B23</f>
        <v>2</v>
      </c>
      <c r="E73" s="1655" t="s">
        <f>'Paramètres'!B23</f>
        <v>2</v>
      </c>
      <c r="F73" s="1673" t="s">
        <f>'Paramètres'!B23</f>
        <v>2</v>
      </c>
      <c r="G73" s="1720" t="s">
        <f>'Paramètres'!B23</f>
        <v>2</v>
      </c>
    </row>
    <row r="74">
      <c r="B74" s="1701" t="s">
        <v>129</v>
      </c>
      <c r="C74" s="1618" t="s">
        <v>130</v>
      </c>
      <c r="D74" s="1638" t="s">
        <f>D72+D73</f>
        <v>2</v>
      </c>
      <c r="E74" s="1656" t="s">
        <f>E72+E73</f>
        <v>2</v>
      </c>
      <c r="F74" s="1674" t="s">
        <f>F72+F73</f>
        <v>2</v>
      </c>
      <c r="G74" s="1721" t="s">
        <f>G72+G73</f>
        <v>2</v>
      </c>
    </row>
    <row r="75">
      <c r="B75" s="1702" t="s">
        <v>131</v>
      </c>
      <c r="C75" s="1620" t="s">
        <v>132</v>
      </c>
      <c r="D75" s="1639" t="s">
        <f>D69/('Paramètres'!B15*POWER(2*'Paramètres'!B16,0.5)*POWER(D72,3/2))</f>
        <v>2</v>
      </c>
      <c r="E75" s="1657" t="s">
        <f>E69/('Paramètres'!B15*POWER(2*'Paramètres'!B16,0.5)*POWER(E72,3/2))</f>
        <v>2</v>
      </c>
      <c r="F75" s="1675" t="s">
        <f>F69/('Paramètres'!B15*POWER(2*'Paramètres'!B16,0.5)*POWER(F72,3/2))</f>
        <v>2</v>
      </c>
      <c r="G75" s="1722" t="s">
        <f>G69/('Paramètres'!B15*POWER(2*'Paramètres'!B16,0.5)*POWER(G72,3/2))</f>
        <v>2</v>
      </c>
    </row>
    <row r="76">
      <c r="B76" s="154"/>
      <c r="C76" s="165"/>
      <c r="G76" s="165"/>
    </row>
    <row r="77">
      <c r="B77" s="1703" t="s">
        <v>133</v>
      </c>
      <c r="C77" s="1622" t="s">
        <v>134</v>
      </c>
      <c r="D77" s="1640" t="s">
        <f>D74</f>
        <v>2</v>
      </c>
      <c r="E77" s="1658" t="s">
        <f>E74</f>
        <v>2</v>
      </c>
      <c r="F77" s="1676" t="s">
        <f>F74</f>
        <v>2</v>
      </c>
      <c r="G77" s="1723" t="s">
        <f>G74</f>
        <v>2</v>
      </c>
    </row>
    <row r="78">
      <c r="B78" s="1153"/>
      <c r="C78" s="1704" t="s">
        <v>135</v>
      </c>
      <c r="D78" s="1725" t="s">
        <f>MROUND(D75+0.25,0.5)</f>
        <v>2</v>
      </c>
      <c r="E78" s="1726" t="s">
        <f>MROUND(E75+0.25,0.5)</f>
        <v>2</v>
      </c>
      <c r="F78" s="1727" t="s">
        <f>MROUND(F75+0.25,0.5)</f>
        <v>2</v>
      </c>
      <c r="G78" s="1728" t="s">
        <f>MROUND(G75+0.25,0.5)</f>
        <v>2</v>
      </c>
    </row>
  </sheetData>
  <mergeCells count="10">
    <mergeCell ref="B1:R1"/>
    <mergeCell ref="B18:R18"/>
    <mergeCell ref="B24:B25"/>
    <mergeCell ref="D4:X4"/>
    <mergeCell ref="B44:R44"/>
    <mergeCell ref="B50:B51"/>
    <mergeCell ref="E30:R30"/>
    <mergeCell ref="B71:R71"/>
    <mergeCell ref="B77:B78"/>
    <mergeCell ref="F57:G5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B1:X91"/>
  <sheetViews>
    <sheetView workbookViewId="0"/>
  </sheetViews>
  <sheetFormatPr defaultRowHeight="15.0"/>
  <cols>
    <col min="1" max="1" width="0.0078125" customWidth="true"/>
    <col min="2" max="2" width="47.2421875" customWidth="true" bestFit="true"/>
    <col min="3" max="3" width="12.23828125" customWidth="true" bestFit="true"/>
    <col min="4" max="4" width="8.23828125" customWidth="true" bestFit="true"/>
    <col min="5" max="5" width="7.234375" customWidth="true" bestFit="true"/>
    <col min="6" max="6" width="4.91015625" customWidth="true" bestFit="true"/>
    <col min="7" max="7" width="4.91015625" customWidth="true" bestFit="true"/>
    <col min="8" max="8" width="7.90234375" customWidth="true" bestFit="true"/>
    <col min="9" max="9" width="7.45703125" customWidth="true" bestFit="true"/>
    <col min="10" max="10" width="7.45703125" customWidth="true" bestFit="true"/>
    <col min="11" max="11" width="4.91015625" customWidth="true" bestFit="true"/>
    <col min="12" max="12" width="7.45703125" customWidth="true" bestFit="true"/>
    <col min="13" max="13" width="4.91015625" customWidth="true" bestFit="true"/>
    <col min="14" max="14" width="4.91015625" customWidth="true" bestFit="true"/>
    <col min="15" max="15" width="9.07421875" customWidth="true" bestFit="true"/>
    <col min="16" max="16" width="4.91015625" customWidth="true" bestFit="true"/>
    <col min="17" max="17" width="4.91015625" customWidth="true" bestFit="true"/>
  </cols>
  <sheetData>
    <row r="1" s="1736" customFormat="true">
      <c r="B1" s="1737" t="s">
        <v>175</v>
      </c>
    </row>
    <row r="4">
      <c r="B4" s="1165"/>
      <c r="C4" s="176"/>
      <c r="D4" s="2260" t="s">
        <v>136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72"/>
    </row>
    <row r="5">
      <c r="B5" s="154"/>
      <c r="C5" s="165"/>
      <c r="D5" s="2239" t="s">
        <v>137</v>
      </c>
      <c r="E5" s="2240" t="s">
        <v>138</v>
      </c>
      <c r="F5" s="2241" t="s">
        <v>139</v>
      </c>
      <c r="G5" s="2242" t="s">
        <v>140</v>
      </c>
      <c r="H5" s="2243" t="s">
        <v>50</v>
      </c>
      <c r="I5" s="2244" t="s">
        <v>53</v>
      </c>
      <c r="J5" s="2245" t="s">
        <v>52</v>
      </c>
      <c r="K5" s="2246" t="s">
        <v>141</v>
      </c>
      <c r="L5" s="2247" t="s">
        <v>56</v>
      </c>
      <c r="M5" s="2248" t="s">
        <v>142</v>
      </c>
      <c r="N5" s="2249" t="s">
        <v>143</v>
      </c>
      <c r="O5" s="2250" t="s">
        <v>144</v>
      </c>
      <c r="P5" s="2251" t="s">
        <v>145</v>
      </c>
      <c r="Q5" s="2252" t="s">
        <v>146</v>
      </c>
      <c r="R5" s="2253" t="s">
        <v>147</v>
      </c>
      <c r="S5" s="2254" t="s">
        <v>58</v>
      </c>
      <c r="T5" s="2255" t="s">
        <v>148</v>
      </c>
      <c r="U5" s="2256" t="s">
        <v>149</v>
      </c>
      <c r="V5" s="2257" t="s">
        <v>150</v>
      </c>
      <c r="W5" s="2258" t="s">
        <v>151</v>
      </c>
      <c r="X5" s="2259" t="s">
        <v>152</v>
      </c>
    </row>
    <row r="6">
      <c r="B6" s="2194" t="s">
        <v>176</v>
      </c>
      <c r="C6" s="176"/>
      <c r="D6" s="1775" t="n">
        <v>0.001607341086163</v>
      </c>
      <c r="E6" s="1795" t="n">
        <v>0.001585915284219</v>
      </c>
      <c r="F6" s="1815" t="n">
        <v>0.0028914951491400003</v>
      </c>
      <c r="G6" s="1835" t="n">
        <v>6.73708557304E-4</v>
      </c>
      <c r="H6" s="1855" t="n">
        <v>7.85963647815E-4</v>
      </c>
      <c r="I6" s="1875" t="n">
        <v>0.0038805511444509997</v>
      </c>
      <c r="J6" s="1895" t="n">
        <v>0.002200979237808</v>
      </c>
      <c r="K6" s="1915" t="n">
        <v>0.0010665778155329998</v>
      </c>
      <c r="L6" s="1935" t="n">
        <v>0.033681458530949</v>
      </c>
      <c r="M6" s="1955" t="n">
        <v>0.0018312793752580001</v>
      </c>
      <c r="N6" s="1975" t="n">
        <v>8.718657494320001E-4</v>
      </c>
      <c r="O6" s="1995" t="n">
        <v>7.16696325777E-4</v>
      </c>
      <c r="P6" s="2015" t="n">
        <v>0.031995400783516</v>
      </c>
      <c r="Q6" s="2035" t="n">
        <v>0.0015085114963819999</v>
      </c>
      <c r="R6" s="2055" t="n">
        <v>7.03816852916E-4</v>
      </c>
      <c r="S6" s="2075" t="n">
        <v>0.060195419041969</v>
      </c>
      <c r="T6" s="2095" t="n">
        <v>0.0015118391827800002</v>
      </c>
      <c r="U6" s="2115" t="n">
        <v>3.83236071635E-4</v>
      </c>
      <c r="V6" s="2135" t="n">
        <v>3.91126969862E-4</v>
      </c>
      <c r="W6" s="2155" t="n">
        <v>0.0018079816113060001</v>
      </c>
      <c r="X6" s="2204" t="n">
        <v>1.2146544973968532</v>
      </c>
    </row>
    <row r="7">
      <c r="B7" s="1739" t="s">
        <v>113</v>
      </c>
      <c r="C7" s="165"/>
      <c r="D7" s="1776" t="n">
        <v>100.0</v>
      </c>
      <c r="E7" s="1796" t="n">
        <v>75.0</v>
      </c>
      <c r="F7" s="1816" t="n">
        <v>105.0</v>
      </c>
      <c r="G7" s="1836" t="n">
        <v>0.0</v>
      </c>
      <c r="H7" s="1856" t="n">
        <v>40.0</v>
      </c>
      <c r="I7" s="1876" t="n">
        <v>160.0</v>
      </c>
      <c r="J7" s="1896" t="n">
        <v>100.0</v>
      </c>
      <c r="K7" s="1916" t="n">
        <v>90.0</v>
      </c>
      <c r="L7" s="1936" t="n">
        <v>375.0</v>
      </c>
      <c r="M7" s="1956" t="n">
        <v>50.0</v>
      </c>
      <c r="N7" s="1976" t="n">
        <v>60.0</v>
      </c>
      <c r="O7" s="1996" t="n">
        <v>55.0</v>
      </c>
      <c r="P7" s="2016" t="n">
        <v>300.0</v>
      </c>
      <c r="Q7" s="2036" t="n">
        <v>80.0</v>
      </c>
      <c r="R7" s="2056" t="n">
        <v>50.0</v>
      </c>
      <c r="S7" s="2076" t="n">
        <v>440.0</v>
      </c>
      <c r="T7" s="2096" t="n">
        <v>80.0</v>
      </c>
      <c r="U7" s="2116" t="n">
        <v>0.0</v>
      </c>
      <c r="V7" s="2136" t="n">
        <v>0.0</v>
      </c>
      <c r="W7" s="2156" t="n">
        <v>105.0</v>
      </c>
      <c r="X7" s="2205" t="n">
        <v>2360.0</v>
      </c>
    </row>
    <row r="8">
      <c r="B8" s="1740" t="s">
        <v>114</v>
      </c>
      <c r="C8" s="165"/>
      <c r="D8" s="1777" t="n">
        <v>20.0</v>
      </c>
      <c r="E8" s="1797" t="n">
        <v>30.0</v>
      </c>
      <c r="F8" s="1817" t="n">
        <v>35.0</v>
      </c>
      <c r="G8" s="1837" t="n">
        <v>0.0</v>
      </c>
      <c r="H8" s="1857" t="n">
        <v>5.0</v>
      </c>
      <c r="I8" s="1877" t="n">
        <v>10.0</v>
      </c>
      <c r="J8" s="1897" t="n">
        <v>20.0</v>
      </c>
      <c r="K8" s="1917" t="n">
        <v>10.0</v>
      </c>
      <c r="L8" s="1937" t="n">
        <v>65.0</v>
      </c>
      <c r="M8" s="1957" t="n">
        <v>25.0</v>
      </c>
      <c r="N8" s="1977" t="n">
        <v>35.0</v>
      </c>
      <c r="O8" s="1997" t="n">
        <v>20.0</v>
      </c>
      <c r="P8" s="2017" t="n">
        <v>60.0</v>
      </c>
      <c r="Q8" s="2037" t="n">
        <v>30.0</v>
      </c>
      <c r="R8" s="2057" t="n">
        <v>20.0</v>
      </c>
      <c r="S8" s="2077" t="n">
        <v>90.0</v>
      </c>
      <c r="T8" s="2097" t="n">
        <v>15.0</v>
      </c>
      <c r="U8" s="2117" t="n">
        <v>0.0</v>
      </c>
      <c r="V8" s="2137" t="n">
        <v>0.0</v>
      </c>
      <c r="W8" s="2157" t="n">
        <v>15.0</v>
      </c>
      <c r="X8" s="2206" t="n">
        <v>700.0</v>
      </c>
    </row>
    <row r="9">
      <c r="B9" s="1741" t="s">
        <v>115</v>
      </c>
      <c r="C9" s="165"/>
      <c r="D9" s="1778" t="s">
        <f>(D8/D7)*100</f>
        <v>2</v>
      </c>
      <c r="E9" s="1798" t="s">
        <f>(E8/E7)*100</f>
        <v>2</v>
      </c>
      <c r="F9" s="1818" t="s">
        <f>(F8/F7)*100</f>
        <v>2</v>
      </c>
      <c r="G9" s="1838" t="s">
        <f>(G8/G7)*100</f>
        <v>2</v>
      </c>
      <c r="H9" s="1858" t="s">
        <f>(H8/H7)*100</f>
        <v>2</v>
      </c>
      <c r="I9" s="1878" t="s">
        <f>(I8/I7)*100</f>
        <v>2</v>
      </c>
      <c r="J9" s="1898" t="s">
        <f>(J8/J7)*100</f>
        <v>2</v>
      </c>
      <c r="K9" s="1918" t="s">
        <f>(K8/K7)*100</f>
        <v>2</v>
      </c>
      <c r="L9" s="1938" t="s">
        <f>(L8/L7)*100</f>
        <v>2</v>
      </c>
      <c r="M9" s="1958" t="s">
        <f>(M8/M7)*100</f>
        <v>2</v>
      </c>
      <c r="N9" s="1978" t="s">
        <f>(N8/N7)*100</f>
        <v>2</v>
      </c>
      <c r="O9" s="1998" t="s">
        <f>(O8/O7)*100</f>
        <v>2</v>
      </c>
      <c r="P9" s="2018" t="s">
        <f>(P8/P7)*100</f>
        <v>2</v>
      </c>
      <c r="Q9" s="2038" t="s">
        <f>(Q8/Q7)*100</f>
        <v>2</v>
      </c>
      <c r="R9" s="2058" t="s">
        <f>(R8/R7)*100</f>
        <v>2</v>
      </c>
      <c r="S9" s="2078" t="s">
        <f>(S8/S7)*100</f>
        <v>2</v>
      </c>
      <c r="T9" s="2098" t="s">
        <f>(T8/T7)*100</f>
        <v>2</v>
      </c>
      <c r="U9" s="2118" t="s">
        <f>(U8/U7)*100</f>
        <v>2</v>
      </c>
      <c r="V9" s="2138" t="s">
        <f>(V8/V7)*100</f>
        <v>2</v>
      </c>
      <c r="W9" s="2158" t="s">
        <f>(W8/W7)*100</f>
        <v>2</v>
      </c>
      <c r="X9" s="2207" t="s">
        <f>(X8/X7)*100</f>
        <v>2</v>
      </c>
    </row>
    <row r="10">
      <c r="B10" s="1742" t="s">
        <v>11</v>
      </c>
      <c r="C10" s="165"/>
      <c r="D10" s="1779" t="s">
        <f>'Paramètres'!B11</f>
        <v>2</v>
      </c>
      <c r="E10" s="1799" t="s">
        <f>'Paramètres'!B11</f>
        <v>2</v>
      </c>
      <c r="F10" s="1819" t="s">
        <f>'Paramètres'!B11</f>
        <v>2</v>
      </c>
      <c r="G10" s="1839" t="s">
        <f>'Paramètres'!B11</f>
        <v>2</v>
      </c>
      <c r="H10" s="1859" t="s">
        <f>'Paramètres'!B11</f>
        <v>2</v>
      </c>
      <c r="I10" s="1879" t="s">
        <f>'Paramètres'!B11</f>
        <v>2</v>
      </c>
      <c r="J10" s="1899" t="s">
        <f>'Paramètres'!B11</f>
        <v>2</v>
      </c>
      <c r="K10" s="1919" t="s">
        <f>'Paramètres'!B11</f>
        <v>2</v>
      </c>
      <c r="L10" s="1939" t="s">
        <f>'Paramètres'!B11</f>
        <v>2</v>
      </c>
      <c r="M10" s="1959" t="s">
        <f>'Paramètres'!B11</f>
        <v>2</v>
      </c>
      <c r="N10" s="1979" t="s">
        <f>'Paramètres'!B11</f>
        <v>2</v>
      </c>
      <c r="O10" s="1999" t="s">
        <f>'Paramètres'!B11</f>
        <v>2</v>
      </c>
      <c r="P10" s="2019" t="s">
        <f>'Paramètres'!B11</f>
        <v>2</v>
      </c>
      <c r="Q10" s="2039" t="s">
        <f>'Paramètres'!B11</f>
        <v>2</v>
      </c>
      <c r="R10" s="2059" t="s">
        <f>'Paramètres'!B11</f>
        <v>2</v>
      </c>
      <c r="S10" s="2079" t="s">
        <f>'Paramètres'!B11</f>
        <v>2</v>
      </c>
      <c r="T10" s="2099" t="s">
        <f>'Paramètres'!B11</f>
        <v>2</v>
      </c>
      <c r="U10" s="2119" t="s">
        <f>'Paramètres'!B11</f>
        <v>2</v>
      </c>
      <c r="V10" s="2139" t="s">
        <f>'Paramètres'!B11</f>
        <v>2</v>
      </c>
      <c r="W10" s="2159" t="s">
        <f>'Paramètres'!B11</f>
        <v>2</v>
      </c>
      <c r="X10" s="2208" t="s">
        <f>'Paramètres'!B11</f>
        <v>2</v>
      </c>
    </row>
    <row r="11">
      <c r="B11" s="1743" t="s">
        <v>116</v>
      </c>
      <c r="C11" s="165"/>
      <c r="D11" s="1780" t="s">
        <f>IF(D9&lt;10,"1", IF(D9&gt;15, "4", "2"))</f>
        <v>2</v>
      </c>
      <c r="E11" s="1800" t="s">
        <f>IF(E9&lt;10,"1", IF(E9&gt;15, "4", "2"))</f>
        <v>2</v>
      </c>
      <c r="F11" s="1820" t="s">
        <f>IF(F9&lt;10,"1", IF(F9&gt;15, "4", "2"))</f>
        <v>2</v>
      </c>
      <c r="G11" s="1840" t="s">
        <f>IF(G9&lt;10,"1", IF(G9&gt;15, "4", "2"))</f>
        <v>2</v>
      </c>
      <c r="H11" s="1860" t="s">
        <f>IF(H9&lt;10,"1", IF(H9&gt;15, "4", "2"))</f>
        <v>2</v>
      </c>
      <c r="I11" s="1880" t="s">
        <f>IF(I9&lt;10,"1", IF(I9&gt;15, "4", "2"))</f>
        <v>2</v>
      </c>
      <c r="J11" s="1900" t="s">
        <f>IF(J9&lt;10,"1", IF(J9&gt;15, "4", "2"))</f>
        <v>2</v>
      </c>
      <c r="K11" s="1920" t="s">
        <f>IF(K9&lt;10,"1", IF(K9&gt;15, "4", "2"))</f>
        <v>2</v>
      </c>
      <c r="L11" s="1940" t="s">
        <f>IF(L9&lt;10,"1", IF(L9&gt;15, "4", "2"))</f>
        <v>2</v>
      </c>
      <c r="M11" s="1960" t="s">
        <f>IF(M9&lt;10,"1", IF(M9&gt;15, "4", "2"))</f>
        <v>2</v>
      </c>
      <c r="N11" s="1980" t="s">
        <f>IF(N9&lt;10,"1", IF(N9&gt;15, "4", "2"))</f>
        <v>2</v>
      </c>
      <c r="O11" s="2000" t="s">
        <f>IF(O9&lt;10,"1", IF(O9&gt;15, "4", "2"))</f>
        <v>2</v>
      </c>
      <c r="P11" s="2020" t="s">
        <f>IF(P9&lt;10,"1", IF(P9&gt;15, "4", "2"))</f>
        <v>2</v>
      </c>
      <c r="Q11" s="2040" t="s">
        <f>IF(Q9&lt;10,"1", IF(Q9&gt;15, "4", "2"))</f>
        <v>2</v>
      </c>
      <c r="R11" s="2060" t="s">
        <f>IF(R9&lt;10,"1", IF(R9&gt;15, "4", "2"))</f>
        <v>2</v>
      </c>
      <c r="S11" s="2080" t="s">
        <f>IF(S9&lt;10,"1", IF(S9&gt;15, "4", "2"))</f>
        <v>2</v>
      </c>
      <c r="T11" s="2100" t="s">
        <f>IF(T9&lt;10,"1", IF(T9&gt;15, "4", "2"))</f>
        <v>2</v>
      </c>
      <c r="U11" s="2120" t="s">
        <f>IF(U9&lt;10,"1", IF(U9&gt;15, "4", "2"))</f>
        <v>2</v>
      </c>
      <c r="V11" s="2140" t="s">
        <f>IF(V9&lt;10,"1", IF(V9&gt;15, "4", "2"))</f>
        <v>2</v>
      </c>
      <c r="W11" s="2160" t="s">
        <f>IF(W9&lt;10,"1", IF(W9&gt;15, "4", "2"))</f>
        <v>2</v>
      </c>
      <c r="X11" s="2209" t="s">
        <f>IF(X9&lt;10,"1", IF(X9&gt;15, "4", "2"))</f>
        <v>2</v>
      </c>
    </row>
    <row r="12">
      <c r="B12" s="1744" t="s">
        <v>117</v>
      </c>
      <c r="C12" s="1745" t="s">
        <v>118</v>
      </c>
      <c r="X12" s="165"/>
    </row>
    <row r="13">
      <c r="B13" s="1746" t="s">
        <v>119</v>
      </c>
      <c r="C13" s="1747" t="s">
        <v>120</v>
      </c>
      <c r="D13" s="1781" t="s">
        <f>D7/D11/60</f>
        <v>2</v>
      </c>
      <c r="E13" s="1801" t="s">
        <f>E7/E11/60</f>
        <v>2</v>
      </c>
      <c r="F13" s="1821" t="s">
        <f>F7/F11/60</f>
        <v>2</v>
      </c>
      <c r="G13" s="1841" t="s">
        <f>G7/G11/60</f>
        <v>2</v>
      </c>
      <c r="H13" s="1861" t="s">
        <f>H7/H11/60</f>
        <v>2</v>
      </c>
      <c r="I13" s="1881" t="s">
        <f>I7/I11/60</f>
        <v>2</v>
      </c>
      <c r="J13" s="1901" t="s">
        <f>J7/J11/60</f>
        <v>2</v>
      </c>
      <c r="K13" s="1921" t="s">
        <f>K7/K11/60</f>
        <v>2</v>
      </c>
      <c r="L13" s="1941" t="s">
        <f>L7/L11/60</f>
        <v>2</v>
      </c>
      <c r="M13" s="1961" t="s">
        <f>M7/M11/60</f>
        <v>2</v>
      </c>
      <c r="N13" s="1981" t="s">
        <f>N7/N11/60</f>
        <v>2</v>
      </c>
      <c r="O13" s="2001" t="s">
        <f>O7/O11/60</f>
        <v>2</v>
      </c>
      <c r="P13" s="2021" t="s">
        <f>P7/P11/60</f>
        <v>2</v>
      </c>
      <c r="Q13" s="2041" t="s">
        <f>Q7/Q11/60</f>
        <v>2</v>
      </c>
      <c r="R13" s="2061" t="s">
        <f>R7/R11/60</f>
        <v>2</v>
      </c>
      <c r="S13" s="2081" t="s">
        <f>S7/S11/60</f>
        <v>2</v>
      </c>
      <c r="T13" s="2101" t="s">
        <f>T7/T11/60</f>
        <v>2</v>
      </c>
      <c r="U13" s="2121" t="s">
        <f>U7/U11/60</f>
        <v>2</v>
      </c>
      <c r="V13" s="2141" t="s">
        <f>V7/V11/60</f>
        <v>2</v>
      </c>
      <c r="W13" s="2161" t="s">
        <f>W7/W11/60</f>
        <v>2</v>
      </c>
      <c r="X13" s="2210" t="s">
        <f>X7/X11/60</f>
        <v>2</v>
      </c>
    </row>
    <row r="14">
      <c r="B14" s="1748" t="s">
        <v>121</v>
      </c>
      <c r="C14" s="1749" t="s">
        <v>120</v>
      </c>
      <c r="D14" s="1782" t="s">
        <f>IF(D13&gt;6,D13, "6")</f>
        <v>2</v>
      </c>
      <c r="E14" s="1802" t="s">
        <f>IF(E13&gt;6,E13, "6")</f>
        <v>2</v>
      </c>
      <c r="F14" s="1822" t="s">
        <f>IF(F13&gt;6,F13, "6")</f>
        <v>2</v>
      </c>
      <c r="G14" s="1842" t="s">
        <f>IF(G13&gt;6,G13, "6")</f>
        <v>2</v>
      </c>
      <c r="H14" s="1862" t="s">
        <f>IF(H13&gt;6,H13, "6")</f>
        <v>2</v>
      </c>
      <c r="I14" s="1882" t="s">
        <f>IF(I13&gt;6,I13, "6")</f>
        <v>2</v>
      </c>
      <c r="J14" s="1902" t="s">
        <f>IF(J13&gt;6,J13, "6")</f>
        <v>2</v>
      </c>
      <c r="K14" s="1922" t="s">
        <f>IF(K13&gt;6,K13, "6")</f>
        <v>2</v>
      </c>
      <c r="L14" s="1942" t="s">
        <f>IF(L13&gt;6,L13, "6")</f>
        <v>2</v>
      </c>
      <c r="M14" s="1962" t="s">
        <f>IF(M13&gt;6,M13, "6")</f>
        <v>2</v>
      </c>
      <c r="N14" s="1982" t="s">
        <f>IF(N13&gt;6,N13, "6")</f>
        <v>2</v>
      </c>
      <c r="O14" s="2002" t="s">
        <f>IF(O13&gt;6,O13, "6")</f>
        <v>2</v>
      </c>
      <c r="P14" s="2022" t="s">
        <f>IF(P13&gt;6,P13, "6")</f>
        <v>2</v>
      </c>
      <c r="Q14" s="2042" t="s">
        <f>IF(Q13&gt;6,Q13, "6")</f>
        <v>2</v>
      </c>
      <c r="R14" s="2062" t="s">
        <f>IF(R13&gt;6,R13, "6")</f>
        <v>2</v>
      </c>
      <c r="S14" s="2082" t="s">
        <f>IF(S13&gt;6,S13, "6")</f>
        <v>2</v>
      </c>
      <c r="T14" s="2102" t="s">
        <f>IF(T13&gt;6,T13, "6")</f>
        <v>2</v>
      </c>
      <c r="U14" s="2122" t="s">
        <f>IF(U13&gt;6,U13, "6")</f>
        <v>2</v>
      </c>
      <c r="V14" s="2142" t="s">
        <f>IF(V13&gt;6,V13, "6")</f>
        <v>2</v>
      </c>
      <c r="W14" s="2162" t="s">
        <f>IF(W13&gt;6,W13, "6")</f>
        <v>2</v>
      </c>
      <c r="X14" s="2211" t="s">
        <f>IF(X13&gt;6,X13, "6")</f>
        <v>2</v>
      </c>
    </row>
    <row r="15">
      <c r="B15" s="1750" t="s">
        <v>122</v>
      </c>
      <c r="C15" s="1751" t="s">
        <v>123</v>
      </c>
      <c r="D15" s="1783" t="s">
        <f>'Paramètres'!B7*(D14^'Paramètres'!B8)</f>
        <v>2</v>
      </c>
      <c r="E15" s="1803" t="s">
        <f>'Paramètres'!B7*(E14^'Paramètres'!B8)</f>
        <v>2</v>
      </c>
      <c r="F15" s="1823" t="s">
        <f>'Paramètres'!B7*(F14^'Paramètres'!B8)</f>
        <v>2</v>
      </c>
      <c r="G15" s="1843" t="s">
        <f>'Paramètres'!B7*(G14^'Paramètres'!B8)</f>
        <v>2</v>
      </c>
      <c r="H15" s="1863" t="s">
        <f>'Paramètres'!B7*(H14^'Paramètres'!B8)</f>
        <v>2</v>
      </c>
      <c r="I15" s="1883" t="s">
        <f>'Paramètres'!B7*(I14^'Paramètres'!B8)</f>
        <v>2</v>
      </c>
      <c r="J15" s="1903" t="s">
        <f>'Paramètres'!B7*(J14^'Paramètres'!B8)</f>
        <v>2</v>
      </c>
      <c r="K15" s="1923" t="s">
        <f>'Paramètres'!B7*(K14^'Paramètres'!B8)</f>
        <v>2</v>
      </c>
      <c r="L15" s="1943" t="s">
        <f>'Paramètres'!B7*(L14^'Paramètres'!B8)</f>
        <v>2</v>
      </c>
      <c r="M15" s="1963" t="s">
        <f>'Paramètres'!B7*(M14^'Paramètres'!B8)</f>
        <v>2</v>
      </c>
      <c r="N15" s="1983" t="s">
        <f>'Paramètres'!B7*(N14^'Paramètres'!B8)</f>
        <v>2</v>
      </c>
      <c r="O15" s="2003" t="s">
        <f>'Paramètres'!B7*(O14^'Paramètres'!B8)</f>
        <v>2</v>
      </c>
      <c r="P15" s="2023" t="s">
        <f>'Paramètres'!B7*(P14^'Paramètres'!B8)</f>
        <v>2</v>
      </c>
      <c r="Q15" s="2043" t="s">
        <f>'Paramètres'!B7*(Q14^'Paramètres'!B8)</f>
        <v>2</v>
      </c>
      <c r="R15" s="2063" t="s">
        <f>'Paramètres'!B7*(R14^'Paramètres'!B8)</f>
        <v>2</v>
      </c>
      <c r="S15" s="2083" t="s">
        <f>'Paramètres'!B7*(S14^'Paramètres'!B8)</f>
        <v>2</v>
      </c>
      <c r="T15" s="2103" t="s">
        <f>'Paramètres'!B7*(T14^'Paramètres'!B8)</f>
        <v>2</v>
      </c>
      <c r="U15" s="2123" t="s">
        <f>'Paramètres'!B7*(U14^'Paramètres'!B8)</f>
        <v>2</v>
      </c>
      <c r="V15" s="2143" t="s">
        <f>'Paramètres'!B7*(V14^'Paramètres'!B8)</f>
        <v>2</v>
      </c>
      <c r="W15" s="2163" t="s">
        <f>'Paramètres'!B7*(W14^'Paramètres'!B8)</f>
        <v>2</v>
      </c>
      <c r="X15" s="2212" t="s">
        <f>'Paramètres'!B7*(X14^'Paramètres'!B8)</f>
        <v>2</v>
      </c>
    </row>
    <row r="16">
      <c r="B16" s="2195" t="s">
        <v>124</v>
      </c>
      <c r="C16" s="2196" t="s">
        <v>125</v>
      </c>
      <c r="D16" s="2214" t="s">
        <f>(D10*D15*D6)/3.6</f>
        <v>2</v>
      </c>
      <c r="E16" s="2215" t="s">
        <f>(E10*E15*E6)/3.6</f>
        <v>2</v>
      </c>
      <c r="F16" s="2216" t="s">
        <f>(F10*F15*F6)/3.6</f>
        <v>2</v>
      </c>
      <c r="G16" s="2217" t="s">
        <f>(G10*G15*G6)/3.6</f>
        <v>2</v>
      </c>
      <c r="H16" s="2218" t="s">
        <f>(H10*H15*H6)/3.6</f>
        <v>2</v>
      </c>
      <c r="I16" s="2219" t="s">
        <f>(I10*I15*I6)/3.6</f>
        <v>2</v>
      </c>
      <c r="J16" s="2220" t="s">
        <f>(J10*J15*J6)/3.6</f>
        <v>2</v>
      </c>
      <c r="K16" s="2221" t="s">
        <f>(K10*K15*K6)/3.6</f>
        <v>2</v>
      </c>
      <c r="L16" s="2222" t="s">
        <f>(L10*L15*L6)/3.6</f>
        <v>2</v>
      </c>
      <c r="M16" s="2223" t="s">
        <f>(M10*M15*M6)/3.6</f>
        <v>2</v>
      </c>
      <c r="N16" s="2224" t="s">
        <f>(N10*N15*N6)/3.6</f>
        <v>2</v>
      </c>
      <c r="O16" s="2225" t="s">
        <f>(O10*O15*O6)/3.6</f>
        <v>2</v>
      </c>
      <c r="P16" s="2226" t="s">
        <f>(P10*P15*P6)/3.6</f>
        <v>2</v>
      </c>
      <c r="Q16" s="2227" t="s">
        <f>(Q10*Q15*Q6)/3.6</f>
        <v>2</v>
      </c>
      <c r="R16" s="2228" t="s">
        <f>(R10*R15*R6)/3.6</f>
        <v>2</v>
      </c>
      <c r="S16" s="2229" t="s">
        <f>(S10*S15*S6)/3.6</f>
        <v>2</v>
      </c>
      <c r="T16" s="2230" t="s">
        <f>(T10*T15*T6)/3.6</f>
        <v>2</v>
      </c>
      <c r="U16" s="2231" t="s">
        <f>(U10*U15*U6)/3.6</f>
        <v>2</v>
      </c>
      <c r="V16" s="2232" t="s">
        <f>(V10*V15*V6)/3.6</f>
        <v>2</v>
      </c>
      <c r="W16" s="2233" t="s">
        <f>(W10*W15*W6)/3.6</f>
        <v>2</v>
      </c>
      <c r="X16" s="2234" t="s">
        <f>(X10*X15*X6)/3.6</f>
        <v>2</v>
      </c>
    </row>
    <row r="17">
      <c r="B17" s="1165"/>
      <c r="C17" s="17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76"/>
    </row>
    <row r="18" s="1754" customFormat="true">
      <c r="B18" s="2197" t="s">
        <v>177</v>
      </c>
      <c r="C18" s="17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72"/>
    </row>
    <row r="19" s="1756" customFormat="true">
      <c r="B19" s="2198" t="s">
        <v>178</v>
      </c>
      <c r="C19" s="165"/>
      <c r="X19" s="165"/>
    </row>
    <row r="20">
      <c r="B20" s="2199" t="s">
        <v>32</v>
      </c>
      <c r="C20" s="165"/>
      <c r="D20" s="1785" t="s">
        <f>'Paramètres'!B24</f>
        <v>2</v>
      </c>
      <c r="E20" s="1805" t="s">
        <f>'Paramètres'!B24</f>
        <v>2</v>
      </c>
      <c r="F20" s="1825" t="s">
        <f>'Paramètres'!B24</f>
        <v>2</v>
      </c>
      <c r="G20" s="1845" t="s">
        <f>'Paramètres'!B24</f>
        <v>2</v>
      </c>
      <c r="H20" s="1865" t="s">
        <f>'Paramètres'!B24</f>
        <v>2</v>
      </c>
      <c r="I20" s="1885" t="s">
        <f>'Paramètres'!B24</f>
        <v>2</v>
      </c>
      <c r="J20" s="1905" t="s">
        <f>'Paramètres'!B24</f>
        <v>2</v>
      </c>
      <c r="K20" s="1925" t="s">
        <f>'Paramètres'!B24</f>
        <v>2</v>
      </c>
      <c r="L20" s="1945" t="s">
        <f>'Paramètres'!B24</f>
        <v>2</v>
      </c>
      <c r="M20" s="1965" t="s">
        <f>'Paramètres'!B24</f>
        <v>2</v>
      </c>
      <c r="N20" s="1985" t="s">
        <f>'Paramètres'!B24</f>
        <v>2</v>
      </c>
      <c r="O20" s="2005" t="s">
        <f>'Paramètres'!B24</f>
        <v>2</v>
      </c>
      <c r="P20" s="2025" t="s">
        <f>'Paramètres'!B24</f>
        <v>2</v>
      </c>
      <c r="Q20" s="2045" t="s">
        <f>'Paramètres'!B24</f>
        <v>2</v>
      </c>
      <c r="R20" s="2065" t="s">
        <f>'Paramètres'!B24</f>
        <v>2</v>
      </c>
      <c r="S20" s="2085" t="s">
        <f>'Paramètres'!B24</f>
        <v>2</v>
      </c>
      <c r="T20" s="2105" t="s">
        <f>'Paramètres'!B24</f>
        <v>2</v>
      </c>
      <c r="U20" s="2125" t="s">
        <f>'Paramètres'!B24</f>
        <v>2</v>
      </c>
      <c r="V20" s="2145" t="s">
        <f>'Paramètres'!B24</f>
        <v>2</v>
      </c>
      <c r="W20" s="2165" t="s">
        <f>'Paramètres'!B24</f>
        <v>2</v>
      </c>
      <c r="X20" s="2235" t="s">
        <f>'Paramètres'!B24</f>
        <v>2</v>
      </c>
    </row>
    <row r="21">
      <c r="B21" s="2200" t="s">
        <v>29</v>
      </c>
      <c r="C21" s="1761" t="s">
        <v>127</v>
      </c>
      <c r="D21" s="1786" t="s">
        <f>'Paramètres'!B22</f>
        <v>2</v>
      </c>
      <c r="E21" s="1806" t="s">
        <f>'Paramètres'!B22</f>
        <v>2</v>
      </c>
      <c r="F21" s="1826" t="s">
        <f>'Paramètres'!B22</f>
        <v>2</v>
      </c>
      <c r="G21" s="1846" t="s">
        <f>'Paramètres'!B22</f>
        <v>2</v>
      </c>
      <c r="H21" s="1866" t="s">
        <f>'Paramètres'!B22</f>
        <v>2</v>
      </c>
      <c r="I21" s="1886" t="s">
        <f>'Paramètres'!B22</f>
        <v>2</v>
      </c>
      <c r="J21" s="1906" t="s">
        <f>'Paramètres'!B22</f>
        <v>2</v>
      </c>
      <c r="K21" s="1926" t="s">
        <f>'Paramètres'!B22</f>
        <v>2</v>
      </c>
      <c r="L21" s="1946" t="s">
        <f>'Paramètres'!B22</f>
        <v>2</v>
      </c>
      <c r="M21" s="1966" t="s">
        <f>'Paramètres'!B22</f>
        <v>2</v>
      </c>
      <c r="N21" s="1986" t="s">
        <f>'Paramètres'!B22</f>
        <v>2</v>
      </c>
      <c r="O21" s="2006" t="s">
        <f>'Paramètres'!B22</f>
        <v>2</v>
      </c>
      <c r="P21" s="2026" t="s">
        <f>'Paramètres'!B22</f>
        <v>2</v>
      </c>
      <c r="Q21" s="2046" t="s">
        <f>'Paramètres'!B22</f>
        <v>2</v>
      </c>
      <c r="R21" s="2066" t="s">
        <f>'Paramètres'!B22</f>
        <v>2</v>
      </c>
      <c r="S21" s="2086" t="s">
        <f>'Paramètres'!B22</f>
        <v>2</v>
      </c>
      <c r="T21" s="2106" t="s">
        <f>'Paramètres'!B22</f>
        <v>2</v>
      </c>
      <c r="U21" s="2126" t="s">
        <f>'Paramètres'!B22</f>
        <v>2</v>
      </c>
      <c r="V21" s="2146" t="s">
        <f>'Paramètres'!B22</f>
        <v>2</v>
      </c>
      <c r="W21" s="2166" t="s">
        <f>'Paramètres'!B22</f>
        <v>2</v>
      </c>
      <c r="X21" s="2236" t="s">
        <f>'Paramètres'!B22</f>
        <v>2</v>
      </c>
    </row>
    <row r="22">
      <c r="B22" s="2201" t="s">
        <v>128</v>
      </c>
      <c r="C22" s="1763" t="s">
        <v>127</v>
      </c>
      <c r="D22" s="1787" t="s">
        <f>'Paramètres'!B23</f>
        <v>2</v>
      </c>
      <c r="E22" s="1807" t="s">
        <f>'Paramètres'!B23</f>
        <v>2</v>
      </c>
      <c r="F22" s="1827" t="s">
        <f>'Paramètres'!B23</f>
        <v>2</v>
      </c>
      <c r="G22" s="1847" t="s">
        <f>'Paramètres'!B23</f>
        <v>2</v>
      </c>
      <c r="H22" s="1867" t="s">
        <f>'Paramètres'!B23</f>
        <v>2</v>
      </c>
      <c r="I22" s="1887" t="s">
        <f>'Paramètres'!B23</f>
        <v>2</v>
      </c>
      <c r="J22" s="1907" t="s">
        <f>'Paramètres'!B23</f>
        <v>2</v>
      </c>
      <c r="K22" s="1927" t="s">
        <f>'Paramètres'!B23</f>
        <v>2</v>
      </c>
      <c r="L22" s="1947" t="s">
        <f>'Paramètres'!B23</f>
        <v>2</v>
      </c>
      <c r="M22" s="1967" t="s">
        <f>'Paramètres'!B23</f>
        <v>2</v>
      </c>
      <c r="N22" s="1987" t="s">
        <f>'Paramètres'!B23</f>
        <v>2</v>
      </c>
      <c r="O22" s="2007" t="s">
        <f>'Paramètres'!B23</f>
        <v>2</v>
      </c>
      <c r="P22" s="2027" t="s">
        <f>'Paramètres'!B23</f>
        <v>2</v>
      </c>
      <c r="Q22" s="2047" t="s">
        <f>'Paramètres'!B23</f>
        <v>2</v>
      </c>
      <c r="R22" s="2067" t="s">
        <f>'Paramètres'!B23</f>
        <v>2</v>
      </c>
      <c r="S22" s="2087" t="s">
        <f>'Paramètres'!B23</f>
        <v>2</v>
      </c>
      <c r="T22" s="2107" t="s">
        <f>'Paramètres'!B23</f>
        <v>2</v>
      </c>
      <c r="U22" s="2127" t="s">
        <f>'Paramètres'!B23</f>
        <v>2</v>
      </c>
      <c r="V22" s="2147" t="s">
        <f>'Paramètres'!B23</f>
        <v>2</v>
      </c>
      <c r="W22" s="2167" t="s">
        <f>'Paramètres'!B23</f>
        <v>2</v>
      </c>
      <c r="X22" s="2237" t="s">
        <f>'Paramètres'!B23</f>
        <v>2</v>
      </c>
    </row>
    <row r="23">
      <c r="B23" s="2202" t="s">
        <v>180</v>
      </c>
      <c r="C23" s="165"/>
      <c r="D23" s="1788" t="s">
        <f>D21+D22</f>
        <v>2</v>
      </c>
      <c r="E23" s="1808" t="s">
        <f>E21+E22</f>
        <v>2</v>
      </c>
      <c r="F23" s="1828" t="s">
        <f>F21+F22</f>
        <v>2</v>
      </c>
      <c r="G23" s="1848" t="s">
        <f>G21+G22</f>
        <v>2</v>
      </c>
      <c r="H23" s="1868" t="s">
        <f>H21+H22</f>
        <v>2</v>
      </c>
      <c r="I23" s="1888" t="s">
        <f>I21+I22</f>
        <v>2</v>
      </c>
      <c r="J23" s="1908" t="s">
        <f>J21+J22</f>
        <v>2</v>
      </c>
      <c r="K23" s="1928" t="s">
        <f>K21+K22</f>
        <v>2</v>
      </c>
      <c r="L23" s="1948" t="s">
        <f>L21+L22</f>
        <v>2</v>
      </c>
      <c r="M23" s="1968" t="s">
        <f>M21+M22</f>
        <v>2</v>
      </c>
      <c r="N23" s="1988" t="s">
        <f>N21+N22</f>
        <v>2</v>
      </c>
      <c r="O23" s="2008" t="s">
        <f>O21+O22</f>
        <v>2</v>
      </c>
      <c r="P23" s="2028" t="s">
        <f>P21+P22</f>
        <v>2</v>
      </c>
      <c r="Q23" s="2048" t="s">
        <f>Q21+Q22</f>
        <v>2</v>
      </c>
      <c r="R23" s="2068" t="s">
        <f>R21+R22</f>
        <v>2</v>
      </c>
      <c r="S23" s="2088" t="s">
        <f>S21+S22</f>
        <v>2</v>
      </c>
      <c r="T23" s="2108" t="s">
        <f>T21+T22</f>
        <v>2</v>
      </c>
      <c r="U23" s="2128" t="s">
        <f>U21+U22</f>
        <v>2</v>
      </c>
      <c r="V23" s="2148" t="s">
        <f>V21+V22</f>
        <v>2</v>
      </c>
      <c r="W23" s="2168" t="s">
        <f>W21+W22</f>
        <v>2</v>
      </c>
      <c r="X23" s="2238" t="s">
        <f>X21+X22</f>
        <v>2</v>
      </c>
    </row>
    <row r="24">
      <c r="B24" s="2203" t="s">
        <v>181</v>
      </c>
      <c r="C24" s="16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65"/>
    </row>
    <row r="25">
      <c r="B25" s="1153"/>
      <c r="C25" s="49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91"/>
    </row>
    <row r="26">
      <c r="B26" s="2261" t="s">
        <v>182</v>
      </c>
      <c r="D26" s="1790" t="s">
        <f>(POWER(F28*F31,5/2))/(2*F28+F31)</f>
        <v>2</v>
      </c>
      <c r="E26" s="1810" t="s">
        <f>(POWER(F28*F31,5/2))/(2*F28+F31)</f>
        <v>2</v>
      </c>
      <c r="F26" s="1830" t="s">
        <f>(POWER(F28*F31,5/2))/(2*F28+F31)</f>
        <v>2</v>
      </c>
      <c r="G26" s="1850" t="s">
        <f>(POWER(F28*F31,5/2))/(2*F28+F31)</f>
        <v>2</v>
      </c>
      <c r="H26" s="1870" t="s">
        <f>(POWER(F28*F31,5/2))/(2*F28+F31)</f>
        <v>2</v>
      </c>
      <c r="I26" s="1890" t="s">
        <f>(POWER(F28*F31,5/2))/(2*F28+F31)</f>
        <v>2</v>
      </c>
      <c r="J26" s="1910" t="s">
        <f>(POWER(F28*F31,5/2))/(2*F28+F31)</f>
        <v>2</v>
      </c>
      <c r="K26" s="1930" t="s">
        <f>(POWER(F28*F31,5/2))/(2*F28+F31)</f>
        <v>2</v>
      </c>
      <c r="L26" s="1950" t="s">
        <f>(POWER(F28*F31,5/2))/(2*F28+F31)</f>
        <v>2</v>
      </c>
      <c r="M26" s="1970" t="s">
        <f>(POWER(F28*F31,5/2))/(2*F28+F31)</f>
        <v>2</v>
      </c>
      <c r="N26" s="1990" t="s">
        <f>(POWER(F28*F31,5/2))/(2*F28+F31)</f>
        <v>2</v>
      </c>
      <c r="O26" s="2010" t="s">
        <f>(POWER(F28*F31,5/2))/(2*F28+F31)</f>
        <v>2</v>
      </c>
      <c r="P26" s="2030" t="s">
        <f>(POWER(F28*F31,5/2))/(2*F28+F31)</f>
        <v>2</v>
      </c>
      <c r="Q26" s="2050" t="s">
        <f>(POWER(F28*F31,5/2))/(2*F28+F31)</f>
        <v>2</v>
      </c>
      <c r="R26" s="2070" t="s">
        <f>(POWER(F28*F31,5/2))/(2*F28+F31)</f>
        <v>2</v>
      </c>
      <c r="S26" s="2090" t="s">
        <f>(POWER(F28*F31,5/2))/(2*F28+F31)</f>
        <v>2</v>
      </c>
      <c r="T26" s="2110" t="s">
        <f>(POWER(F28*F31,5/2))/(2*F28+F31)</f>
        <v>2</v>
      </c>
      <c r="U26" s="2130" t="s">
        <f>(POWER(F28*F31,5/2))/(2*F28+F31)</f>
        <v>2</v>
      </c>
      <c r="V26" s="2150" t="s">
        <f>(POWER(F28*F31,5/2))/(2*F28+F31)</f>
        <v>2</v>
      </c>
      <c r="W26" s="2170" t="s">
        <f>(POWER(F28*F31,5/2))/(2*F28+F31)</f>
        <v>2</v>
      </c>
      <c r="X26" s="2264" t="s">
        <f>(POWER(F28*F31,5/2))/(2*F28+F31)</f>
        <v>2</v>
      </c>
    </row>
    <row r="27">
      <c r="B27" s="2262" t="s">
        <v>183</v>
      </c>
      <c r="X27" s="165"/>
    </row>
    <row r="28">
      <c r="B28" s="2263" t="s">
        <v>184</v>
      </c>
      <c r="C28" s="1769" t="s">
        <v>134</v>
      </c>
      <c r="D28" s="1791" t="s">
        <f>D23</f>
        <v>2</v>
      </c>
      <c r="E28" s="1811" t="s">
        <f>E23</f>
        <v>2</v>
      </c>
      <c r="F28" s="1831" t="s">
        <f>F23</f>
        <v>2</v>
      </c>
      <c r="G28" s="1851" t="s">
        <f>G23</f>
        <v>2</v>
      </c>
      <c r="H28" s="1871" t="s">
        <f>H23</f>
        <v>2</v>
      </c>
      <c r="I28" s="1891" t="s">
        <f>I23</f>
        <v>2</v>
      </c>
      <c r="J28" s="1911" t="s">
        <f>J23</f>
        <v>2</v>
      </c>
      <c r="K28" s="1931" t="s">
        <f>K23</f>
        <v>2</v>
      </c>
      <c r="L28" s="1951" t="s">
        <f>L23</f>
        <v>2</v>
      </c>
      <c r="M28" s="1971" t="s">
        <f>M23</f>
        <v>2</v>
      </c>
      <c r="N28" s="1991" t="s">
        <f>N23</f>
        <v>2</v>
      </c>
      <c r="O28" s="2011" t="s">
        <f>O23</f>
        <v>2</v>
      </c>
      <c r="P28" s="2031" t="s">
        <f>P23</f>
        <v>2</v>
      </c>
      <c r="Q28" s="2051" t="s">
        <f>Q23</f>
        <v>2</v>
      </c>
      <c r="R28" s="2071" t="s">
        <f>R23</f>
        <v>2</v>
      </c>
      <c r="S28" s="2091" t="s">
        <f>S23</f>
        <v>2</v>
      </c>
      <c r="T28" s="2111" t="s">
        <f>T23</f>
        <v>2</v>
      </c>
      <c r="U28" s="2131" t="s">
        <f>U23</f>
        <v>2</v>
      </c>
      <c r="V28" s="2151" t="s">
        <f>V23</f>
        <v>2</v>
      </c>
      <c r="W28" s="2171" t="s">
        <f>W23</f>
        <v>2</v>
      </c>
      <c r="X28" s="2265" t="s">
        <f>X23</f>
        <v>2</v>
      </c>
    </row>
    <row r="29">
      <c r="B29" s="1153"/>
      <c r="C29" s="2267" t="s">
        <v>135</v>
      </c>
      <c r="D29" s="2268" t="s">
        <f>D24</f>
        <v>2</v>
      </c>
      <c r="E29" s="2269" t="s">
        <f>E24</f>
        <v>2</v>
      </c>
      <c r="F29" s="2270" t="s">
        <f>F24</f>
        <v>2</v>
      </c>
      <c r="G29" s="2271" t="s">
        <f>G24</f>
        <v>2</v>
      </c>
      <c r="H29" s="2272" t="s">
        <f>H24</f>
        <v>2</v>
      </c>
      <c r="I29" s="2273" t="s">
        <f>I24</f>
        <v>2</v>
      </c>
      <c r="J29" s="2274" t="s">
        <f>J24</f>
        <v>2</v>
      </c>
      <c r="K29" s="2275" t="s">
        <f>K24</f>
        <v>2</v>
      </c>
      <c r="L29" s="2276" t="s">
        <f>L24</f>
        <v>2</v>
      </c>
      <c r="M29" s="2277" t="s">
        <f>M24</f>
        <v>2</v>
      </c>
      <c r="N29" s="2278" t="s">
        <f>N24</f>
        <v>2</v>
      </c>
      <c r="O29" s="2279" t="s">
        <f>O24</f>
        <v>2</v>
      </c>
      <c r="P29" s="2280" t="s">
        <f>P24</f>
        <v>2</v>
      </c>
      <c r="Q29" s="2281" t="s">
        <f>Q24</f>
        <v>2</v>
      </c>
      <c r="R29" s="2282" t="s">
        <f>R24</f>
        <v>2</v>
      </c>
      <c r="S29" s="2283" t="s">
        <f>S24</f>
        <v>2</v>
      </c>
      <c r="T29" s="2284" t="s">
        <f>T24</f>
        <v>2</v>
      </c>
      <c r="U29" s="2285" t="s">
        <f>U24</f>
        <v>2</v>
      </c>
      <c r="V29" s="2286" t="s">
        <f>V24</f>
        <v>2</v>
      </c>
      <c r="W29" s="2287" t="s">
        <f>W24</f>
        <v>2</v>
      </c>
      <c r="X29" s="2288" t="s">
        <f>X24</f>
        <v>2</v>
      </c>
    </row>
    <row r="30">
      <c r="B30" s="1771" t="s">
        <v>185</v>
      </c>
      <c r="C30" s="1772" t="s">
        <v>186</v>
      </c>
      <c r="D30" s="1793" t="s">
        <f>'Paramètres'!B17*POWER((D21*D23)/(2*D21+D23),2/3)*POWER(D20,1/2)</f>
        <v>2</v>
      </c>
      <c r="E30" s="1813" t="s">
        <f>'Paramètres'!B17*POWER((E21*E23)/(2*E21+E23),2/3)*POWER(E20,1/2)</f>
        <v>2</v>
      </c>
      <c r="F30" s="1833" t="s">
        <f>'Paramètres'!B17*POWER((F21*F23)/(2*F21+F23),2/3)*POWER(F20,1/2)</f>
        <v>2</v>
      </c>
      <c r="G30" s="1853" t="s">
        <f>'Paramètres'!B17*POWER((G21*G23)/(2*G21+G23),2/3)*POWER(G20,1/2)</f>
        <v>2</v>
      </c>
      <c r="H30" s="1873" t="s">
        <f>'Paramètres'!B17*POWER((H21*H23)/(2*H21+H23),2/3)*POWER(H20,1/2)</f>
        <v>2</v>
      </c>
      <c r="I30" s="1893" t="s">
        <f>'Paramètres'!B17*POWER((I21*I23)/(2*I21+I23),2/3)*POWER(I20,1/2)</f>
        <v>2</v>
      </c>
      <c r="J30" s="1913" t="s">
        <f>'Paramètres'!B17*POWER((J21*J23)/(2*J21+J23),2/3)*POWER(J20,1/2)</f>
        <v>2</v>
      </c>
      <c r="K30" s="1933" t="s">
        <f>'Paramètres'!B17*POWER((K21*K23)/(2*K21+K23),2/3)*POWER(K20,1/2)</f>
        <v>2</v>
      </c>
      <c r="L30" s="1953" t="s">
        <f>'Paramètres'!B17*POWER((L21*L23)/(2*L21+L23),2/3)*POWER(L20,1/2)</f>
        <v>2</v>
      </c>
      <c r="M30" s="1973" t="s">
        <f>'Paramètres'!B17*POWER((M21*M23)/(2*M21+M23),2/3)*POWER(M20,1/2)</f>
        <v>2</v>
      </c>
      <c r="N30" s="1993" t="s">
        <f>'Paramètres'!B17*POWER((N21*N23)/(2*N21+N23),2/3)*POWER(N20,1/2)</f>
        <v>2</v>
      </c>
      <c r="O30" s="2013" t="s">
        <f>'Paramètres'!B17*POWER((O21*O23)/(2*O21+O23),2/3)*POWER(O20,1/2)</f>
        <v>2</v>
      </c>
      <c r="P30" s="2033" t="s">
        <f>'Paramètres'!B17*POWER((P21*P23)/(2*P21+P23),2/3)*POWER(P20,1/2)</f>
        <v>2</v>
      </c>
      <c r="Q30" s="2053" t="s">
        <f>'Paramètres'!B17*POWER((Q21*Q23)/(2*Q21+Q23),2/3)*POWER(Q20,1/2)</f>
        <v>2</v>
      </c>
      <c r="R30" s="2073" t="s">
        <f>'Paramètres'!B17*POWER((R21*R23)/(2*R21+R23),2/3)*POWER(R20,1/2)</f>
        <v>2</v>
      </c>
      <c r="S30" s="2093" t="s">
        <f>'Paramètres'!B17*POWER((S21*S23)/(2*S21+S23),2/3)*POWER(S20,1/2)</f>
        <v>2</v>
      </c>
      <c r="T30" s="2113" t="s">
        <f>'Paramètres'!B17*POWER((T21*T23)/(2*T21+T23),2/3)*POWER(T20,1/2)</f>
        <v>2</v>
      </c>
      <c r="U30" s="2133" t="s">
        <f>'Paramètres'!B17*POWER((U21*U23)/(2*U21+U23),2/3)*POWER(U20,1/2)</f>
        <v>2</v>
      </c>
      <c r="V30" s="2153" t="s">
        <f>'Paramètres'!B17*POWER((V21*V23)/(2*V21+V23),2/3)*POWER(V20,1/2)</f>
        <v>2</v>
      </c>
      <c r="W30" s="2173" t="s">
        <f>'Paramètres'!B17*POWER((W21*W23)/(2*W21+W23),2/3)*POWER(W20,1/2)</f>
        <v>2</v>
      </c>
      <c r="X30" s="2193" t="s">
        <f>'Paramètres'!B17*POWER((X21*X23)/(2*X21+X23),2/3)*POWER(X20,1/2)</f>
        <v>2</v>
      </c>
    </row>
    <row r="34">
      <c r="B34" s="1165"/>
      <c r="C34" s="176"/>
      <c r="D34" s="2680" t="s">
        <v>153</v>
      </c>
      <c r="E34" s="2681" t="s">
        <v>155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72"/>
    </row>
    <row r="35">
      <c r="B35" s="154"/>
      <c r="C35" s="165"/>
      <c r="D35" s="2665" t="s">
        <v>154</v>
      </c>
      <c r="E35" s="2666" t="s">
        <v>156</v>
      </c>
      <c r="F35" s="2667" t="s">
        <v>157</v>
      </c>
      <c r="G35" s="2668" t="s">
        <v>158</v>
      </c>
      <c r="H35" s="2669" t="s">
        <v>159</v>
      </c>
      <c r="I35" s="2670" t="s">
        <v>160</v>
      </c>
      <c r="J35" s="2671" t="s">
        <v>161</v>
      </c>
      <c r="K35" s="2672" t="s">
        <v>162</v>
      </c>
      <c r="L35" s="2673" t="s">
        <v>163</v>
      </c>
      <c r="M35" s="2674" t="s">
        <v>164</v>
      </c>
      <c r="N35" s="2675" t="s">
        <v>165</v>
      </c>
      <c r="O35" s="2676" t="s">
        <v>166</v>
      </c>
      <c r="P35" s="2677" t="s">
        <v>167</v>
      </c>
      <c r="Q35" s="2678" t="s">
        <v>168</v>
      </c>
      <c r="R35" s="2679" t="s">
        <v>169</v>
      </c>
    </row>
    <row r="36">
      <c r="B36" s="2626" t="s">
        <v>176</v>
      </c>
      <c r="C36" s="176"/>
      <c r="D36" s="2326" t="n">
        <v>5.10609451844E-4</v>
      </c>
      <c r="E36" s="2347" t="n">
        <v>2.03201209318E-4</v>
      </c>
      <c r="F36" s="2367" t="n">
        <v>7.98406177515E-4</v>
      </c>
      <c r="G36" s="2387" t="n">
        <v>0.001832729295803</v>
      </c>
      <c r="H36" s="2407" t="n">
        <v>1.93364505866E-4</v>
      </c>
      <c r="I36" s="2427" t="n">
        <v>1.9246130780799998E-4</v>
      </c>
      <c r="J36" s="2447" t="n">
        <v>7.97757047777E-4</v>
      </c>
      <c r="K36" s="2467" t="n">
        <v>7.899360368789999E-4</v>
      </c>
      <c r="L36" s="2487" t="n">
        <v>2.56595922775E-4</v>
      </c>
      <c r="M36" s="2507" t="n">
        <v>2.8879041436099997E-4</v>
      </c>
      <c r="N36" s="2527" t="n">
        <v>9.929085871629999E-4</v>
      </c>
      <c r="O36" s="2547" t="n">
        <v>0.0012817044946189999</v>
      </c>
      <c r="P36" s="2567" t="n">
        <v>0.001495631749922</v>
      </c>
      <c r="Q36" s="2587" t="n">
        <v>0.0010638014431439999</v>
      </c>
      <c r="R36" s="2636" t="n">
        <v>0.001739069528363</v>
      </c>
    </row>
    <row r="37">
      <c r="B37" s="2290" t="s">
        <v>113</v>
      </c>
      <c r="C37" s="165"/>
      <c r="D37" s="2327" t="n">
        <v>0.0</v>
      </c>
      <c r="E37" s="2348" t="n">
        <v>0.0</v>
      </c>
      <c r="F37" s="2368" t="n">
        <v>55.0</v>
      </c>
      <c r="G37" s="2388" t="n">
        <v>110.0</v>
      </c>
      <c r="H37" s="2408" t="n">
        <v>0.0</v>
      </c>
      <c r="I37" s="2428" t="n">
        <v>0.0</v>
      </c>
      <c r="J37" s="2448" t="n">
        <v>0.0</v>
      </c>
      <c r="K37" s="2468" t="n">
        <v>70.0</v>
      </c>
      <c r="L37" s="2488" t="n">
        <v>0.0</v>
      </c>
      <c r="M37" s="2508" t="n">
        <v>0.0</v>
      </c>
      <c r="N37" s="2528" t="n">
        <v>40.0</v>
      </c>
      <c r="O37" s="2548" t="n">
        <v>70.0</v>
      </c>
      <c r="P37" s="2568" t="n">
        <v>85.0</v>
      </c>
      <c r="Q37" s="2588" t="n">
        <v>70.0</v>
      </c>
      <c r="R37" s="2637" t="n">
        <v>60.0</v>
      </c>
    </row>
    <row r="38">
      <c r="B38" s="2291" t="s">
        <v>114</v>
      </c>
      <c r="C38" s="165"/>
      <c r="D38" s="2328" t="n">
        <v>0.0</v>
      </c>
      <c r="E38" s="2349" t="n">
        <v>0.0</v>
      </c>
      <c r="F38" s="2369" t="n">
        <v>10.0</v>
      </c>
      <c r="G38" s="2389" t="n">
        <v>45.0</v>
      </c>
      <c r="H38" s="2409" t="n">
        <v>0.0</v>
      </c>
      <c r="I38" s="2429" t="n">
        <v>0.0</v>
      </c>
      <c r="J38" s="2449" t="n">
        <v>0.0</v>
      </c>
      <c r="K38" s="2469" t="n">
        <v>6.0</v>
      </c>
      <c r="L38" s="2489" t="n">
        <v>0.0</v>
      </c>
      <c r="M38" s="2509" t="n">
        <v>0.0</v>
      </c>
      <c r="N38" s="2529" t="n">
        <v>10.0</v>
      </c>
      <c r="O38" s="2549" t="n">
        <v>10.0</v>
      </c>
      <c r="P38" s="2569" t="n">
        <v>10.0</v>
      </c>
      <c r="Q38" s="2589" t="n">
        <v>20.0</v>
      </c>
      <c r="R38" s="2638" t="n">
        <v>10.0</v>
      </c>
    </row>
    <row r="39">
      <c r="B39" s="2292" t="s">
        <v>115</v>
      </c>
      <c r="C39" s="165"/>
      <c r="D39" s="2329" t="s">
        <f>(D38/D37)*100</f>
        <v>2</v>
      </c>
      <c r="E39" s="2350" t="s">
        <f>(E38/E37)*100</f>
        <v>2</v>
      </c>
      <c r="F39" s="2370" t="s">
        <f>(F38/F37)*100</f>
        <v>2</v>
      </c>
      <c r="G39" s="2390" t="s">
        <f>(G38/G37)*100</f>
        <v>2</v>
      </c>
      <c r="H39" s="2410" t="s">
        <f>(H38/H37)*100</f>
        <v>2</v>
      </c>
      <c r="I39" s="2430" t="s">
        <f>(I38/I37)*100</f>
        <v>2</v>
      </c>
      <c r="J39" s="2450" t="s">
        <f>(J38/J37)*100</f>
        <v>2</v>
      </c>
      <c r="K39" s="2470" t="s">
        <f>(K38/K37)*100</f>
        <v>2</v>
      </c>
      <c r="L39" s="2490" t="s">
        <f>(L38/L37)*100</f>
        <v>2</v>
      </c>
      <c r="M39" s="2510" t="s">
        <f>(M38/M37)*100</f>
        <v>2</v>
      </c>
      <c r="N39" s="2530" t="s">
        <f>(N38/N37)*100</f>
        <v>2</v>
      </c>
      <c r="O39" s="2550" t="s">
        <f>(O38/O37)*100</f>
        <v>2</v>
      </c>
      <c r="P39" s="2570" t="s">
        <f>(P38/P37)*100</f>
        <v>2</v>
      </c>
      <c r="Q39" s="2590" t="s">
        <f>(Q38/Q37)*100</f>
        <v>2</v>
      </c>
      <c r="R39" s="2639" t="s">
        <f>(R38/R37)*100</f>
        <v>2</v>
      </c>
    </row>
    <row r="40">
      <c r="B40" s="2293" t="s">
        <v>11</v>
      </c>
      <c r="C40" s="165"/>
      <c r="D40" s="2330" t="s">
        <f>'Paramètres'!B11</f>
        <v>2</v>
      </c>
      <c r="E40" s="2351" t="s">
        <f>'Paramètres'!B11</f>
        <v>2</v>
      </c>
      <c r="F40" s="2371" t="s">
        <f>'Paramètres'!B11</f>
        <v>2</v>
      </c>
      <c r="G40" s="2391" t="s">
        <f>'Paramètres'!B11</f>
        <v>2</v>
      </c>
      <c r="H40" s="2411" t="s">
        <f>'Paramètres'!B11</f>
        <v>2</v>
      </c>
      <c r="I40" s="2431" t="s">
        <f>'Paramètres'!B11</f>
        <v>2</v>
      </c>
      <c r="J40" s="2451" t="s">
        <f>'Paramètres'!B11</f>
        <v>2</v>
      </c>
      <c r="K40" s="2471" t="s">
        <f>'Paramètres'!B11</f>
        <v>2</v>
      </c>
      <c r="L40" s="2491" t="s">
        <f>'Paramètres'!B11</f>
        <v>2</v>
      </c>
      <c r="M40" s="2511" t="s">
        <f>'Paramètres'!B11</f>
        <v>2</v>
      </c>
      <c r="N40" s="2531" t="s">
        <f>'Paramètres'!B11</f>
        <v>2</v>
      </c>
      <c r="O40" s="2551" t="s">
        <f>'Paramètres'!B11</f>
        <v>2</v>
      </c>
      <c r="P40" s="2571" t="s">
        <f>'Paramètres'!B11</f>
        <v>2</v>
      </c>
      <c r="Q40" s="2591" t="s">
        <f>'Paramètres'!B11</f>
        <v>2</v>
      </c>
      <c r="R40" s="2640" t="s">
        <f>'Paramètres'!B11</f>
        <v>2</v>
      </c>
    </row>
    <row r="41">
      <c r="B41" s="2294" t="s">
        <v>116</v>
      </c>
      <c r="C41" s="165"/>
      <c r="D41" s="2331" t="s">
        <f>IF(D39&lt;10,"1", IF(D39&gt;15, "4", "2"))</f>
        <v>2</v>
      </c>
      <c r="E41" s="2352" t="s">
        <f>IF(E39&lt;10,"1", IF(E39&gt;15, "4", "2"))</f>
        <v>2</v>
      </c>
      <c r="F41" s="2372" t="s">
        <f>IF(F39&lt;10,"1", IF(F39&gt;15, "4", "2"))</f>
        <v>2</v>
      </c>
      <c r="G41" s="2392" t="s">
        <f>IF(G39&lt;10,"1", IF(G39&gt;15, "4", "2"))</f>
        <v>2</v>
      </c>
      <c r="H41" s="2412" t="s">
        <f>IF(H39&lt;10,"1", IF(H39&gt;15, "4", "2"))</f>
        <v>2</v>
      </c>
      <c r="I41" s="2432" t="s">
        <f>IF(I39&lt;10,"1", IF(I39&gt;15, "4", "2"))</f>
        <v>2</v>
      </c>
      <c r="J41" s="2452" t="s">
        <f>IF(J39&lt;10,"1", IF(J39&gt;15, "4", "2"))</f>
        <v>2</v>
      </c>
      <c r="K41" s="2472" t="s">
        <f>IF(K39&lt;10,"1", IF(K39&gt;15, "4", "2"))</f>
        <v>2</v>
      </c>
      <c r="L41" s="2492" t="s">
        <f>IF(L39&lt;10,"1", IF(L39&gt;15, "4", "2"))</f>
        <v>2</v>
      </c>
      <c r="M41" s="2512" t="s">
        <f>IF(M39&lt;10,"1", IF(M39&gt;15, "4", "2"))</f>
        <v>2</v>
      </c>
      <c r="N41" s="2532" t="s">
        <f>IF(N39&lt;10,"1", IF(N39&gt;15, "4", "2"))</f>
        <v>2</v>
      </c>
      <c r="O41" s="2552" t="s">
        <f>IF(O39&lt;10,"1", IF(O39&gt;15, "4", "2"))</f>
        <v>2</v>
      </c>
      <c r="P41" s="2572" t="s">
        <f>IF(P39&lt;10,"1", IF(P39&gt;15, "4", "2"))</f>
        <v>2</v>
      </c>
      <c r="Q41" s="2592" t="s">
        <f>IF(Q39&lt;10,"1", IF(Q39&gt;15, "4", "2"))</f>
        <v>2</v>
      </c>
      <c r="R41" s="2641" t="s">
        <f>IF(R39&lt;10,"1", IF(R39&gt;15, "4", "2"))</f>
        <v>2</v>
      </c>
    </row>
    <row r="42">
      <c r="B42" s="2295" t="s">
        <v>117</v>
      </c>
      <c r="C42" s="2296" t="s">
        <v>118</v>
      </c>
      <c r="R42" s="165"/>
    </row>
    <row r="43">
      <c r="B43" s="2297" t="s">
        <v>119</v>
      </c>
      <c r="C43" s="2298" t="s">
        <v>120</v>
      </c>
      <c r="D43" s="2332" t="s">
        <f>D37/D41/60</f>
        <v>2</v>
      </c>
      <c r="E43" s="2353" t="s">
        <f>E37/E41/60</f>
        <v>2</v>
      </c>
      <c r="F43" s="2373" t="s">
        <f>F37/F41/60</f>
        <v>2</v>
      </c>
      <c r="G43" s="2393" t="s">
        <f>G37/G41/60</f>
        <v>2</v>
      </c>
      <c r="H43" s="2413" t="s">
        <f>H37/H41/60</f>
        <v>2</v>
      </c>
      <c r="I43" s="2433" t="s">
        <f>I37/I41/60</f>
        <v>2</v>
      </c>
      <c r="J43" s="2453" t="s">
        <f>J37/J41/60</f>
        <v>2</v>
      </c>
      <c r="K43" s="2473" t="s">
        <f>K37/K41/60</f>
        <v>2</v>
      </c>
      <c r="L43" s="2493" t="s">
        <f>L37/L41/60</f>
        <v>2</v>
      </c>
      <c r="M43" s="2513" t="s">
        <f>M37/M41/60</f>
        <v>2</v>
      </c>
      <c r="N43" s="2533" t="s">
        <f>N37/N41/60</f>
        <v>2</v>
      </c>
      <c r="O43" s="2553" t="s">
        <f>O37/O41/60</f>
        <v>2</v>
      </c>
      <c r="P43" s="2573" t="s">
        <f>P37/P41/60</f>
        <v>2</v>
      </c>
      <c r="Q43" s="2593" t="s">
        <f>Q37/Q41/60</f>
        <v>2</v>
      </c>
      <c r="R43" s="2642" t="s">
        <f>R37/R41/60</f>
        <v>2</v>
      </c>
    </row>
    <row r="44">
      <c r="B44" s="2299" t="s">
        <v>121</v>
      </c>
      <c r="C44" s="2300" t="s">
        <v>120</v>
      </c>
      <c r="D44" s="2333" t="s">
        <f>IF(D43&gt;6,D43, "6")</f>
        <v>2</v>
      </c>
      <c r="E44" s="2354" t="s">
        <f>IF(E43&gt;6,E43, "6")</f>
        <v>2</v>
      </c>
      <c r="F44" s="2374" t="s">
        <f>IF(F43&gt;6,F43, "6")</f>
        <v>2</v>
      </c>
      <c r="G44" s="2394" t="s">
        <f>IF(G43&gt;6,G43, "6")</f>
        <v>2</v>
      </c>
      <c r="H44" s="2414" t="s">
        <f>IF(H43&gt;6,H43, "6")</f>
        <v>2</v>
      </c>
      <c r="I44" s="2434" t="s">
        <f>IF(I43&gt;6,I43, "6")</f>
        <v>2</v>
      </c>
      <c r="J44" s="2454" t="s">
        <f>IF(J43&gt;6,J43, "6")</f>
        <v>2</v>
      </c>
      <c r="K44" s="2474" t="s">
        <f>IF(K43&gt;6,K43, "6")</f>
        <v>2</v>
      </c>
      <c r="L44" s="2494" t="s">
        <f>IF(L43&gt;6,L43, "6")</f>
        <v>2</v>
      </c>
      <c r="M44" s="2514" t="s">
        <f>IF(M43&gt;6,M43, "6")</f>
        <v>2</v>
      </c>
      <c r="N44" s="2534" t="s">
        <f>IF(N43&gt;6,N43, "6")</f>
        <v>2</v>
      </c>
      <c r="O44" s="2554" t="s">
        <f>IF(O43&gt;6,O43, "6")</f>
        <v>2</v>
      </c>
      <c r="P44" s="2574" t="s">
        <f>IF(P43&gt;6,P43, "6")</f>
        <v>2</v>
      </c>
      <c r="Q44" s="2594" t="s">
        <f>IF(Q43&gt;6,Q43, "6")</f>
        <v>2</v>
      </c>
      <c r="R44" s="2643" t="s">
        <f>IF(R43&gt;6,R43, "6")</f>
        <v>2</v>
      </c>
    </row>
    <row r="45">
      <c r="B45" s="2301" t="s">
        <v>122</v>
      </c>
      <c r="C45" s="2302" t="s">
        <v>123</v>
      </c>
      <c r="D45" s="2334" t="s">
        <f>'Paramètres'!B7*(D44^'Paramètres'!B8)</f>
        <v>2</v>
      </c>
      <c r="E45" s="2355" t="s">
        <f>'Paramètres'!B7*(E44^'Paramètres'!B8)</f>
        <v>2</v>
      </c>
      <c r="F45" s="2375" t="s">
        <f>'Paramètres'!B7*(F44^'Paramètres'!B8)</f>
        <v>2</v>
      </c>
      <c r="G45" s="2395" t="s">
        <f>'Paramètres'!B7*(G44^'Paramètres'!B8)</f>
        <v>2</v>
      </c>
      <c r="H45" s="2415" t="s">
        <f>'Paramètres'!B7*(H44^'Paramètres'!B8)</f>
        <v>2</v>
      </c>
      <c r="I45" s="2435" t="s">
        <f>'Paramètres'!B7*(I44^'Paramètres'!B8)</f>
        <v>2</v>
      </c>
      <c r="J45" s="2455" t="s">
        <f>'Paramètres'!B7*(J44^'Paramètres'!B8)</f>
        <v>2</v>
      </c>
      <c r="K45" s="2475" t="s">
        <f>'Paramètres'!B7*(K44^'Paramètres'!B8)</f>
        <v>2</v>
      </c>
      <c r="L45" s="2495" t="s">
        <f>'Paramètres'!B7*(L44^'Paramètres'!B8)</f>
        <v>2</v>
      </c>
      <c r="M45" s="2515" t="s">
        <f>'Paramètres'!B7*(M44^'Paramètres'!B8)</f>
        <v>2</v>
      </c>
      <c r="N45" s="2535" t="s">
        <f>'Paramètres'!B7*(N44^'Paramètres'!B8)</f>
        <v>2</v>
      </c>
      <c r="O45" s="2555" t="s">
        <f>'Paramètres'!B7*(O44^'Paramètres'!B8)</f>
        <v>2</v>
      </c>
      <c r="P45" s="2575" t="s">
        <f>'Paramètres'!B7*(P44^'Paramètres'!B8)</f>
        <v>2</v>
      </c>
      <c r="Q45" s="2595" t="s">
        <f>'Paramètres'!B7*(Q44^'Paramètres'!B8)</f>
        <v>2</v>
      </c>
      <c r="R45" s="2644" t="s">
        <f>'Paramètres'!B7*(R44^'Paramètres'!B8)</f>
        <v>2</v>
      </c>
    </row>
    <row r="46">
      <c r="B46" s="2627" t="s">
        <v>124</v>
      </c>
      <c r="C46" s="2628" t="s">
        <v>125</v>
      </c>
      <c r="D46" s="2646" t="s">
        <f>(D40*D45*D36)/3.6</f>
        <v>2</v>
      </c>
      <c r="E46" s="2647" t="s">
        <f>(E40*E45*E36)/3.6</f>
        <v>2</v>
      </c>
      <c r="F46" s="2648" t="s">
        <f>(F40*F45*F36)/3.6</f>
        <v>2</v>
      </c>
      <c r="G46" s="2649" t="s">
        <f>(G40*G45*G36)/3.6</f>
        <v>2</v>
      </c>
      <c r="H46" s="2650" t="s">
        <f>(H40*H45*H36)/3.6</f>
        <v>2</v>
      </c>
      <c r="I46" s="2651" t="s">
        <f>(I40*I45*I36)/3.6</f>
        <v>2</v>
      </c>
      <c r="J46" s="2652" t="s">
        <f>(J40*J45*J36)/3.6</f>
        <v>2</v>
      </c>
      <c r="K46" s="2653" t="s">
        <f>(K40*K45*K36)/3.6</f>
        <v>2</v>
      </c>
      <c r="L46" s="2654" t="s">
        <f>(L40*L45*L36)/3.6</f>
        <v>2</v>
      </c>
      <c r="M46" s="2655" t="s">
        <f>(M40*M45*M36)/3.6</f>
        <v>2</v>
      </c>
      <c r="N46" s="2656" t="s">
        <f>(N40*N45*N36)/3.6</f>
        <v>2</v>
      </c>
      <c r="O46" s="2657" t="s">
        <f>(O40*O45*O36)/3.6</f>
        <v>2</v>
      </c>
      <c r="P46" s="2658" t="s">
        <f>(P40*P45*P36)/3.6</f>
        <v>2</v>
      </c>
      <c r="Q46" s="2659" t="s">
        <f>(Q40*Q45*Q36)/3.6</f>
        <v>2</v>
      </c>
      <c r="R46" s="2660" t="s">
        <f>(R40*R45*R36)/3.6</f>
        <v>2</v>
      </c>
    </row>
    <row r="47">
      <c r="B47" s="1165"/>
      <c r="C47" s="17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76"/>
    </row>
    <row r="48" s="2305" customFormat="true">
      <c r="B48" s="2629" t="s">
        <v>177</v>
      </c>
      <c r="C48" s="17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72"/>
    </row>
    <row r="49" s="2307" customFormat="true">
      <c r="B49" s="2630" t="s">
        <v>178</v>
      </c>
      <c r="C49" s="165"/>
      <c r="R49" s="165"/>
    </row>
    <row r="50">
      <c r="B50" s="2631" t="s">
        <v>32</v>
      </c>
      <c r="C50" s="165"/>
      <c r="D50" s="2336" t="s">
        <f>'Paramètres'!B24</f>
        <v>2</v>
      </c>
      <c r="E50" s="2357" t="s">
        <f>'Paramètres'!B24</f>
        <v>2</v>
      </c>
      <c r="F50" s="2377" t="s">
        <f>'Paramètres'!B24</f>
        <v>2</v>
      </c>
      <c r="G50" s="2397" t="s">
        <f>'Paramètres'!B24</f>
        <v>2</v>
      </c>
      <c r="H50" s="2417" t="s">
        <f>'Paramètres'!B24</f>
        <v>2</v>
      </c>
      <c r="I50" s="2437" t="s">
        <f>'Paramètres'!B24</f>
        <v>2</v>
      </c>
      <c r="J50" s="2457" t="s">
        <f>'Paramètres'!B24</f>
        <v>2</v>
      </c>
      <c r="K50" s="2477" t="s">
        <f>'Paramètres'!B24</f>
        <v>2</v>
      </c>
      <c r="L50" s="2497" t="s">
        <f>'Paramètres'!B24</f>
        <v>2</v>
      </c>
      <c r="M50" s="2517" t="s">
        <f>'Paramètres'!B24</f>
        <v>2</v>
      </c>
      <c r="N50" s="2537" t="s">
        <f>'Paramètres'!B24</f>
        <v>2</v>
      </c>
      <c r="O50" s="2557" t="s">
        <f>'Paramètres'!B24</f>
        <v>2</v>
      </c>
      <c r="P50" s="2577" t="s">
        <f>'Paramètres'!B24</f>
        <v>2</v>
      </c>
      <c r="Q50" s="2597" t="s">
        <f>'Paramètres'!B24</f>
        <v>2</v>
      </c>
      <c r="R50" s="2661" t="s">
        <f>'Paramètres'!B24</f>
        <v>2</v>
      </c>
    </row>
    <row r="51">
      <c r="B51" s="2632" t="s">
        <v>29</v>
      </c>
      <c r="C51" s="2312" t="s">
        <v>127</v>
      </c>
      <c r="D51" s="2337" t="s">
        <f>'Paramètres'!B22</f>
        <v>2</v>
      </c>
      <c r="E51" s="2358" t="s">
        <f>'Paramètres'!B22</f>
        <v>2</v>
      </c>
      <c r="F51" s="2378" t="s">
        <f>'Paramètres'!B22</f>
        <v>2</v>
      </c>
      <c r="G51" s="2398" t="s">
        <f>'Paramètres'!B22</f>
        <v>2</v>
      </c>
      <c r="H51" s="2418" t="s">
        <f>'Paramètres'!B22</f>
        <v>2</v>
      </c>
      <c r="I51" s="2438" t="s">
        <f>'Paramètres'!B22</f>
        <v>2</v>
      </c>
      <c r="J51" s="2458" t="s">
        <f>'Paramètres'!B22</f>
        <v>2</v>
      </c>
      <c r="K51" s="2478" t="s">
        <f>'Paramètres'!B22</f>
        <v>2</v>
      </c>
      <c r="L51" s="2498" t="s">
        <f>'Paramètres'!B22</f>
        <v>2</v>
      </c>
      <c r="M51" s="2518" t="s">
        <f>'Paramètres'!B22</f>
        <v>2</v>
      </c>
      <c r="N51" s="2538" t="s">
        <f>'Paramètres'!B22</f>
        <v>2</v>
      </c>
      <c r="O51" s="2558" t="s">
        <f>'Paramètres'!B22</f>
        <v>2</v>
      </c>
      <c r="P51" s="2578" t="s">
        <f>'Paramètres'!B22</f>
        <v>2</v>
      </c>
      <c r="Q51" s="2598" t="s">
        <f>'Paramètres'!B22</f>
        <v>2</v>
      </c>
      <c r="R51" s="2662" t="s">
        <f>'Paramètres'!B22</f>
        <v>2</v>
      </c>
    </row>
    <row r="52">
      <c r="B52" s="2633" t="s">
        <v>128</v>
      </c>
      <c r="C52" s="2314" t="s">
        <v>127</v>
      </c>
      <c r="D52" s="2338" t="s">
        <f>'Paramètres'!B23</f>
        <v>2</v>
      </c>
      <c r="E52" s="2359" t="s">
        <f>'Paramètres'!B23</f>
        <v>2</v>
      </c>
      <c r="F52" s="2379" t="s">
        <f>'Paramètres'!B23</f>
        <v>2</v>
      </c>
      <c r="G52" s="2399" t="s">
        <f>'Paramètres'!B23</f>
        <v>2</v>
      </c>
      <c r="H52" s="2419" t="s">
        <f>'Paramètres'!B23</f>
        <v>2</v>
      </c>
      <c r="I52" s="2439" t="s">
        <f>'Paramètres'!B23</f>
        <v>2</v>
      </c>
      <c r="J52" s="2459" t="s">
        <f>'Paramètres'!B23</f>
        <v>2</v>
      </c>
      <c r="K52" s="2479" t="s">
        <f>'Paramètres'!B23</f>
        <v>2</v>
      </c>
      <c r="L52" s="2499" t="s">
        <f>'Paramètres'!B23</f>
        <v>2</v>
      </c>
      <c r="M52" s="2519" t="s">
        <f>'Paramètres'!B23</f>
        <v>2</v>
      </c>
      <c r="N52" s="2539" t="s">
        <f>'Paramètres'!B23</f>
        <v>2</v>
      </c>
      <c r="O52" s="2559" t="s">
        <f>'Paramètres'!B23</f>
        <v>2</v>
      </c>
      <c r="P52" s="2579" t="s">
        <f>'Paramètres'!B23</f>
        <v>2</v>
      </c>
      <c r="Q52" s="2599" t="s">
        <f>'Paramètres'!B23</f>
        <v>2</v>
      </c>
      <c r="R52" s="2663" t="s">
        <f>'Paramètres'!B23</f>
        <v>2</v>
      </c>
    </row>
    <row r="53">
      <c r="B53" s="2634" t="s">
        <v>180</v>
      </c>
      <c r="C53" s="165"/>
      <c r="D53" s="2339" t="s">
        <f>D51+D52</f>
        <v>2</v>
      </c>
      <c r="E53" s="2360" t="s">
        <f>E51+E52</f>
        <v>2</v>
      </c>
      <c r="F53" s="2380" t="s">
        <f>F51+F52</f>
        <v>2</v>
      </c>
      <c r="G53" s="2400" t="s">
        <f>G51+G52</f>
        <v>2</v>
      </c>
      <c r="H53" s="2420" t="s">
        <f>H51+H52</f>
        <v>2</v>
      </c>
      <c r="I53" s="2440" t="s">
        <f>I51+I52</f>
        <v>2</v>
      </c>
      <c r="J53" s="2460" t="s">
        <f>J51+J52</f>
        <v>2</v>
      </c>
      <c r="K53" s="2480" t="s">
        <f>K51+K52</f>
        <v>2</v>
      </c>
      <c r="L53" s="2500" t="s">
        <f>L51+L52</f>
        <v>2</v>
      </c>
      <c r="M53" s="2520" t="s">
        <f>M51+M52</f>
        <v>2</v>
      </c>
      <c r="N53" s="2540" t="s">
        <f>N51+N52</f>
        <v>2</v>
      </c>
      <c r="O53" s="2560" t="s">
        <f>O51+O52</f>
        <v>2</v>
      </c>
      <c r="P53" s="2580" t="s">
        <f>P51+P52</f>
        <v>2</v>
      </c>
      <c r="Q53" s="2600" t="s">
        <f>Q51+Q52</f>
        <v>2</v>
      </c>
      <c r="R53" s="2664" t="s">
        <f>R51+R52</f>
        <v>2</v>
      </c>
    </row>
    <row r="54">
      <c r="B54" s="2635" t="s">
        <v>181</v>
      </c>
      <c r="C54" s="16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165"/>
    </row>
    <row r="55">
      <c r="B55" s="1153"/>
      <c r="C55" s="49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91"/>
    </row>
    <row r="56">
      <c r="B56" s="2682" t="s">
        <v>182</v>
      </c>
      <c r="D56" s="2341" t="s">
        <f>(POWER(F28*F31,5/2))/(2*F28+F31)</f>
        <v>2</v>
      </c>
      <c r="E56" s="2362" t="s">
        <f>(POWER(F28*F31,5/2))/(2*F28+F31)</f>
        <v>2</v>
      </c>
      <c r="F56" s="2382" t="s">
        <f>(POWER(F28*F31,5/2))/(2*F28+F31)</f>
        <v>2</v>
      </c>
      <c r="G56" s="2402" t="s">
        <f>(POWER(F28*F31,5/2))/(2*F28+F31)</f>
        <v>2</v>
      </c>
      <c r="H56" s="2422" t="s">
        <f>(POWER(F28*F31,5/2))/(2*F28+F31)</f>
        <v>2</v>
      </c>
      <c r="I56" s="2442" t="s">
        <f>(POWER(F28*F31,5/2))/(2*F28+F31)</f>
        <v>2</v>
      </c>
      <c r="J56" s="2462" t="s">
        <f>(POWER(F28*F31,5/2))/(2*F28+F31)</f>
        <v>2</v>
      </c>
      <c r="K56" s="2482" t="s">
        <f>(POWER(F28*F31,5/2))/(2*F28+F31)</f>
        <v>2</v>
      </c>
      <c r="L56" s="2502" t="s">
        <f>(POWER(F28*F31,5/2))/(2*F28+F31)</f>
        <v>2</v>
      </c>
      <c r="M56" s="2522" t="s">
        <f>(POWER(F28*F31,5/2))/(2*F28+F31)</f>
        <v>2</v>
      </c>
      <c r="N56" s="2542" t="s">
        <f>(POWER(F28*F31,5/2))/(2*F28+F31)</f>
        <v>2</v>
      </c>
      <c r="O56" s="2562" t="s">
        <f>(POWER(F28*F31,5/2))/(2*F28+F31)</f>
        <v>2</v>
      </c>
      <c r="P56" s="2582" t="s">
        <f>(POWER(F28*F31,5/2))/(2*F28+F31)</f>
        <v>2</v>
      </c>
      <c r="Q56" s="2602" t="s">
        <f>(POWER(F28*F31,5/2))/(2*F28+F31)</f>
        <v>2</v>
      </c>
      <c r="R56" s="2685" t="s">
        <f>(POWER(F28*F31,5/2))/(2*F28+F31)</f>
        <v>2</v>
      </c>
    </row>
    <row r="57">
      <c r="B57" s="2683" t="s">
        <v>183</v>
      </c>
      <c r="R57" s="165"/>
    </row>
    <row r="58">
      <c r="B58" s="2684" t="s">
        <v>184</v>
      </c>
      <c r="C58" s="2320" t="s">
        <v>134</v>
      </c>
      <c r="D58" s="2342" t="s">
        <f>D53</f>
        <v>2</v>
      </c>
      <c r="E58" s="2363" t="s">
        <f>E53</f>
        <v>2</v>
      </c>
      <c r="F58" s="2383" t="s">
        <f>F53</f>
        <v>2</v>
      </c>
      <c r="G58" s="2403" t="s">
        <f>G53</f>
        <v>2</v>
      </c>
      <c r="H58" s="2423" t="s">
        <f>H53</f>
        <v>2</v>
      </c>
      <c r="I58" s="2443" t="s">
        <f>I53</f>
        <v>2</v>
      </c>
      <c r="J58" s="2463" t="s">
        <f>J53</f>
        <v>2</v>
      </c>
      <c r="K58" s="2483" t="s">
        <f>K53</f>
        <v>2</v>
      </c>
      <c r="L58" s="2503" t="s">
        <f>L53</f>
        <v>2</v>
      </c>
      <c r="M58" s="2523" t="s">
        <f>M53</f>
        <v>2</v>
      </c>
      <c r="N58" s="2543" t="s">
        <f>N53</f>
        <v>2</v>
      </c>
      <c r="O58" s="2563" t="s">
        <f>O53</f>
        <v>2</v>
      </c>
      <c r="P58" s="2583" t="s">
        <f>P53</f>
        <v>2</v>
      </c>
      <c r="Q58" s="2603" t="s">
        <f>Q53</f>
        <v>2</v>
      </c>
      <c r="R58" s="2686" t="s">
        <f>R53</f>
        <v>2</v>
      </c>
    </row>
    <row r="59">
      <c r="B59" s="1153"/>
      <c r="C59" s="2688" t="s">
        <v>135</v>
      </c>
      <c r="D59" s="2689" t="s">
        <f>D54</f>
        <v>2</v>
      </c>
      <c r="E59" s="2690" t="s">
        <f>E54</f>
        <v>2</v>
      </c>
      <c r="F59" s="2691" t="s">
        <f>F54</f>
        <v>2</v>
      </c>
      <c r="G59" s="2692" t="s">
        <f>G54</f>
        <v>2</v>
      </c>
      <c r="H59" s="2693" t="s">
        <f>H54</f>
        <v>2</v>
      </c>
      <c r="I59" s="2694" t="s">
        <f>I54</f>
        <v>2</v>
      </c>
      <c r="J59" s="2695" t="s">
        <f>J54</f>
        <v>2</v>
      </c>
      <c r="K59" s="2696" t="s">
        <f>K54</f>
        <v>2</v>
      </c>
      <c r="L59" s="2697" t="s">
        <f>L54</f>
        <v>2</v>
      </c>
      <c r="M59" s="2698" t="s">
        <f>M54</f>
        <v>2</v>
      </c>
      <c r="N59" s="2699" t="s">
        <f>N54</f>
        <v>2</v>
      </c>
      <c r="O59" s="2700" t="s">
        <f>O54</f>
        <v>2</v>
      </c>
      <c r="P59" s="2701" t="s">
        <f>P54</f>
        <v>2</v>
      </c>
      <c r="Q59" s="2702" t="s">
        <f>Q54</f>
        <v>2</v>
      </c>
      <c r="R59" s="2703" t="s">
        <f>R54</f>
        <v>2</v>
      </c>
    </row>
    <row r="60">
      <c r="B60" s="2322" t="s">
        <v>185</v>
      </c>
      <c r="C60" s="2323" t="s">
        <v>186</v>
      </c>
      <c r="D60" s="2344" t="s">
        <f>'Paramètres'!B17*POWER((D51*D53)/(2*D51+D53),2/3)*POWER(D50,1/2)</f>
        <v>2</v>
      </c>
      <c r="E60" s="2365" t="s">
        <f>'Paramètres'!B17*POWER((E51*E53)/(2*E51+E53),2/3)*POWER(E50,1/2)</f>
        <v>2</v>
      </c>
      <c r="F60" s="2385" t="s">
        <f>'Paramètres'!B17*POWER((F51*F53)/(2*F51+F53),2/3)*POWER(F50,1/2)</f>
        <v>2</v>
      </c>
      <c r="G60" s="2405" t="s">
        <f>'Paramètres'!B17*POWER((G51*G53)/(2*G51+G53),2/3)*POWER(G50,1/2)</f>
        <v>2</v>
      </c>
      <c r="H60" s="2425" t="s">
        <f>'Paramètres'!B17*POWER((H51*H53)/(2*H51+H53),2/3)*POWER(H50,1/2)</f>
        <v>2</v>
      </c>
      <c r="I60" s="2445" t="s">
        <f>'Paramètres'!B17*POWER((I51*I53)/(2*I51+I53),2/3)*POWER(I50,1/2)</f>
        <v>2</v>
      </c>
      <c r="J60" s="2465" t="s">
        <f>'Paramètres'!B17*POWER((J51*J53)/(2*J51+J53),2/3)*POWER(J50,1/2)</f>
        <v>2</v>
      </c>
      <c r="K60" s="2485" t="s">
        <f>'Paramètres'!B17*POWER((K51*K53)/(2*K51+K53),2/3)*POWER(K50,1/2)</f>
        <v>2</v>
      </c>
      <c r="L60" s="2505" t="s">
        <f>'Paramètres'!B17*POWER((L51*L53)/(2*L51+L53),2/3)*POWER(L50,1/2)</f>
        <v>2</v>
      </c>
      <c r="M60" s="2525" t="s">
        <f>'Paramètres'!B17*POWER((M51*M53)/(2*M51+M53),2/3)*POWER(M50,1/2)</f>
        <v>2</v>
      </c>
      <c r="N60" s="2545" t="s">
        <f>'Paramètres'!B17*POWER((N51*N53)/(2*N51+N53),2/3)*POWER(N50,1/2)</f>
        <v>2</v>
      </c>
      <c r="O60" s="2565" t="s">
        <f>'Paramètres'!B17*POWER((O51*O53)/(2*O51+O53),2/3)*POWER(O50,1/2)</f>
        <v>2</v>
      </c>
      <c r="P60" s="2585" t="s">
        <f>'Paramètres'!B17*POWER((P51*P53)/(2*P51+P53),2/3)*POWER(P50,1/2)</f>
        <v>2</v>
      </c>
      <c r="Q60" s="2605" t="s">
        <f>'Paramètres'!B17*POWER((Q51*Q53)/(2*Q51+Q53),2/3)*POWER(Q50,1/2)</f>
        <v>2</v>
      </c>
      <c r="R60" s="2625" t="s">
        <f>'Paramètres'!B17*POWER((R51*R53)/(2*R51+R53),2/3)*POWER(R50,1/2)</f>
        <v>2</v>
      </c>
    </row>
    <row r="65">
      <c r="B65" s="1165"/>
      <c r="C65" s="176"/>
      <c r="D65" s="2854" t="s">
        <v>170</v>
      </c>
      <c r="E65" s="2855" t="s">
        <v>171</v>
      </c>
      <c r="F65" s="2856" t="s">
        <v>172</v>
      </c>
      <c r="G65" s="172"/>
    </row>
    <row r="66">
      <c r="B66" s="154"/>
      <c r="C66" s="165"/>
      <c r="D66" s="2850" t="s">
        <v>54</v>
      </c>
      <c r="E66" s="2851" t="s">
        <v>55</v>
      </c>
      <c r="F66" s="2852" t="s">
        <v>173</v>
      </c>
      <c r="G66" s="2853" t="s">
        <v>174</v>
      </c>
    </row>
    <row r="67">
      <c r="B67" s="2822" t="s">
        <v>176</v>
      </c>
      <c r="C67" s="176"/>
      <c r="D67" s="2741" t="n">
        <v>0.123507828936226</v>
      </c>
      <c r="E67" s="2762" t="n">
        <v>0.0015676700915839999</v>
      </c>
      <c r="F67" s="2783" t="n">
        <v>1.645376922E-4</v>
      </c>
      <c r="G67" s="2832" t="n">
        <v>3.24672347481E-4</v>
      </c>
    </row>
    <row r="68">
      <c r="B68" s="2705" t="s">
        <v>113</v>
      </c>
      <c r="C68" s="165"/>
      <c r="D68" s="2742" t="n">
        <v>920.0</v>
      </c>
      <c r="E68" s="2763" t="n">
        <v>45.0</v>
      </c>
      <c r="F68" s="2784" t="n">
        <v>0.0</v>
      </c>
      <c r="G68" s="2833" t="n">
        <v>0.0</v>
      </c>
    </row>
    <row r="69">
      <c r="B69" s="2706" t="s">
        <v>114</v>
      </c>
      <c r="C69" s="165"/>
      <c r="D69" s="2743" t="n">
        <v>190.0</v>
      </c>
      <c r="E69" s="2764" t="n">
        <v>5.0</v>
      </c>
      <c r="F69" s="2785" t="n">
        <v>0.0</v>
      </c>
      <c r="G69" s="2834" t="n">
        <v>0.0</v>
      </c>
    </row>
    <row r="70">
      <c r="B70" s="2707" t="s">
        <v>115</v>
      </c>
      <c r="C70" s="165"/>
      <c r="D70" s="2744" t="s">
        <f>(D69/D68)*100</f>
        <v>2</v>
      </c>
      <c r="E70" s="2765" t="s">
        <f>(E69/E68)*100</f>
        <v>2</v>
      </c>
      <c r="F70" s="2786" t="s">
        <f>(F69/F68)*100</f>
        <v>2</v>
      </c>
      <c r="G70" s="2835" t="s">
        <f>(G69/G68)*100</f>
        <v>2</v>
      </c>
    </row>
    <row r="71">
      <c r="B71" s="2708" t="s">
        <v>11</v>
      </c>
      <c r="C71" s="165"/>
      <c r="D71" s="2745" t="s">
        <f>'Paramètres'!B11</f>
        <v>2</v>
      </c>
      <c r="E71" s="2766" t="s">
        <f>'Paramètres'!B11</f>
        <v>2</v>
      </c>
      <c r="F71" s="2787" t="s">
        <f>'Paramètres'!B11</f>
        <v>2</v>
      </c>
      <c r="G71" s="2836" t="s">
        <f>'Paramètres'!B11</f>
        <v>2</v>
      </c>
    </row>
    <row r="72">
      <c r="B72" s="2709" t="s">
        <v>116</v>
      </c>
      <c r="C72" s="165"/>
      <c r="D72" s="2746" t="s">
        <f>IF(D70&lt;10,"1", IF(D70&gt;15, "4", "2"))</f>
        <v>2</v>
      </c>
      <c r="E72" s="2767" t="s">
        <f>IF(E70&lt;10,"1", IF(E70&gt;15, "4", "2"))</f>
        <v>2</v>
      </c>
      <c r="F72" s="2788" t="s">
        <f>IF(F70&lt;10,"1", IF(F70&gt;15, "4", "2"))</f>
        <v>2</v>
      </c>
      <c r="G72" s="2837" t="s">
        <f>IF(G70&lt;10,"1", IF(G70&gt;15, "4", "2"))</f>
        <v>2</v>
      </c>
    </row>
    <row r="73">
      <c r="B73" s="2710" t="s">
        <v>117</v>
      </c>
      <c r="C73" s="2711" t="s">
        <v>118</v>
      </c>
      <c r="G73" s="165"/>
    </row>
    <row r="74">
      <c r="B74" s="2712" t="s">
        <v>119</v>
      </c>
      <c r="C74" s="2713" t="s">
        <v>120</v>
      </c>
      <c r="D74" s="2747" t="s">
        <f>D68/D72/60</f>
        <v>2</v>
      </c>
      <c r="E74" s="2768" t="s">
        <f>E68/E72/60</f>
        <v>2</v>
      </c>
      <c r="F74" s="2789" t="s">
        <f>F68/F72/60</f>
        <v>2</v>
      </c>
      <c r="G74" s="2838" t="s">
        <f>G68/G72/60</f>
        <v>2</v>
      </c>
    </row>
    <row r="75">
      <c r="B75" s="2714" t="s">
        <v>121</v>
      </c>
      <c r="C75" s="2715" t="s">
        <v>120</v>
      </c>
      <c r="D75" s="2748" t="s">
        <f>IF(D74&gt;6,D74, "6")</f>
        <v>2</v>
      </c>
      <c r="E75" s="2769" t="s">
        <f>IF(E74&gt;6,E74, "6")</f>
        <v>2</v>
      </c>
      <c r="F75" s="2790" t="s">
        <f>IF(F74&gt;6,F74, "6")</f>
        <v>2</v>
      </c>
      <c r="G75" s="2839" t="s">
        <f>IF(G74&gt;6,G74, "6")</f>
        <v>2</v>
      </c>
    </row>
    <row r="76">
      <c r="B76" s="2716" t="s">
        <v>122</v>
      </c>
      <c r="C76" s="2717" t="s">
        <v>123</v>
      </c>
      <c r="D76" s="2749" t="s">
        <f>'Paramètres'!B7*(D75^'Paramètres'!B8)</f>
        <v>2</v>
      </c>
      <c r="E76" s="2770" t="s">
        <f>'Paramètres'!B7*(E75^'Paramètres'!B8)</f>
        <v>2</v>
      </c>
      <c r="F76" s="2791" t="s">
        <f>'Paramètres'!B7*(F75^'Paramètres'!B8)</f>
        <v>2</v>
      </c>
      <c r="G76" s="2840" t="s">
        <f>'Paramètres'!B7*(G75^'Paramètres'!B8)</f>
        <v>2</v>
      </c>
    </row>
    <row r="77">
      <c r="B77" s="2823" t="s">
        <v>124</v>
      </c>
      <c r="C77" s="2824" t="s">
        <v>125</v>
      </c>
      <c r="D77" s="2842" t="s">
        <f>(D71*D76*D67)/3.6</f>
        <v>2</v>
      </c>
      <c r="E77" s="2843" t="s">
        <f>(E71*E76*E67)/3.6</f>
        <v>2</v>
      </c>
      <c r="F77" s="2844" t="s">
        <f>(F71*F76*F67)/3.6</f>
        <v>2</v>
      </c>
      <c r="G77" s="2845" t="s">
        <f>(G71*G76*G67)/3.6</f>
        <v>2</v>
      </c>
    </row>
    <row r="78">
      <c r="B78" s="1165"/>
      <c r="C78" s="176"/>
      <c r="D78" s="1"/>
      <c r="E78" s="1"/>
      <c r="F78" s="1"/>
      <c r="G78" s="176"/>
    </row>
    <row r="79" s="2720" customFormat="true">
      <c r="B79" s="2825" t="s">
        <v>177</v>
      </c>
      <c r="C79" s="172"/>
      <c r="D79" s="2"/>
      <c r="E79" s="2"/>
      <c r="F79" s="2"/>
      <c r="G79" s="172"/>
    </row>
    <row r="80" s="2722" customFormat="true">
      <c r="B80" s="2826" t="s">
        <v>178</v>
      </c>
      <c r="C80" s="165"/>
      <c r="G80" s="165"/>
    </row>
    <row r="81">
      <c r="B81" s="2827" t="s">
        <v>32</v>
      </c>
      <c r="C81" s="165"/>
      <c r="D81" s="2751" t="s">
        <f>'Paramètres'!B24</f>
        <v>2</v>
      </c>
      <c r="E81" s="2772" t="s">
        <f>'Paramètres'!B24</f>
        <v>2</v>
      </c>
      <c r="F81" s="2793" t="s">
        <f>'Paramètres'!B24</f>
        <v>2</v>
      </c>
      <c r="G81" s="2846" t="s">
        <f>'Paramètres'!B24</f>
        <v>2</v>
      </c>
    </row>
    <row r="82">
      <c r="B82" s="2828" t="s">
        <v>29</v>
      </c>
      <c r="C82" s="2727" t="s">
        <v>127</v>
      </c>
      <c r="D82" s="2752" t="s">
        <f>'Paramètres'!B22</f>
        <v>2</v>
      </c>
      <c r="E82" s="2773" t="s">
        <f>'Paramètres'!B22</f>
        <v>2</v>
      </c>
      <c r="F82" s="2794" t="s">
        <f>'Paramètres'!B22</f>
        <v>2</v>
      </c>
      <c r="G82" s="2847" t="s">
        <f>'Paramètres'!B22</f>
        <v>2</v>
      </c>
    </row>
    <row r="83">
      <c r="B83" s="2829" t="s">
        <v>128</v>
      </c>
      <c r="C83" s="2729" t="s">
        <v>127</v>
      </c>
      <c r="D83" s="2753" t="s">
        <f>'Paramètres'!B23</f>
        <v>2</v>
      </c>
      <c r="E83" s="2774" t="s">
        <f>'Paramètres'!B23</f>
        <v>2</v>
      </c>
      <c r="F83" s="2795" t="s">
        <f>'Paramètres'!B23</f>
        <v>2</v>
      </c>
      <c r="G83" s="2848" t="s">
        <f>'Paramètres'!B23</f>
        <v>2</v>
      </c>
    </row>
    <row r="84">
      <c r="B84" s="2830" t="s">
        <v>180</v>
      </c>
      <c r="C84" s="165"/>
      <c r="D84" s="2754" t="s">
        <f>D82+D83</f>
        <v>2</v>
      </c>
      <c r="E84" s="2775" t="s">
        <f>E82+E83</f>
        <v>2</v>
      </c>
      <c r="F84" s="2796" t="s">
        <f>F82+F83</f>
        <v>2</v>
      </c>
      <c r="G84" s="2849" t="s">
        <f>G82+G83</f>
        <v>2</v>
      </c>
    </row>
    <row r="85">
      <c r="B85" s="2831" t="s">
        <v>181</v>
      </c>
      <c r="C85" s="165"/>
      <c r="D85"/>
      <c r="E85"/>
      <c r="F85"/>
      <c r="G85" s="165"/>
    </row>
    <row r="86">
      <c r="B86" s="1153"/>
      <c r="C86" s="491"/>
      <c r="D86" s="41"/>
      <c r="E86" s="41"/>
      <c r="F86" s="41"/>
      <c r="G86" s="491"/>
    </row>
    <row r="87">
      <c r="B87" s="2857" t="s">
        <v>182</v>
      </c>
      <c r="D87" s="2756" t="s">
        <f>(POWER(F28*F31,5/2))/(2*F28+F31)</f>
        <v>2</v>
      </c>
      <c r="E87" s="2777" t="s">
        <f>(POWER(F28*F31,5/2))/(2*F28+F31)</f>
        <v>2</v>
      </c>
      <c r="F87" s="2798" t="s">
        <f>(POWER(F28*F31,5/2))/(2*F28+F31)</f>
        <v>2</v>
      </c>
      <c r="G87" s="2860" t="s">
        <f>(POWER(F28*F31,5/2))/(2*F28+F31)</f>
        <v>2</v>
      </c>
    </row>
    <row r="88">
      <c r="B88" s="2858" t="s">
        <v>183</v>
      </c>
      <c r="G88" s="165"/>
    </row>
    <row r="89">
      <c r="B89" s="2859" t="s">
        <v>184</v>
      </c>
      <c r="C89" s="2735" t="s">
        <v>134</v>
      </c>
      <c r="D89" s="2757" t="s">
        <f>D84</f>
        <v>2</v>
      </c>
      <c r="E89" s="2778" t="s">
        <f>E84</f>
        <v>2</v>
      </c>
      <c r="F89" s="2799" t="s">
        <f>F84</f>
        <v>2</v>
      </c>
      <c r="G89" s="2861" t="s">
        <f>G84</f>
        <v>2</v>
      </c>
    </row>
    <row r="90">
      <c r="B90" s="1153"/>
      <c r="C90" s="2863" t="s">
        <v>135</v>
      </c>
      <c r="D90" s="2864" t="s">
        <f>D85</f>
        <v>2</v>
      </c>
      <c r="E90" s="2865" t="s">
        <f>E85</f>
        <v>2</v>
      </c>
      <c r="F90" s="2866" t="s">
        <f>F85</f>
        <v>2</v>
      </c>
      <c r="G90" s="2867" t="s">
        <f>G85</f>
        <v>2</v>
      </c>
    </row>
    <row r="91">
      <c r="B91" s="2737" t="s">
        <v>185</v>
      </c>
      <c r="C91" s="2738" t="s">
        <v>186</v>
      </c>
      <c r="D91" s="2759" t="s">
        <f>'Paramètres'!B17*POWER((D82*D84)/(2*D82+D84),2/3)*POWER(D81,1/2)</f>
        <v>2</v>
      </c>
      <c r="E91" s="2780" t="s">
        <f>'Paramètres'!B17*POWER((E82*E84)/(2*E82+E84),2/3)*POWER(E81,1/2)</f>
        <v>2</v>
      </c>
      <c r="F91" s="2801" t="s">
        <f>'Paramètres'!B17*POWER((F82*F84)/(2*F82+F84),2/3)*POWER(F81,1/2)</f>
        <v>2</v>
      </c>
      <c r="G91" s="2821" t="s">
        <f>'Paramètres'!B17*POWER((G82*G84)/(2*G82+G84),2/3)*POWER(G81,1/2)</f>
        <v>2</v>
      </c>
    </row>
  </sheetData>
  <mergeCells count="13">
    <mergeCell ref="B1:R1"/>
    <mergeCell ref="B18:R18"/>
    <mergeCell ref="B19:R19"/>
    <mergeCell ref="B28:B29"/>
    <mergeCell ref="D4:X4"/>
    <mergeCell ref="B48:R48"/>
    <mergeCell ref="B49:R49"/>
    <mergeCell ref="B58:B59"/>
    <mergeCell ref="E34:R34"/>
    <mergeCell ref="B79:R79"/>
    <mergeCell ref="B80:R80"/>
    <mergeCell ref="B89:B90"/>
    <mergeCell ref="F65:G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2021-03-25T12:12:18Z</dcterms:created>
  <dc:creator>Apache POI</dc:creator>
</cp:coreProperties>
</file>