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rwin\MANAJEMEN\CORP FINANCE\"/>
    </mc:Choice>
  </mc:AlternateContent>
  <xr:revisionPtr revIDLastSave="0" documentId="13_ncr:1_{75EDE6A8-85DC-421D-A4D8-6A8A83785774}" xr6:coauthVersionLast="47" xr6:coauthVersionMax="47" xr10:uidLastSave="{00000000-0000-0000-0000-000000000000}"/>
  <bookViews>
    <workbookView xWindow="780" yWindow="780" windowWidth="10920" windowHeight="10995" xr2:uid="{37F26484-D50A-4F7C-9912-D48420FA4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52" i="1"/>
  <c r="E53" i="1" s="1"/>
  <c r="E47" i="1"/>
  <c r="E46" i="1"/>
  <c r="E48" i="1" s="1"/>
  <c r="D43" i="1"/>
  <c r="D42" i="1"/>
  <c r="G39" i="1"/>
  <c r="D39" i="1"/>
  <c r="F39" i="1" s="1"/>
  <c r="D38" i="1"/>
  <c r="G38" i="1" s="1"/>
  <c r="G37" i="1"/>
  <c r="F37" i="1"/>
  <c r="D37" i="1"/>
  <c r="D36" i="1"/>
  <c r="G36" i="1" s="1"/>
  <c r="G35" i="1"/>
  <c r="D35" i="1"/>
  <c r="F35" i="1" s="1"/>
  <c r="D34" i="1"/>
  <c r="G34" i="1" s="1"/>
  <c r="G33" i="1"/>
  <c r="F33" i="1"/>
  <c r="D33" i="1"/>
  <c r="D32" i="1"/>
  <c r="G32" i="1" s="1"/>
  <c r="G31" i="1"/>
  <c r="D31" i="1"/>
  <c r="F31" i="1" s="1"/>
  <c r="D30" i="1"/>
  <c r="G30" i="1" s="1"/>
  <c r="G29" i="1"/>
  <c r="F29" i="1"/>
  <c r="D29" i="1"/>
  <c r="D28" i="1"/>
  <c r="G28" i="1" s="1"/>
  <c r="G40" i="1" s="1"/>
  <c r="C14" i="1"/>
  <c r="F28" i="1" l="1"/>
  <c r="F32" i="1"/>
  <c r="F36" i="1"/>
  <c r="F30" i="1"/>
  <c r="F34" i="1"/>
  <c r="F38" i="1"/>
  <c r="F40" i="1" l="1"/>
</calcChain>
</file>

<file path=xl/sharedStrings.xml><?xml version="1.0" encoding="utf-8"?>
<sst xmlns="http://schemas.openxmlformats.org/spreadsheetml/2006/main" count="42" uniqueCount="39">
  <si>
    <t xml:space="preserve">Adong's Fishing Products is analyzing the performance of its cash management. </t>
  </si>
  <si>
    <t xml:space="preserve">On average, the firm holds inventory 65 days, pays its suppliers in 35 days, and collects its receivables in 15 days. </t>
  </si>
  <si>
    <t>The firm has a current annual outlay of $1,960,000 on operating cycle investments.</t>
  </si>
  <si>
    <t>Adong currently pays 10 percent for its negotiated financing. (Assume a 360 day year.)</t>
  </si>
  <si>
    <t>(a) Calculate the firm's cash conversion cycle.</t>
  </si>
  <si>
    <t>(b) Calculate the firm's operating cycle.</t>
  </si>
  <si>
    <t>(c) Calculate the daily expenditure and the firm's annual savings if the operating cycle is</t>
  </si>
  <si>
    <t>reduced by 15 days.</t>
  </si>
  <si>
    <t>OC</t>
  </si>
  <si>
    <t>a. CCC = 45</t>
  </si>
  <si>
    <t>AAI</t>
  </si>
  <si>
    <t>ACP</t>
  </si>
  <si>
    <t>b. OC = 75</t>
  </si>
  <si>
    <t>c. (360-15)/75 = 4.6</t>
  </si>
  <si>
    <t>APP</t>
  </si>
  <si>
    <t>CCC</t>
  </si>
  <si>
    <t>Operating cycle (OC) in a year = 365 : OC</t>
  </si>
  <si>
    <t>Adam's Aeronautics is interested in making sure it has enough money to finance its assets.</t>
  </si>
  <si>
    <t>The company's current assets and fixed assets for the months of January through December are given in the following table.</t>
  </si>
  <si>
    <t>(a) Find the average monthly seasonal and permanent funds requirement.</t>
  </si>
  <si>
    <t>(b) What is the total cost of financing under the aggressive and conservative strategies.</t>
  </si>
  <si>
    <t>Assume short-term funds costs 4.5 percent and the interest rate for long-term funds is 12</t>
  </si>
  <si>
    <t>percent.</t>
  </si>
  <si>
    <t>(c) Find the net working capital under the aggressive and conservative strategies.</t>
  </si>
  <si>
    <t>Current</t>
  </si>
  <si>
    <t>Fixed</t>
  </si>
  <si>
    <t>Total asset</t>
  </si>
  <si>
    <t>Total asset - Aggressive</t>
  </si>
  <si>
    <t>Total asset - Conservative</t>
  </si>
  <si>
    <t>AVERAGE</t>
  </si>
  <si>
    <t xml:space="preserve">a. </t>
  </si>
  <si>
    <t>AVG Seasonal</t>
  </si>
  <si>
    <t>AVG permanent</t>
  </si>
  <si>
    <t>b.</t>
  </si>
  <si>
    <t>AGGRESSIVE</t>
  </si>
  <si>
    <t>Short term F</t>
  </si>
  <si>
    <t>Long term F</t>
  </si>
  <si>
    <t>Total</t>
  </si>
  <si>
    <t>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</si>
</sst>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A9D1-BD78-4938-A266-A700C9744500}">
  <dimension ref="A2:G53"/>
  <sheetViews>
    <sheetView tabSelected="1" topLeftCell="A27" zoomScaleNormal="100" workbookViewId="0">
      <selection activeCell="C16" sqref="C16"/>
    </sheetView>
  </sheetViews>
  <sheetFormatPr defaultRowHeight="15" x14ac:dyDescent="0.25"/>
  <cols>
    <col min="1" max="1" width="22.7109375" customWidth="1"/>
  </cols>
  <sheetData>
    <row r="2" spans="1:4" ht="15.75" x14ac:dyDescent="0.25">
      <c r="A2" s="1" t="s">
        <v>0</v>
      </c>
    </row>
    <row r="3" spans="1:4" ht="15.75" x14ac:dyDescent="0.25">
      <c r="A3" s="1" t="s">
        <v>1</v>
      </c>
    </row>
    <row r="4" spans="1:4" ht="15.75" x14ac:dyDescent="0.25">
      <c r="A4" s="1" t="s">
        <v>2</v>
      </c>
    </row>
    <row r="5" spans="1:4" ht="15.75" x14ac:dyDescent="0.25">
      <c r="A5" s="1" t="s">
        <v>3</v>
      </c>
    </row>
    <row r="6" spans="1:4" ht="15.75" x14ac:dyDescent="0.25">
      <c r="A6" s="1" t="s">
        <v>4</v>
      </c>
    </row>
    <row r="7" spans="1:4" ht="15.75" x14ac:dyDescent="0.25">
      <c r="A7" s="1" t="s">
        <v>5</v>
      </c>
    </row>
    <row r="8" spans="1:4" ht="15.75" x14ac:dyDescent="0.25">
      <c r="A8" s="1" t="s">
        <v>6</v>
      </c>
    </row>
    <row r="9" spans="1:4" ht="15.75" x14ac:dyDescent="0.25">
      <c r="A9" s="1" t="s">
        <v>7</v>
      </c>
    </row>
    <row r="10" spans="1:4" x14ac:dyDescent="0.25">
      <c r="B10" t="s">
        <v>8</v>
      </c>
      <c r="C10">
        <v>75</v>
      </c>
    </row>
    <row r="11" spans="1:4" x14ac:dyDescent="0.25">
      <c r="A11" t="s">
        <v>9</v>
      </c>
      <c r="B11" t="s">
        <v>10</v>
      </c>
      <c r="C11" t="s">
        <v>11</v>
      </c>
    </row>
    <row r="12" spans="1:4" x14ac:dyDescent="0.25">
      <c r="A12" t="s">
        <v>12</v>
      </c>
      <c r="B12">
        <v>60</v>
      </c>
      <c r="C12">
        <v>15</v>
      </c>
    </row>
    <row r="13" spans="1:4" x14ac:dyDescent="0.25">
      <c r="A13" t="s">
        <v>13</v>
      </c>
      <c r="B13" t="s">
        <v>14</v>
      </c>
      <c r="C13" t="s">
        <v>15</v>
      </c>
    </row>
    <row r="14" spans="1:4" x14ac:dyDescent="0.25">
      <c r="B14">
        <v>30</v>
      </c>
      <c r="C14">
        <f>B12+C12-B14</f>
        <v>45</v>
      </c>
    </row>
    <row r="16" spans="1:4" x14ac:dyDescent="0.25">
      <c r="A16" t="s">
        <v>16</v>
      </c>
      <c r="D16">
        <f>(360-15)/C10</f>
        <v>4.5999999999999996</v>
      </c>
    </row>
    <row r="20" spans="1:7" ht="15.75" x14ac:dyDescent="0.25">
      <c r="A20" s="1" t="s">
        <v>17</v>
      </c>
    </row>
    <row r="21" spans="1:7" ht="15.75" x14ac:dyDescent="0.25">
      <c r="A21" s="1" t="s">
        <v>18</v>
      </c>
    </row>
    <row r="22" spans="1:7" ht="15.75" x14ac:dyDescent="0.25">
      <c r="A22" s="1" t="s">
        <v>19</v>
      </c>
    </row>
    <row r="23" spans="1:7" ht="15.75" x14ac:dyDescent="0.25">
      <c r="A23" s="1" t="s">
        <v>20</v>
      </c>
    </row>
    <row r="24" spans="1:7" ht="15.75" x14ac:dyDescent="0.25">
      <c r="A24" s="1" t="s">
        <v>21</v>
      </c>
    </row>
    <row r="25" spans="1:7" ht="15.75" x14ac:dyDescent="0.25">
      <c r="A25" s="1" t="s">
        <v>22</v>
      </c>
    </row>
    <row r="26" spans="1:7" ht="15.75" x14ac:dyDescent="0.25">
      <c r="A26" s="1" t="s">
        <v>23</v>
      </c>
    </row>
    <row r="27" spans="1:7" x14ac:dyDescent="0.25">
      <c r="B27" t="s">
        <v>24</v>
      </c>
      <c r="C27" t="s">
        <v>25</v>
      </c>
      <c r="D27" t="s">
        <v>26</v>
      </c>
      <c r="F27" t="s">
        <v>27</v>
      </c>
      <c r="G27" t="s">
        <v>28</v>
      </c>
    </row>
    <row r="28" spans="1:7" x14ac:dyDescent="0.25">
      <c r="A28">
        <v>1</v>
      </c>
      <c r="B28">
        <v>60000</v>
      </c>
      <c r="C28">
        <v>70000</v>
      </c>
      <c r="D28">
        <f>B28+C28</f>
        <v>130000</v>
      </c>
      <c r="F28">
        <f>D28-$E$107</f>
        <v>130000</v>
      </c>
      <c r="G28">
        <f>D28-$E$111</f>
        <v>130000</v>
      </c>
    </row>
    <row r="29" spans="1:7" x14ac:dyDescent="0.25">
      <c r="A29">
        <v>2</v>
      </c>
      <c r="B29">
        <v>58000</v>
      </c>
      <c r="C29">
        <v>70000</v>
      </c>
      <c r="D29">
        <f t="shared" ref="D29:D39" si="0">B29+C29</f>
        <v>128000</v>
      </c>
      <c r="F29">
        <f t="shared" ref="F29:F39" si="1">D29-$E$107</f>
        <v>128000</v>
      </c>
      <c r="G29">
        <f t="shared" ref="G29:G39" si="2">D29-$E$111</f>
        <v>128000</v>
      </c>
    </row>
    <row r="30" spans="1:7" x14ac:dyDescent="0.25">
      <c r="A30">
        <v>3</v>
      </c>
      <c r="B30">
        <v>55000</v>
      </c>
      <c r="C30">
        <v>70000</v>
      </c>
      <c r="D30">
        <f t="shared" si="0"/>
        <v>125000</v>
      </c>
      <c r="F30">
        <f t="shared" si="1"/>
        <v>125000</v>
      </c>
      <c r="G30">
        <f t="shared" si="2"/>
        <v>125000</v>
      </c>
    </row>
    <row r="31" spans="1:7" x14ac:dyDescent="0.25">
      <c r="A31">
        <v>4</v>
      </c>
      <c r="B31">
        <v>47000</v>
      </c>
      <c r="C31">
        <v>70000</v>
      </c>
      <c r="D31">
        <f t="shared" si="0"/>
        <v>117000</v>
      </c>
      <c r="F31">
        <f t="shared" si="1"/>
        <v>117000</v>
      </c>
      <c r="G31">
        <f t="shared" si="2"/>
        <v>117000</v>
      </c>
    </row>
    <row r="32" spans="1:7" x14ac:dyDescent="0.25">
      <c r="A32">
        <v>5</v>
      </c>
      <c r="B32">
        <v>40000</v>
      </c>
      <c r="C32">
        <v>70000</v>
      </c>
      <c r="D32">
        <f t="shared" si="0"/>
        <v>110000</v>
      </c>
      <c r="F32">
        <f t="shared" si="1"/>
        <v>110000</v>
      </c>
      <c r="G32">
        <f t="shared" si="2"/>
        <v>110000</v>
      </c>
    </row>
    <row r="33" spans="1:7" x14ac:dyDescent="0.25">
      <c r="A33">
        <v>6</v>
      </c>
      <c r="B33">
        <v>41000</v>
      </c>
      <c r="C33">
        <v>70000</v>
      </c>
      <c r="D33">
        <f t="shared" si="0"/>
        <v>111000</v>
      </c>
      <c r="F33">
        <f t="shared" si="1"/>
        <v>111000</v>
      </c>
      <c r="G33">
        <f t="shared" si="2"/>
        <v>111000</v>
      </c>
    </row>
    <row r="34" spans="1:7" x14ac:dyDescent="0.25">
      <c r="A34">
        <v>7</v>
      </c>
      <c r="B34">
        <v>40000</v>
      </c>
      <c r="C34">
        <v>70000</v>
      </c>
      <c r="D34">
        <f t="shared" si="0"/>
        <v>110000</v>
      </c>
      <c r="F34">
        <f t="shared" si="1"/>
        <v>110000</v>
      </c>
      <c r="G34">
        <f t="shared" si="2"/>
        <v>110000</v>
      </c>
    </row>
    <row r="35" spans="1:7" x14ac:dyDescent="0.25">
      <c r="A35">
        <v>8</v>
      </c>
      <c r="B35">
        <v>37000</v>
      </c>
      <c r="C35">
        <v>70000</v>
      </c>
      <c r="D35">
        <f t="shared" si="0"/>
        <v>107000</v>
      </c>
      <c r="F35">
        <f t="shared" si="1"/>
        <v>107000</v>
      </c>
      <c r="G35">
        <f t="shared" si="2"/>
        <v>107000</v>
      </c>
    </row>
    <row r="36" spans="1:7" x14ac:dyDescent="0.25">
      <c r="A36">
        <v>9</v>
      </c>
      <c r="B36">
        <v>38000</v>
      </c>
      <c r="C36">
        <v>70000</v>
      </c>
      <c r="D36">
        <f t="shared" si="0"/>
        <v>108000</v>
      </c>
      <c r="F36">
        <f t="shared" si="1"/>
        <v>108000</v>
      </c>
      <c r="G36">
        <f t="shared" si="2"/>
        <v>108000</v>
      </c>
    </row>
    <row r="37" spans="1:7" x14ac:dyDescent="0.25">
      <c r="A37">
        <v>10</v>
      </c>
      <c r="B37">
        <v>33000</v>
      </c>
      <c r="C37">
        <v>70000</v>
      </c>
      <c r="D37">
        <f t="shared" si="0"/>
        <v>103000</v>
      </c>
      <c r="F37">
        <f t="shared" si="1"/>
        <v>103000</v>
      </c>
      <c r="G37">
        <f t="shared" si="2"/>
        <v>103000</v>
      </c>
    </row>
    <row r="38" spans="1:7" x14ac:dyDescent="0.25">
      <c r="A38">
        <v>11</v>
      </c>
      <c r="B38">
        <v>40000</v>
      </c>
      <c r="C38">
        <v>70000</v>
      </c>
      <c r="D38">
        <f t="shared" si="0"/>
        <v>110000</v>
      </c>
      <c r="F38">
        <f t="shared" si="1"/>
        <v>110000</v>
      </c>
      <c r="G38">
        <f t="shared" si="2"/>
        <v>110000</v>
      </c>
    </row>
    <row r="39" spans="1:7" x14ac:dyDescent="0.25">
      <c r="A39">
        <v>12</v>
      </c>
      <c r="B39">
        <v>50000</v>
      </c>
      <c r="C39">
        <v>70000</v>
      </c>
      <c r="D39">
        <f t="shared" si="0"/>
        <v>120000</v>
      </c>
      <c r="F39">
        <f t="shared" si="1"/>
        <v>120000</v>
      </c>
      <c r="G39">
        <f t="shared" si="2"/>
        <v>120000</v>
      </c>
    </row>
    <row r="40" spans="1:7" x14ac:dyDescent="0.25">
      <c r="E40" t="s">
        <v>29</v>
      </c>
      <c r="F40">
        <f>AVERAGE(F28:F39)</f>
        <v>114916.66666666667</v>
      </c>
      <c r="G40">
        <f>AVERAGE(G28:G39)</f>
        <v>114916.66666666667</v>
      </c>
    </row>
    <row r="42" spans="1:7" x14ac:dyDescent="0.25">
      <c r="A42" t="s">
        <v>30</v>
      </c>
      <c r="B42" t="s">
        <v>31</v>
      </c>
      <c r="D42">
        <f>AVERAGE(B28:B39)</f>
        <v>44916.666666666664</v>
      </c>
    </row>
    <row r="43" spans="1:7" x14ac:dyDescent="0.25">
      <c r="B43" t="s">
        <v>32</v>
      </c>
      <c r="D43">
        <f>AVERAGE(C28:C39)</f>
        <v>70000</v>
      </c>
    </row>
    <row r="45" spans="1:7" x14ac:dyDescent="0.25">
      <c r="A45" t="s">
        <v>33</v>
      </c>
      <c r="B45" t="s">
        <v>34</v>
      </c>
    </row>
    <row r="46" spans="1:7" x14ac:dyDescent="0.25">
      <c r="C46" t="s">
        <v>35</v>
      </c>
      <c r="E46">
        <f>4.5%*AVERAGE(C28)</f>
        <v>3150</v>
      </c>
    </row>
    <row r="47" spans="1:7" x14ac:dyDescent="0.25">
      <c r="C47" t="s">
        <v>36</v>
      </c>
      <c r="E47">
        <f>12%*AVERAGE(B28:B39)</f>
        <v>5389.9999999999991</v>
      </c>
    </row>
    <row r="48" spans="1:7" x14ac:dyDescent="0.25">
      <c r="D48" t="s">
        <v>37</v>
      </c>
      <c r="E48">
        <f>SUM(E46:E47)</f>
        <v>8540</v>
      </c>
    </row>
    <row r="50" spans="2:5" x14ac:dyDescent="0.25">
      <c r="B50" t="s">
        <v>38</v>
      </c>
    </row>
    <row r="51" spans="2:5" x14ac:dyDescent="0.25">
      <c r="C51" t="s">
        <v>35</v>
      </c>
    </row>
    <row r="52" spans="2:5" x14ac:dyDescent="0.25">
      <c r="C52" t="s">
        <v>36</v>
      </c>
      <c r="E52">
        <f>12%*MAX(D28:D39)</f>
        <v>15600</v>
      </c>
    </row>
    <row r="53" spans="2:5" x14ac:dyDescent="0.25">
      <c r="D53" t="s">
        <v>37</v>
      </c>
      <c r="E53">
        <f>SUM(E51:E52)</f>
        <v>15600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2022-10-22T10:47:39Z</dcterms:created>
  <dcterms:modified xsi:type="dcterms:W3CDTF">2022-10-22T10:49:15Z</dcterms:modified>
</cp:coreProperties>
</file>