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13_ncr:1_{EDE27509-2BDE-4341-A3D6-CAF23D838381}" xr6:coauthVersionLast="47" xr6:coauthVersionMax="47" xr10:uidLastSave="{00000000-0000-0000-0000-000000000000}"/>
  <bookViews>
    <workbookView xWindow="-120" yWindow="-120" windowWidth="29040" windowHeight="15840" xr2:uid="{E818B163-F99F-4197-A4C1-874136EBB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33" i="1"/>
  <c r="H34" i="1"/>
  <c r="H35" i="1" s="1"/>
  <c r="H32" i="1"/>
  <c r="H31" i="1"/>
  <c r="G32" i="1"/>
  <c r="G33" i="1"/>
  <c r="G34" i="1"/>
  <c r="G35" i="1"/>
  <c r="G31" i="1"/>
  <c r="B36" i="1"/>
  <c r="D35" i="1"/>
  <c r="D34" i="1"/>
  <c r="D33" i="1"/>
  <c r="D32" i="1"/>
  <c r="D31" i="1"/>
  <c r="E31" i="1" s="1"/>
  <c r="F23" i="1"/>
  <c r="F24" i="1"/>
  <c r="F25" i="1"/>
  <c r="F26" i="1"/>
  <c r="F22" i="1"/>
  <c r="G22" i="1" s="1"/>
  <c r="D23" i="1"/>
  <c r="D24" i="1"/>
  <c r="D25" i="1"/>
  <c r="D26" i="1"/>
  <c r="D22" i="1"/>
  <c r="E22" i="1" s="1"/>
  <c r="E23" i="1" s="1"/>
  <c r="C27" i="1"/>
  <c r="B27" i="1"/>
  <c r="D18" i="1"/>
  <c r="E18" i="1"/>
  <c r="F18" i="1"/>
  <c r="G18" i="1"/>
  <c r="C18" i="1"/>
  <c r="D16" i="1"/>
  <c r="E16" i="1"/>
  <c r="F16" i="1"/>
  <c r="G16" i="1"/>
  <c r="C16" i="1"/>
  <c r="D14" i="1"/>
  <c r="E14" i="1"/>
  <c r="F14" i="1"/>
  <c r="G14" i="1"/>
  <c r="C14" i="1"/>
  <c r="F4" i="1"/>
  <c r="K18" i="1"/>
  <c r="F8" i="1"/>
  <c r="E8" i="1"/>
  <c r="D8" i="1"/>
  <c r="F7" i="1"/>
  <c r="E7" i="1"/>
  <c r="D7" i="1"/>
  <c r="F10" i="1"/>
  <c r="E10" i="1"/>
  <c r="D10" i="1"/>
  <c r="F9" i="1"/>
  <c r="E9" i="1"/>
  <c r="D9" i="1"/>
  <c r="C10" i="1"/>
  <c r="C9" i="1"/>
  <c r="C8" i="1"/>
  <c r="K8" i="1" s="1"/>
  <c r="C7" i="1"/>
  <c r="F3" i="1"/>
  <c r="E3" i="1"/>
  <c r="D3" i="1"/>
  <c r="C3" i="1"/>
  <c r="E4" i="1"/>
  <c r="D4" i="1"/>
  <c r="C4" i="1"/>
  <c r="B38" i="1" l="1"/>
  <c r="B39" i="1" s="1"/>
  <c r="E24" i="1"/>
  <c r="E25" i="1" s="1"/>
  <c r="E26" i="1" s="1"/>
  <c r="G23" i="1"/>
  <c r="G24" i="1" s="1"/>
  <c r="G25" i="1" s="1"/>
  <c r="G26" i="1" s="1"/>
  <c r="K7" i="1"/>
  <c r="L7" i="1" s="1"/>
  <c r="M7" i="1" s="1"/>
  <c r="K9" i="1"/>
  <c r="L9" i="1" s="1"/>
  <c r="M9" i="1" s="1"/>
  <c r="K10" i="1"/>
  <c r="L10" i="1" s="1"/>
  <c r="M10" i="1" s="1"/>
  <c r="E32" i="1"/>
  <c r="E33" i="1" s="1"/>
  <c r="E34" i="1" s="1"/>
  <c r="E35" i="1" s="1"/>
  <c r="I14" i="1"/>
  <c r="I16" i="1"/>
  <c r="L18" i="1"/>
  <c r="M18" i="1" s="1"/>
  <c r="I18" i="1"/>
  <c r="L8" i="1"/>
  <c r="M8" i="1" s="1"/>
  <c r="I3" i="1"/>
  <c r="K16" i="1"/>
  <c r="L16" i="1" s="1"/>
  <c r="M16" i="1" s="1"/>
  <c r="I10" i="1"/>
  <c r="K14" i="1"/>
  <c r="L14" i="1" s="1"/>
  <c r="M14" i="1" s="1"/>
  <c r="I9" i="1"/>
  <c r="I7" i="1"/>
  <c r="I8" i="1"/>
  <c r="I4" i="1"/>
</calcChain>
</file>

<file path=xl/sharedStrings.xml><?xml version="1.0" encoding="utf-8"?>
<sst xmlns="http://schemas.openxmlformats.org/spreadsheetml/2006/main" count="20" uniqueCount="7">
  <si>
    <t>NPV</t>
  </si>
  <si>
    <t>CF</t>
  </si>
  <si>
    <t>EXERCISE</t>
  </si>
  <si>
    <t>IRR</t>
  </si>
  <si>
    <t>SUM</t>
  </si>
  <si>
    <t xml:space="preserve">Total PV </t>
  </si>
  <si>
    <t xml:space="preserve">PV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</si>
</sst>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FE4D-BDE0-4440-A85D-5FC238A76F15}">
  <dimension ref="A2:M40"/>
  <sheetViews>
    <sheetView tabSelected="1" topLeftCell="A16" workbookViewId="0">
      <selection activeCell="B40" sqref="B40"/>
    </sheetView>
  </sheetViews>
  <sheetFormatPr defaultRowHeight="15" x14ac:dyDescent="0.25"/>
  <sheetData>
    <row r="2" spans="1:13" x14ac:dyDescent="0.2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13" x14ac:dyDescent="0.25">
      <c r="A3" t="s">
        <v>0</v>
      </c>
      <c r="B3">
        <v>-2000</v>
      </c>
      <c r="C3">
        <f>1000/((110/100)^C$2)</f>
        <v>909.09090909090901</v>
      </c>
      <c r="D3">
        <f>800/((110/100)^D$2)</f>
        <v>661.15702479338836</v>
      </c>
      <c r="E3">
        <f>600/((110/100)^E$2)</f>
        <v>450.78888054094654</v>
      </c>
      <c r="F3">
        <f>200/((110/100)^F$2)</f>
        <v>136.60269107301411</v>
      </c>
      <c r="I3">
        <f>SUM(B3:G3)</f>
        <v>157.63950549825802</v>
      </c>
    </row>
    <row r="4" spans="1:13" x14ac:dyDescent="0.25">
      <c r="A4" t="s">
        <v>0</v>
      </c>
      <c r="B4">
        <v>-2000</v>
      </c>
      <c r="C4">
        <f>200/((110/100)^C$2)</f>
        <v>181.81818181818181</v>
      </c>
      <c r="D4">
        <f>600/((110/100)^D$2)</f>
        <v>495.86776859504124</v>
      </c>
      <c r="E4">
        <f>800/((110/100)^E$2)</f>
        <v>601.05184072126201</v>
      </c>
      <c r="F4">
        <f>1200/((110/100)^F$2)</f>
        <v>819.61614643808457</v>
      </c>
      <c r="I4">
        <f>SUM(B4:G4)</f>
        <v>98.353937572569635</v>
      </c>
    </row>
    <row r="6" spans="1:13" x14ac:dyDescent="0.25">
      <c r="A6" t="s">
        <v>2</v>
      </c>
    </row>
    <row r="7" spans="1:13" x14ac:dyDescent="0.25">
      <c r="A7" t="s">
        <v>0</v>
      </c>
      <c r="B7">
        <v>-1000</v>
      </c>
      <c r="C7">
        <f>0/((110/100)^C$2)</f>
        <v>0</v>
      </c>
      <c r="D7">
        <f>200/((110/100)^D$2)</f>
        <v>165.28925619834709</v>
      </c>
      <c r="E7">
        <f>300/((110/100)^E$2)</f>
        <v>225.39444027047327</v>
      </c>
      <c r="F7">
        <f>900/((110/100)^F$2)</f>
        <v>614.71210982856348</v>
      </c>
      <c r="I7">
        <f>SUM(B7:G7)</f>
        <v>5.3958062973838423</v>
      </c>
      <c r="K7">
        <f>C7+D7</f>
        <v>165.28925619834709</v>
      </c>
      <c r="L7">
        <f>K7+E7</f>
        <v>390.68369646882036</v>
      </c>
      <c r="M7">
        <f>L7+F7</f>
        <v>1005.3958062973838</v>
      </c>
    </row>
    <row r="8" spans="1:13" x14ac:dyDescent="0.25">
      <c r="A8" t="s">
        <v>0</v>
      </c>
      <c r="B8">
        <v>-1000</v>
      </c>
      <c r="C8">
        <f>0/((110/100)^C$2)</f>
        <v>0</v>
      </c>
      <c r="D8">
        <f>900/((110/100)^D$2)</f>
        <v>743.80165289256183</v>
      </c>
      <c r="E8">
        <f>300/((110/100)^E$2)</f>
        <v>225.39444027047327</v>
      </c>
      <c r="F8">
        <f>200/((110/100)^F$2)</f>
        <v>136.60269107301411</v>
      </c>
      <c r="I8">
        <f>SUM(B8:G8)</f>
        <v>105.79878423604922</v>
      </c>
      <c r="K8">
        <f>C8+D8</f>
        <v>743.80165289256183</v>
      </c>
      <c r="L8">
        <f>K8+E8</f>
        <v>969.19609316303513</v>
      </c>
      <c r="M8">
        <f>L8+F8</f>
        <v>1105.7987842360492</v>
      </c>
    </row>
    <row r="9" spans="1:13" x14ac:dyDescent="0.25">
      <c r="A9" t="s">
        <v>0</v>
      </c>
      <c r="B9">
        <v>-1000</v>
      </c>
      <c r="C9">
        <f>350/((110/100)^C$2)</f>
        <v>318.18181818181813</v>
      </c>
      <c r="D9">
        <f>350/((110/100)^D$2)</f>
        <v>289.25619834710739</v>
      </c>
      <c r="E9">
        <f>350/((110/100)^E$2)</f>
        <v>262.96018031555212</v>
      </c>
      <c r="F9">
        <f>350/((110/100)^F$2)</f>
        <v>239.05470937777469</v>
      </c>
      <c r="I9">
        <f>SUM(B9:G9)</f>
        <v>109.45290622225232</v>
      </c>
      <c r="K9">
        <f>C9+D9</f>
        <v>607.43801652892557</v>
      </c>
      <c r="L9">
        <f>K9+E9</f>
        <v>870.39819684447775</v>
      </c>
      <c r="M9">
        <f>L9+F9</f>
        <v>1109.4529062222525</v>
      </c>
    </row>
    <row r="10" spans="1:13" x14ac:dyDescent="0.25">
      <c r="A10" t="s">
        <v>0</v>
      </c>
      <c r="B10">
        <v>-1000</v>
      </c>
      <c r="C10">
        <f>200/((110/100)^C$2)</f>
        <v>181.81818181818181</v>
      </c>
      <c r="D10">
        <f>450/((110/100)^D$2)</f>
        <v>371.90082644628092</v>
      </c>
      <c r="E10">
        <f>300/((110/100)^E$2)</f>
        <v>225.39444027047327</v>
      </c>
      <c r="F10">
        <f>450/((110/100)^F$2)</f>
        <v>307.35605491428174</v>
      </c>
      <c r="I10">
        <f>SUM(B10:G10)</f>
        <v>86.469503449217683</v>
      </c>
      <c r="K10">
        <f>C10+D10</f>
        <v>553.71900826446267</v>
      </c>
      <c r="L10">
        <f>K10+E10</f>
        <v>779.11344853493597</v>
      </c>
      <c r="M10">
        <f>L10+F10</f>
        <v>1086.4695034492177</v>
      </c>
    </row>
    <row r="12" spans="1:13" x14ac:dyDescent="0.25">
      <c r="A12" t="s">
        <v>2</v>
      </c>
    </row>
    <row r="13" spans="1:13" x14ac:dyDescent="0.25">
      <c r="A13" t="s">
        <v>0</v>
      </c>
      <c r="B13">
        <v>-40000</v>
      </c>
      <c r="C13">
        <v>13000</v>
      </c>
      <c r="D13">
        <v>13000</v>
      </c>
      <c r="E13">
        <v>13000</v>
      </c>
      <c r="F13">
        <v>13000</v>
      </c>
      <c r="G13">
        <v>13000</v>
      </c>
    </row>
    <row r="14" spans="1:13" x14ac:dyDescent="0.25">
      <c r="C14">
        <f>C13/((110/100)^C$2)</f>
        <v>11818.181818181818</v>
      </c>
      <c r="D14">
        <f t="shared" ref="D14:G14" si="0">D13/((110/100)^D$2)</f>
        <v>10743.80165289256</v>
      </c>
      <c r="E14">
        <f t="shared" si="0"/>
        <v>9767.0924117205086</v>
      </c>
      <c r="F14">
        <f t="shared" si="0"/>
        <v>8879.1749197459158</v>
      </c>
      <c r="G14">
        <f t="shared" si="0"/>
        <v>8071.9771997690141</v>
      </c>
      <c r="I14">
        <f>SUM(C14:G14)</f>
        <v>49280.228002309814</v>
      </c>
      <c r="K14">
        <f>C14+D14</f>
        <v>22561.983471074378</v>
      </c>
      <c r="L14">
        <f>K14+E14</f>
        <v>32329.075882794888</v>
      </c>
      <c r="M14">
        <f>L14+F14</f>
        <v>41208.250802540802</v>
      </c>
    </row>
    <row r="15" spans="1:13" x14ac:dyDescent="0.25">
      <c r="A15" t="s">
        <v>0</v>
      </c>
      <c r="B15">
        <v>-40000</v>
      </c>
      <c r="C15">
        <v>7000</v>
      </c>
      <c r="D15">
        <v>10000</v>
      </c>
      <c r="E15">
        <v>13000</v>
      </c>
      <c r="F15">
        <v>16000</v>
      </c>
      <c r="G15">
        <v>19000</v>
      </c>
    </row>
    <row r="16" spans="1:13" x14ac:dyDescent="0.25">
      <c r="C16">
        <f>C15/((110/100)^C$2)</f>
        <v>6363.6363636363631</v>
      </c>
      <c r="D16">
        <f t="shared" ref="D16:G16" si="1">D15/((110/100)^D$2)</f>
        <v>8264.4628099173533</v>
      </c>
      <c r="E16">
        <f t="shared" si="1"/>
        <v>9767.0924117205086</v>
      </c>
      <c r="F16">
        <f t="shared" si="1"/>
        <v>10928.215285841128</v>
      </c>
      <c r="G16">
        <f t="shared" si="1"/>
        <v>11797.505138123945</v>
      </c>
      <c r="I16">
        <f>SUM(C16:G16)</f>
        <v>47120.912009239299</v>
      </c>
      <c r="K16">
        <f>C16+D16</f>
        <v>14628.099173553717</v>
      </c>
      <c r="L16">
        <f>K16+E16</f>
        <v>24395.191585274224</v>
      </c>
      <c r="M16">
        <f>L16+F16</f>
        <v>35323.406871115352</v>
      </c>
    </row>
    <row r="17" spans="1:13" x14ac:dyDescent="0.25">
      <c r="A17" t="s">
        <v>0</v>
      </c>
      <c r="B17">
        <v>-40000</v>
      </c>
      <c r="C17">
        <v>19000</v>
      </c>
      <c r="D17">
        <v>16000</v>
      </c>
      <c r="E17">
        <v>13000</v>
      </c>
      <c r="F17">
        <v>10000</v>
      </c>
      <c r="G17">
        <v>7000</v>
      </c>
    </row>
    <row r="18" spans="1:13" x14ac:dyDescent="0.25">
      <c r="C18">
        <f>C17/((110/100)^C$2)</f>
        <v>17272.727272727272</v>
      </c>
      <c r="D18">
        <f t="shared" ref="D18:G18" si="2">D17/((110/100)^D$2)</f>
        <v>13223.140495867767</v>
      </c>
      <c r="E18">
        <f t="shared" si="2"/>
        <v>9767.0924117205086</v>
      </c>
      <c r="F18">
        <f t="shared" si="2"/>
        <v>6830.1345536507051</v>
      </c>
      <c r="G18">
        <f t="shared" si="2"/>
        <v>4346.4492614140845</v>
      </c>
      <c r="I18">
        <f>SUM(C18:G18)</f>
        <v>51439.543995380336</v>
      </c>
      <c r="K18">
        <f>C18+D18</f>
        <v>30495.867768595039</v>
      </c>
      <c r="L18">
        <f>K18+E18</f>
        <v>40262.960180315546</v>
      </c>
      <c r="M18">
        <f>L18+F18</f>
        <v>47093.094733966253</v>
      </c>
    </row>
    <row r="21" spans="1:13" x14ac:dyDescent="0.25">
      <c r="A21">
        <v>0</v>
      </c>
      <c r="B21">
        <v>-42000</v>
      </c>
      <c r="C21">
        <v>-45000</v>
      </c>
      <c r="E21" t="s">
        <v>4</v>
      </c>
      <c r="G21" t="s">
        <v>4</v>
      </c>
    </row>
    <row r="22" spans="1:13" x14ac:dyDescent="0.25">
      <c r="A22">
        <v>1</v>
      </c>
      <c r="B22">
        <v>14000</v>
      </c>
      <c r="C22">
        <v>28000</v>
      </c>
      <c r="D22">
        <f>B22/((110/100)^$A22)</f>
        <v>12727.272727272726</v>
      </c>
      <c r="E22">
        <f>D22+B21</f>
        <v>-29272.727272727272</v>
      </c>
      <c r="F22">
        <f>C22/((110/100)^$A22)</f>
        <v>25454.545454545452</v>
      </c>
      <c r="G22">
        <f>C21+F22</f>
        <v>-19545.454545454548</v>
      </c>
    </row>
    <row r="23" spans="1:13" x14ac:dyDescent="0.25">
      <c r="A23">
        <v>2</v>
      </c>
      <c r="B23">
        <v>14000</v>
      </c>
      <c r="C23">
        <v>12000</v>
      </c>
      <c r="D23">
        <f t="shared" ref="D23:D26" si="3">B23/((110/100)^$A23)</f>
        <v>11570.247933884295</v>
      </c>
      <c r="E23">
        <f>D23+E22</f>
        <v>-17702.479338842975</v>
      </c>
      <c r="F23">
        <f>C23/((110/100)^$A23)</f>
        <v>9917.355371900825</v>
      </c>
      <c r="G23">
        <f>F23+G22</f>
        <v>-9628.0991735537227</v>
      </c>
    </row>
    <row r="24" spans="1:13" x14ac:dyDescent="0.25">
      <c r="A24">
        <v>3</v>
      </c>
      <c r="B24">
        <v>14000</v>
      </c>
      <c r="C24">
        <v>10000</v>
      </c>
      <c r="D24">
        <f t="shared" si="3"/>
        <v>10518.407212622085</v>
      </c>
      <c r="E24">
        <f t="shared" ref="E24:E26" si="4">D24+E23</f>
        <v>-7184.0721262208899</v>
      </c>
      <c r="F24">
        <f>C24/((110/100)^$A24)</f>
        <v>7513.1480090157756</v>
      </c>
      <c r="G24">
        <f t="shared" ref="G24:G26" si="5">F24+G23</f>
        <v>-2114.9511645379471</v>
      </c>
    </row>
    <row r="25" spans="1:13" x14ac:dyDescent="0.25">
      <c r="A25">
        <v>4</v>
      </c>
      <c r="B25">
        <v>14000</v>
      </c>
      <c r="C25">
        <v>10000</v>
      </c>
      <c r="D25">
        <f t="shared" si="3"/>
        <v>9562.1883751109872</v>
      </c>
      <c r="E25">
        <f t="shared" si="4"/>
        <v>2378.1162488900973</v>
      </c>
      <c r="F25">
        <f>C25/((110/100)^$A25)</f>
        <v>6830.1345536507051</v>
      </c>
      <c r="G25">
        <f t="shared" si="5"/>
        <v>4715.1833891127581</v>
      </c>
    </row>
    <row r="26" spans="1:13" x14ac:dyDescent="0.25">
      <c r="A26">
        <v>5</v>
      </c>
      <c r="B26">
        <v>14000</v>
      </c>
      <c r="C26">
        <v>10000</v>
      </c>
      <c r="D26">
        <f t="shared" si="3"/>
        <v>8692.898522828169</v>
      </c>
      <c r="E26">
        <f t="shared" si="4"/>
        <v>11071.014771718266</v>
      </c>
      <c r="F26">
        <f>C26/((110/100)^$A26)</f>
        <v>6209.2132305915493</v>
      </c>
      <c r="G26">
        <f t="shared" si="5"/>
        <v>10924.396619704308</v>
      </c>
    </row>
    <row r="27" spans="1:13" x14ac:dyDescent="0.25">
      <c r="A27" t="s">
        <v>3</v>
      </c>
      <c r="B27" s="1">
        <f>IRR(B21:B26)</f>
        <v>0.1985770978730661</v>
      </c>
      <c r="C27" s="1">
        <f>IRR(C21:C26)</f>
        <v>0.2165011673419146</v>
      </c>
    </row>
    <row r="28" spans="1:13" x14ac:dyDescent="0.25">
      <c r="B28" s="1"/>
      <c r="C28" s="1"/>
    </row>
    <row r="30" spans="1:13" x14ac:dyDescent="0.25">
      <c r="A30">
        <v>0</v>
      </c>
      <c r="B30">
        <v>-150000</v>
      </c>
      <c r="E30" t="s">
        <v>4</v>
      </c>
      <c r="H30" t="s">
        <v>4</v>
      </c>
    </row>
    <row r="31" spans="1:13" x14ac:dyDescent="0.25">
      <c r="A31">
        <v>1</v>
      </c>
      <c r="B31">
        <v>60000</v>
      </c>
      <c r="D31">
        <f>B31/((110/100)^$A31)</f>
        <v>54545.454545454544</v>
      </c>
      <c r="E31">
        <f>D31+B30</f>
        <v>-95454.545454545456</v>
      </c>
      <c r="G31">
        <f>B31/((116/100)^$A31)</f>
        <v>51724.137931034486</v>
      </c>
      <c r="H31">
        <f>G31+B30</f>
        <v>-98275.862068965507</v>
      </c>
    </row>
    <row r="32" spans="1:13" x14ac:dyDescent="0.25">
      <c r="A32">
        <v>2</v>
      </c>
      <c r="B32">
        <v>50000</v>
      </c>
      <c r="D32">
        <f t="shared" ref="D32:D35" si="6">B32/((110/100)^$A32)</f>
        <v>41322.31404958677</v>
      </c>
      <c r="E32">
        <f>D32+E31</f>
        <v>-54132.231404958686</v>
      </c>
      <c r="G32">
        <f t="shared" ref="G32:G35" si="7">B32/((116/100)^$A32)</f>
        <v>37158.145065398341</v>
      </c>
      <c r="H32">
        <f>G32+H31</f>
        <v>-61117.717003567166</v>
      </c>
    </row>
    <row r="33" spans="1:8" x14ac:dyDescent="0.25">
      <c r="A33">
        <v>3</v>
      </c>
      <c r="B33">
        <v>40000</v>
      </c>
      <c r="D33">
        <f t="shared" si="6"/>
        <v>30052.592036063103</v>
      </c>
      <c r="E33">
        <f t="shared" ref="E33:E35" si="8">D33+E32</f>
        <v>-24079.639368895583</v>
      </c>
      <c r="G33">
        <f t="shared" si="7"/>
        <v>25626.306941654027</v>
      </c>
      <c r="H33">
        <f t="shared" ref="H33:H35" si="9">G33+H32</f>
        <v>-35491.410061913135</v>
      </c>
    </row>
    <row r="34" spans="1:8" x14ac:dyDescent="0.25">
      <c r="A34">
        <v>4</v>
      </c>
      <c r="B34">
        <v>35000</v>
      </c>
      <c r="D34">
        <f t="shared" si="6"/>
        <v>23905.470937777467</v>
      </c>
      <c r="E34">
        <f t="shared" si="8"/>
        <v>-174.16843111811613</v>
      </c>
      <c r="G34">
        <f t="shared" si="7"/>
        <v>19330.188425816617</v>
      </c>
      <c r="H34">
        <f t="shared" si="9"/>
        <v>-16161.221636096518</v>
      </c>
    </row>
    <row r="35" spans="1:8" x14ac:dyDescent="0.25">
      <c r="A35">
        <v>5</v>
      </c>
      <c r="B35">
        <v>28000</v>
      </c>
      <c r="D35">
        <f t="shared" si="6"/>
        <v>17385.797045656338</v>
      </c>
      <c r="E35">
        <f t="shared" si="8"/>
        <v>17211.628614538222</v>
      </c>
      <c r="G35">
        <f t="shared" si="7"/>
        <v>13331.164431597666</v>
      </c>
      <c r="H35">
        <f t="shared" si="9"/>
        <v>-2830.0572044988512</v>
      </c>
    </row>
    <row r="36" spans="1:8" x14ac:dyDescent="0.25">
      <c r="B36">
        <f>SUM(B31:B35)</f>
        <v>213000</v>
      </c>
    </row>
    <row r="38" spans="1:8" x14ac:dyDescent="0.25">
      <c r="A38" t="s">
        <v>5</v>
      </c>
      <c r="B38">
        <f>SUM(D31:D35)</f>
        <v>167211.6286145382</v>
      </c>
    </row>
    <row r="39" spans="1:8" x14ac:dyDescent="0.25">
      <c r="A39" t="s">
        <v>6</v>
      </c>
      <c r="B39">
        <f>B38+B30</f>
        <v>17211.628614538204</v>
      </c>
    </row>
    <row r="40" spans="1:8" x14ac:dyDescent="0.25">
      <c r="A40" t="s">
        <v>3</v>
      </c>
      <c r="B40" s="1">
        <f>IRR(B30:B35)</f>
        <v>0.15069167254834515</v>
      </c>
      <c r="C40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2022-10-15T07:48:44Z</dcterms:created>
  <dcterms:modified xsi:type="dcterms:W3CDTF">2022-10-15T10:19:28Z</dcterms:modified>
</cp:coreProperties>
</file>