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91990\Desktop\"/>
    </mc:Choice>
  </mc:AlternateContent>
  <xr:revisionPtr revIDLastSave="0" documentId="13_ncr:1_{E3A62996-E7D0-4DD1-BD66-81CE414F5A8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ataMotor" sheetId="1" r:id="rId1"/>
    <sheet name="Emam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6OGgCObWATP/SI6GgWSCL+z55ng=="/>
    </ext>
  </extLst>
</workbook>
</file>

<file path=xl/calcChain.xml><?xml version="1.0" encoding="utf-8"?>
<calcChain xmlns="http://schemas.openxmlformats.org/spreadsheetml/2006/main">
  <c r="BJ120" i="1" l="1"/>
  <c r="BJ75" i="1"/>
  <c r="BJ61" i="1"/>
  <c r="BJ57" i="1"/>
  <c r="BJ55" i="1"/>
  <c r="BJ59" i="1" s="1"/>
  <c r="BR120" i="1"/>
  <c r="BQ120" i="1"/>
  <c r="BR119" i="1"/>
  <c r="BQ119" i="1"/>
  <c r="BR118" i="1"/>
  <c r="BQ118" i="1"/>
  <c r="BR117" i="1"/>
  <c r="BQ117" i="1"/>
  <c r="BR116" i="1"/>
  <c r="BQ116" i="1"/>
  <c r="BR115" i="1"/>
  <c r="BQ115" i="1"/>
  <c r="BR114" i="1"/>
  <c r="BQ114" i="1"/>
  <c r="BR113" i="1"/>
  <c r="BQ113" i="1"/>
  <c r="BR112" i="1"/>
  <c r="BQ112" i="1"/>
  <c r="BR111" i="1"/>
  <c r="BQ111" i="1"/>
  <c r="BR110" i="1"/>
  <c r="BQ110" i="1"/>
  <c r="BR109" i="1"/>
  <c r="BQ109" i="1"/>
  <c r="BR108" i="1"/>
  <c r="BQ108" i="1"/>
  <c r="BR107" i="1"/>
  <c r="BQ107" i="1"/>
  <c r="BR106" i="1"/>
  <c r="BQ106" i="1"/>
  <c r="BR105" i="1"/>
  <c r="BQ105" i="1"/>
  <c r="BR104" i="1"/>
  <c r="BQ104" i="1"/>
  <c r="BR103" i="1"/>
  <c r="BQ103" i="1"/>
  <c r="BR102" i="1"/>
  <c r="BQ102" i="1"/>
  <c r="BR101" i="1"/>
  <c r="BQ101" i="1"/>
  <c r="BR100" i="1"/>
  <c r="BQ100" i="1"/>
  <c r="BR99" i="1"/>
  <c r="BQ99" i="1"/>
  <c r="BR98" i="1"/>
  <c r="BQ98" i="1"/>
  <c r="BR97" i="1"/>
  <c r="BQ97" i="1"/>
  <c r="BR96" i="1"/>
  <c r="BQ96" i="1"/>
  <c r="BR95" i="1"/>
  <c r="BQ95" i="1"/>
  <c r="BR94" i="1"/>
  <c r="BQ94" i="1"/>
  <c r="BR93" i="1"/>
  <c r="BQ93" i="1"/>
  <c r="BR92" i="1"/>
  <c r="BQ92" i="1"/>
  <c r="BR91" i="1"/>
  <c r="BQ91" i="1"/>
  <c r="BR90" i="1"/>
  <c r="BQ90" i="1"/>
  <c r="BR89" i="1"/>
  <c r="BQ89" i="1"/>
  <c r="BR88" i="1"/>
  <c r="BQ88" i="1"/>
  <c r="BR87" i="1"/>
  <c r="BQ87" i="1"/>
  <c r="BR86" i="1"/>
  <c r="BQ86" i="1"/>
  <c r="BR85" i="1"/>
  <c r="BQ85" i="1"/>
  <c r="BR84" i="1"/>
  <c r="BQ84" i="1"/>
  <c r="BR83" i="1"/>
  <c r="BQ83" i="1"/>
  <c r="BR82" i="1"/>
  <c r="BQ82" i="1"/>
  <c r="BR81" i="1"/>
  <c r="BQ81" i="1"/>
  <c r="BR80" i="1"/>
  <c r="BQ80" i="1"/>
  <c r="BR79" i="1"/>
  <c r="BQ79" i="1"/>
  <c r="BR78" i="1"/>
  <c r="BQ78" i="1"/>
  <c r="BR77" i="1"/>
  <c r="BQ77" i="1"/>
  <c r="BR76" i="1"/>
  <c r="BQ76" i="1"/>
  <c r="BR75" i="1"/>
  <c r="BQ75" i="1"/>
  <c r="BR74" i="1"/>
  <c r="BQ74" i="1"/>
  <c r="BR73" i="1"/>
  <c r="BQ73" i="1"/>
  <c r="BR72" i="1"/>
  <c r="BQ72" i="1"/>
  <c r="BR71" i="1"/>
  <c r="BQ71" i="1"/>
  <c r="BR70" i="1"/>
  <c r="BQ70" i="1"/>
  <c r="BR69" i="1"/>
  <c r="BQ69" i="1"/>
  <c r="BR68" i="1"/>
  <c r="BQ68" i="1"/>
  <c r="BR67" i="1"/>
  <c r="BQ67" i="1"/>
  <c r="BR66" i="1"/>
  <c r="BQ66" i="1"/>
  <c r="BR65" i="1"/>
  <c r="BQ65" i="1"/>
  <c r="BR64" i="1"/>
  <c r="BQ64" i="1"/>
  <c r="BR63" i="1"/>
  <c r="BQ63" i="1"/>
  <c r="BR62" i="1"/>
  <c r="BQ62" i="1"/>
  <c r="BR61" i="1"/>
  <c r="BQ61" i="1"/>
  <c r="BR60" i="1"/>
  <c r="BQ60" i="1"/>
  <c r="BR59" i="1"/>
  <c r="BQ59" i="1"/>
  <c r="BR58" i="1"/>
  <c r="BQ58" i="1"/>
  <c r="BR57" i="1"/>
  <c r="BQ57" i="1"/>
  <c r="BR56" i="1"/>
  <c r="BQ56" i="1"/>
  <c r="BR55" i="1"/>
  <c r="BQ55" i="1"/>
  <c r="BR54" i="1"/>
  <c r="BQ54" i="1"/>
  <c r="BR53" i="1"/>
  <c r="BQ53" i="1"/>
  <c r="BR52" i="1"/>
  <c r="BQ52" i="1"/>
  <c r="BR51" i="1"/>
  <c r="BQ51" i="1"/>
  <c r="BR50" i="1"/>
  <c r="BQ50" i="1"/>
  <c r="BR49" i="1"/>
  <c r="BQ49" i="1"/>
  <c r="BR48" i="1"/>
  <c r="BQ48" i="1"/>
  <c r="BR47" i="1"/>
  <c r="BQ47" i="1"/>
  <c r="BR46" i="1"/>
  <c r="BQ46" i="1"/>
  <c r="BR45" i="1"/>
  <c r="BQ45" i="1"/>
  <c r="BR44" i="1"/>
  <c r="BQ44" i="1"/>
  <c r="BR43" i="1"/>
  <c r="BQ43" i="1"/>
  <c r="BR42" i="1"/>
  <c r="BQ42" i="1"/>
  <c r="BR41" i="1"/>
  <c r="BQ41" i="1"/>
  <c r="BR40" i="1"/>
  <c r="BQ40" i="1"/>
  <c r="BR39" i="1"/>
  <c r="BQ39" i="1"/>
  <c r="BR38" i="1"/>
  <c r="BQ38" i="1"/>
  <c r="BR37" i="1"/>
  <c r="BQ37" i="1"/>
  <c r="BR36" i="1"/>
  <c r="BQ36" i="1"/>
  <c r="BR35" i="1"/>
  <c r="BQ35" i="1"/>
  <c r="BR34" i="1"/>
  <c r="BQ34" i="1"/>
  <c r="BR33" i="1"/>
  <c r="BQ33" i="1"/>
  <c r="BR32" i="1"/>
  <c r="BQ32" i="1"/>
  <c r="BR31" i="1"/>
  <c r="BQ31" i="1"/>
  <c r="BR30" i="1"/>
  <c r="BQ30" i="1"/>
  <c r="BR29" i="1"/>
  <c r="BQ29" i="1"/>
  <c r="BR28" i="1"/>
  <c r="BQ28" i="1"/>
  <c r="BR27" i="1"/>
  <c r="BQ27" i="1"/>
  <c r="BR26" i="1"/>
  <c r="BQ26" i="1"/>
  <c r="BR25" i="1"/>
  <c r="BQ25" i="1"/>
  <c r="BR24" i="1"/>
  <c r="BQ24" i="1"/>
  <c r="BR23" i="1"/>
  <c r="BQ23" i="1"/>
  <c r="BR22" i="1"/>
  <c r="BQ22" i="1"/>
  <c r="BR21" i="1"/>
  <c r="BQ21" i="1"/>
  <c r="BR20" i="1"/>
  <c r="BQ20" i="1"/>
  <c r="BR19" i="1"/>
  <c r="BQ19" i="1"/>
  <c r="BR18" i="1"/>
  <c r="BQ18" i="1"/>
  <c r="BR17" i="1"/>
  <c r="BQ17" i="1"/>
  <c r="BR16" i="1"/>
  <c r="BQ16" i="1"/>
  <c r="BR15" i="1"/>
  <c r="BQ15" i="1"/>
  <c r="BR14" i="1"/>
  <c r="BQ14" i="1"/>
  <c r="BR13" i="1"/>
  <c r="BQ13" i="1"/>
  <c r="BR12" i="1"/>
  <c r="BQ12" i="1"/>
  <c r="BR11" i="1"/>
  <c r="BQ11" i="1"/>
  <c r="BR10" i="1"/>
  <c r="BQ10" i="1"/>
  <c r="BR9" i="1"/>
  <c r="BQ9" i="1"/>
  <c r="BR8" i="1"/>
  <c r="BQ8" i="1"/>
  <c r="BR7" i="1"/>
  <c r="BQ7" i="1"/>
  <c r="BR6" i="1"/>
  <c r="BQ6" i="1"/>
  <c r="BR5" i="1"/>
  <c r="BQ5" i="1"/>
  <c r="BR4" i="1"/>
  <c r="BQ4" i="1"/>
  <c r="BR3" i="1"/>
  <c r="BQ3" i="1"/>
  <c r="BR2" i="1"/>
  <c r="BQ2" i="1"/>
  <c r="BJ20" i="1"/>
  <c r="BI20" i="1"/>
  <c r="BJ40" i="1"/>
  <c r="BI40" i="1"/>
  <c r="BI59" i="1"/>
  <c r="BJ80" i="1"/>
  <c r="BI80" i="1"/>
  <c r="BJ99" i="1"/>
  <c r="BI99" i="1"/>
  <c r="BJ119" i="1"/>
  <c r="BI119" i="1"/>
  <c r="BO120" i="1"/>
  <c r="BN120" i="1"/>
  <c r="BL120" i="1"/>
  <c r="BO119" i="1"/>
  <c r="BN119" i="1"/>
  <c r="BL119" i="1"/>
  <c r="BO118" i="1"/>
  <c r="BN118" i="1"/>
  <c r="BL118" i="1"/>
  <c r="BO117" i="1"/>
  <c r="BN117" i="1"/>
  <c r="BL117" i="1"/>
  <c r="BO116" i="1"/>
  <c r="BN116" i="1"/>
  <c r="BL116" i="1"/>
  <c r="BI118" i="1"/>
  <c r="BJ117" i="1"/>
  <c r="BJ116" i="1"/>
  <c r="BJ115" i="1"/>
  <c r="BI114" i="1"/>
  <c r="BI113" i="1"/>
  <c r="BI112" i="1"/>
  <c r="BD120" i="1"/>
  <c r="BE120" i="1"/>
  <c r="BB120" i="1"/>
  <c r="BC120" i="1" s="1"/>
  <c r="AZ120" i="1"/>
  <c r="AY120" i="1"/>
  <c r="AX120" i="1"/>
  <c r="BG119" i="1"/>
  <c r="BB119" i="1"/>
  <c r="BG120" i="1" s="1"/>
  <c r="AZ119" i="1"/>
  <c r="AY119" i="1"/>
  <c r="BE119" i="1" s="1"/>
  <c r="AX119" i="1"/>
  <c r="BG118" i="1"/>
  <c r="BB118" i="1"/>
  <c r="AZ118" i="1"/>
  <c r="AY118" i="1"/>
  <c r="BE118" i="1" s="1"/>
  <c r="AX118" i="1"/>
  <c r="BB117" i="1"/>
  <c r="BG117" i="1" s="1"/>
  <c r="AZ117" i="1"/>
  <c r="AY117" i="1"/>
  <c r="BE117" i="1" s="1"/>
  <c r="AX117" i="1"/>
  <c r="BE116" i="1"/>
  <c r="BC116" i="1"/>
  <c r="BB116" i="1"/>
  <c r="BG116" i="1" s="1"/>
  <c r="BA116" i="1"/>
  <c r="AZ116" i="1"/>
  <c r="BA117" i="1" s="1"/>
  <c r="AY116" i="1"/>
  <c r="AX116" i="1"/>
  <c r="AE252" i="2"/>
  <c r="AD252" i="2"/>
  <c r="AC252" i="2"/>
  <c r="AA252" i="2"/>
  <c r="Z252" i="2"/>
  <c r="V252" i="2"/>
  <c r="S252" i="2"/>
  <c r="R252" i="2"/>
  <c r="AE251" i="2"/>
  <c r="AD251" i="2"/>
  <c r="AC251" i="2"/>
  <c r="AA251" i="2"/>
  <c r="Z251" i="2"/>
  <c r="V251" i="2"/>
  <c r="T251" i="2"/>
  <c r="S251" i="2"/>
  <c r="R251" i="2"/>
  <c r="AE250" i="2"/>
  <c r="AD250" i="2"/>
  <c r="AC250" i="2"/>
  <c r="AA250" i="2"/>
  <c r="Z250" i="2"/>
  <c r="V250" i="2"/>
  <c r="S250" i="2"/>
  <c r="R250" i="2"/>
  <c r="AE249" i="2"/>
  <c r="AD249" i="2"/>
  <c r="AC249" i="2"/>
  <c r="AA249" i="2"/>
  <c r="Z249" i="2"/>
  <c r="V249" i="2"/>
  <c r="S249" i="2"/>
  <c r="R249" i="2"/>
  <c r="W250" i="2" s="1"/>
  <c r="AE248" i="2"/>
  <c r="AD248" i="2"/>
  <c r="AC248" i="2"/>
  <c r="AA248" i="2"/>
  <c r="Z248" i="2"/>
  <c r="V248" i="2"/>
  <c r="S248" i="2"/>
  <c r="R248" i="2"/>
  <c r="W248" i="2" s="1"/>
  <c r="AE247" i="2"/>
  <c r="AD247" i="2"/>
  <c r="AC247" i="2"/>
  <c r="AA247" i="2"/>
  <c r="Z247" i="2"/>
  <c r="W247" i="2"/>
  <c r="V247" i="2"/>
  <c r="S247" i="2"/>
  <c r="T252" i="2" s="1"/>
  <c r="X252" i="2" s="1"/>
  <c r="R247" i="2"/>
  <c r="AE246" i="2"/>
  <c r="AD246" i="2"/>
  <c r="AC246" i="2"/>
  <c r="AA246" i="2"/>
  <c r="Z246" i="2"/>
  <c r="V246" i="2"/>
  <c r="S246" i="2"/>
  <c r="R246" i="2"/>
  <c r="AE245" i="2"/>
  <c r="AD245" i="2"/>
  <c r="AC245" i="2"/>
  <c r="AA245" i="2"/>
  <c r="Z245" i="2"/>
  <c r="W245" i="2"/>
  <c r="V245" i="2"/>
  <c r="S245" i="2"/>
  <c r="R245" i="2"/>
  <c r="AE244" i="2"/>
  <c r="AD244" i="2"/>
  <c r="AC244" i="2"/>
  <c r="AA244" i="2"/>
  <c r="Z244" i="2"/>
  <c r="V244" i="2"/>
  <c r="S244" i="2"/>
  <c r="R244" i="2"/>
  <c r="AE243" i="2"/>
  <c r="AD243" i="2"/>
  <c r="AC243" i="2"/>
  <c r="AA243" i="2"/>
  <c r="Z243" i="2"/>
  <c r="V243" i="2"/>
  <c r="S243" i="2"/>
  <c r="R243" i="2"/>
  <c r="AE242" i="2"/>
  <c r="AD242" i="2"/>
  <c r="AC242" i="2"/>
  <c r="AA242" i="2"/>
  <c r="Z242" i="2"/>
  <c r="W242" i="2"/>
  <c r="V242" i="2"/>
  <c r="S242" i="2"/>
  <c r="T245" i="2" s="1"/>
  <c r="R242" i="2"/>
  <c r="AE241" i="2"/>
  <c r="AD241" i="2"/>
  <c r="AC241" i="2"/>
  <c r="AA241" i="2"/>
  <c r="Z241" i="2"/>
  <c r="W241" i="2"/>
  <c r="V241" i="2"/>
  <c r="S241" i="2"/>
  <c r="T246" i="2" s="1"/>
  <c r="X246" i="2" s="1"/>
  <c r="R241" i="2"/>
  <c r="AE240" i="2"/>
  <c r="AD240" i="2"/>
  <c r="AC240" i="2"/>
  <c r="AA240" i="2"/>
  <c r="Z240" i="2"/>
  <c r="V240" i="2"/>
  <c r="T240" i="2"/>
  <c r="S240" i="2"/>
  <c r="R240" i="2"/>
  <c r="W240" i="2" s="1"/>
  <c r="AE239" i="2"/>
  <c r="AD239" i="2"/>
  <c r="AC239" i="2"/>
  <c r="AA239" i="2"/>
  <c r="Z239" i="2"/>
  <c r="V239" i="2"/>
  <c r="S239" i="2"/>
  <c r="R239" i="2"/>
  <c r="AE238" i="2"/>
  <c r="AD238" i="2"/>
  <c r="AC238" i="2"/>
  <c r="AA238" i="2"/>
  <c r="Z238" i="2"/>
  <c r="V238" i="2"/>
  <c r="S238" i="2"/>
  <c r="X238" i="2" s="1"/>
  <c r="R238" i="2"/>
  <c r="AE237" i="2"/>
  <c r="AD237" i="2"/>
  <c r="AC237" i="2"/>
  <c r="AA237" i="2"/>
  <c r="Z237" i="2"/>
  <c r="V237" i="2"/>
  <c r="T237" i="2"/>
  <c r="S237" i="2"/>
  <c r="R237" i="2"/>
  <c r="W237" i="2" s="1"/>
  <c r="AE236" i="2"/>
  <c r="AD236" i="2"/>
  <c r="AC236" i="2"/>
  <c r="AA236" i="2"/>
  <c r="Z236" i="2"/>
  <c r="V236" i="2"/>
  <c r="S236" i="2"/>
  <c r="T241" i="2" s="1"/>
  <c r="X241" i="2" s="1"/>
  <c r="R236" i="2"/>
  <c r="AE235" i="2"/>
  <c r="AD235" i="2"/>
  <c r="AC235" i="2"/>
  <c r="AA235" i="2"/>
  <c r="Z235" i="2"/>
  <c r="V235" i="2"/>
  <c r="T235" i="2"/>
  <c r="S235" i="2"/>
  <c r="R235" i="2"/>
  <c r="AE234" i="2"/>
  <c r="AD234" i="2"/>
  <c r="AC234" i="2"/>
  <c r="AA234" i="2"/>
  <c r="Z234" i="2"/>
  <c r="V234" i="2"/>
  <c r="S234" i="2"/>
  <c r="T239" i="2" s="1"/>
  <c r="X239" i="2" s="1"/>
  <c r="R234" i="2"/>
  <c r="AE233" i="2"/>
  <c r="AD233" i="2"/>
  <c r="AC233" i="2"/>
  <c r="AA233" i="2"/>
  <c r="Z233" i="2"/>
  <c r="V233" i="2"/>
  <c r="S233" i="2"/>
  <c r="T238" i="2" s="1"/>
  <c r="R233" i="2"/>
  <c r="W234" i="2" s="1"/>
  <c r="AE232" i="2"/>
  <c r="AD232" i="2"/>
  <c r="AC232" i="2"/>
  <c r="AA232" i="2"/>
  <c r="Z232" i="2"/>
  <c r="V232" i="2"/>
  <c r="S232" i="2"/>
  <c r="R232" i="2"/>
  <c r="W232" i="2" s="1"/>
  <c r="AE231" i="2"/>
  <c r="AD231" i="2"/>
  <c r="AC231" i="2"/>
  <c r="AA231" i="2"/>
  <c r="Z231" i="2"/>
  <c r="W231" i="2"/>
  <c r="V231" i="2"/>
  <c r="S231" i="2"/>
  <c r="T236" i="2" s="1"/>
  <c r="X236" i="2" s="1"/>
  <c r="R231" i="2"/>
  <c r="AE230" i="2"/>
  <c r="AD230" i="2"/>
  <c r="AC230" i="2"/>
  <c r="AA230" i="2"/>
  <c r="Z230" i="2"/>
  <c r="V230" i="2"/>
  <c r="S230" i="2"/>
  <c r="R230" i="2"/>
  <c r="AE229" i="2"/>
  <c r="AD229" i="2"/>
  <c r="AC229" i="2"/>
  <c r="AA229" i="2"/>
  <c r="Z229" i="2"/>
  <c r="W229" i="2"/>
  <c r="V229" i="2"/>
  <c r="S229" i="2"/>
  <c r="R229" i="2"/>
  <c r="AE228" i="2"/>
  <c r="AD228" i="2"/>
  <c r="AC228" i="2"/>
  <c r="AA228" i="2"/>
  <c r="Z228" i="2"/>
  <c r="V228" i="2"/>
  <c r="S228" i="2"/>
  <c r="R228" i="2"/>
  <c r="AE227" i="2"/>
  <c r="AD227" i="2"/>
  <c r="AC227" i="2"/>
  <c r="AA227" i="2"/>
  <c r="Z227" i="2"/>
  <c r="V227" i="2"/>
  <c r="S227" i="2"/>
  <c r="R227" i="2"/>
  <c r="AE226" i="2"/>
  <c r="AD226" i="2"/>
  <c r="AC226" i="2"/>
  <c r="AA226" i="2"/>
  <c r="Z226" i="2"/>
  <c r="W226" i="2"/>
  <c r="V226" i="2"/>
  <c r="S226" i="2"/>
  <c r="R226" i="2"/>
  <c r="AE225" i="2"/>
  <c r="AD225" i="2"/>
  <c r="AC225" i="2"/>
  <c r="AA225" i="2"/>
  <c r="Z225" i="2"/>
  <c r="W225" i="2"/>
  <c r="V225" i="2"/>
  <c r="S225" i="2"/>
  <c r="T230" i="2" s="1"/>
  <c r="X230" i="2" s="1"/>
  <c r="R225" i="2"/>
  <c r="AE224" i="2"/>
  <c r="AD224" i="2"/>
  <c r="AC224" i="2"/>
  <c r="AA224" i="2"/>
  <c r="Z224" i="2"/>
  <c r="V224" i="2"/>
  <c r="T224" i="2"/>
  <c r="S224" i="2"/>
  <c r="T229" i="2" s="1"/>
  <c r="R224" i="2"/>
  <c r="W224" i="2" s="1"/>
  <c r="AE223" i="2"/>
  <c r="AD223" i="2"/>
  <c r="AC223" i="2"/>
  <c r="AA223" i="2"/>
  <c r="Z223" i="2"/>
  <c r="X223" i="2"/>
  <c r="V223" i="2"/>
  <c r="S223" i="2"/>
  <c r="R223" i="2"/>
  <c r="AE222" i="2"/>
  <c r="AD222" i="2"/>
  <c r="AC222" i="2"/>
  <c r="AA222" i="2"/>
  <c r="Z222" i="2"/>
  <c r="V222" i="2"/>
  <c r="S222" i="2"/>
  <c r="X222" i="2" s="1"/>
  <c r="R222" i="2"/>
  <c r="AE221" i="2"/>
  <c r="AD221" i="2"/>
  <c r="AC221" i="2"/>
  <c r="AA221" i="2"/>
  <c r="Z221" i="2"/>
  <c r="V221" i="2"/>
  <c r="T221" i="2"/>
  <c r="S221" i="2"/>
  <c r="R221" i="2"/>
  <c r="W221" i="2" s="1"/>
  <c r="AE220" i="2"/>
  <c r="AD220" i="2"/>
  <c r="AC220" i="2"/>
  <c r="AA220" i="2"/>
  <c r="Z220" i="2"/>
  <c r="V220" i="2"/>
  <c r="S220" i="2"/>
  <c r="T225" i="2" s="1"/>
  <c r="X225" i="2" s="1"/>
  <c r="R220" i="2"/>
  <c r="AE219" i="2"/>
  <c r="AD219" i="2"/>
  <c r="AC219" i="2"/>
  <c r="AA219" i="2"/>
  <c r="Z219" i="2"/>
  <c r="V219" i="2"/>
  <c r="T219" i="2"/>
  <c r="S219" i="2"/>
  <c r="R219" i="2"/>
  <c r="AE218" i="2"/>
  <c r="AD218" i="2"/>
  <c r="AC218" i="2"/>
  <c r="AA218" i="2"/>
  <c r="Z218" i="2"/>
  <c r="V218" i="2"/>
  <c r="S218" i="2"/>
  <c r="T223" i="2" s="1"/>
  <c r="R218" i="2"/>
  <c r="AE217" i="2"/>
  <c r="AD217" i="2"/>
  <c r="AC217" i="2"/>
  <c r="AA217" i="2"/>
  <c r="Z217" i="2"/>
  <c r="V217" i="2"/>
  <c r="S217" i="2"/>
  <c r="T222" i="2" s="1"/>
  <c r="R217" i="2"/>
  <c r="W218" i="2" s="1"/>
  <c r="AE216" i="2"/>
  <c r="AD216" i="2"/>
  <c r="AC216" i="2"/>
  <c r="AA216" i="2"/>
  <c r="Z216" i="2"/>
  <c r="V216" i="2"/>
  <c r="S216" i="2"/>
  <c r="R216" i="2"/>
  <c r="W216" i="2" s="1"/>
  <c r="AE215" i="2"/>
  <c r="AD215" i="2"/>
  <c r="AC215" i="2"/>
  <c r="AA215" i="2"/>
  <c r="Z215" i="2"/>
  <c r="W215" i="2"/>
  <c r="V215" i="2"/>
  <c r="S215" i="2"/>
  <c r="T220" i="2" s="1"/>
  <c r="X220" i="2" s="1"/>
  <c r="R215" i="2"/>
  <c r="AE214" i="2"/>
  <c r="AD214" i="2"/>
  <c r="AC214" i="2"/>
  <c r="AA214" i="2"/>
  <c r="Z214" i="2"/>
  <c r="V214" i="2"/>
  <c r="S214" i="2"/>
  <c r="R214" i="2"/>
  <c r="AE213" i="2"/>
  <c r="AD213" i="2"/>
  <c r="AC213" i="2"/>
  <c r="AA213" i="2"/>
  <c r="Z213" i="2"/>
  <c r="W213" i="2"/>
  <c r="V213" i="2"/>
  <c r="S213" i="2"/>
  <c r="R213" i="2"/>
  <c r="AE212" i="2"/>
  <c r="AD212" i="2"/>
  <c r="AC212" i="2"/>
  <c r="AA212" i="2"/>
  <c r="Z212" i="2"/>
  <c r="V212" i="2"/>
  <c r="S212" i="2"/>
  <c r="R212" i="2"/>
  <c r="AE211" i="2"/>
  <c r="AD211" i="2"/>
  <c r="AC211" i="2"/>
  <c r="AA211" i="2"/>
  <c r="Z211" i="2"/>
  <c r="V211" i="2"/>
  <c r="S211" i="2"/>
  <c r="R211" i="2"/>
  <c r="AE210" i="2"/>
  <c r="AD210" i="2"/>
  <c r="AC210" i="2"/>
  <c r="AA210" i="2"/>
  <c r="Z210" i="2"/>
  <c r="W210" i="2"/>
  <c r="V210" i="2"/>
  <c r="S210" i="2"/>
  <c r="R210" i="2"/>
  <c r="AE209" i="2"/>
  <c r="AD209" i="2"/>
  <c r="AC209" i="2"/>
  <c r="AA209" i="2"/>
  <c r="Z209" i="2"/>
  <c r="W209" i="2"/>
  <c r="V209" i="2"/>
  <c r="S209" i="2"/>
  <c r="T214" i="2" s="1"/>
  <c r="X214" i="2" s="1"/>
  <c r="R209" i="2"/>
  <c r="AE208" i="2"/>
  <c r="AD208" i="2"/>
  <c r="AC208" i="2"/>
  <c r="AA208" i="2"/>
  <c r="Z208" i="2"/>
  <c r="V208" i="2"/>
  <c r="T208" i="2"/>
  <c r="S208" i="2"/>
  <c r="T213" i="2" s="1"/>
  <c r="R208" i="2"/>
  <c r="W208" i="2" s="1"/>
  <c r="AE207" i="2"/>
  <c r="AD207" i="2"/>
  <c r="AC207" i="2"/>
  <c r="AA207" i="2"/>
  <c r="Z207" i="2"/>
  <c r="V207" i="2"/>
  <c r="S207" i="2"/>
  <c r="R207" i="2"/>
  <c r="AE206" i="2"/>
  <c r="AD206" i="2"/>
  <c r="AC206" i="2"/>
  <c r="AA206" i="2"/>
  <c r="Z206" i="2"/>
  <c r="V206" i="2"/>
  <c r="S206" i="2"/>
  <c r="X206" i="2" s="1"/>
  <c r="R206" i="2"/>
  <c r="AE205" i="2"/>
  <c r="AD205" i="2"/>
  <c r="AC205" i="2"/>
  <c r="AA205" i="2"/>
  <c r="Z205" i="2"/>
  <c r="V205" i="2"/>
  <c r="T205" i="2"/>
  <c r="S205" i="2"/>
  <c r="R205" i="2"/>
  <c r="W205" i="2" s="1"/>
  <c r="AE204" i="2"/>
  <c r="AD204" i="2"/>
  <c r="AC204" i="2"/>
  <c r="AA204" i="2"/>
  <c r="Z204" i="2"/>
  <c r="V204" i="2"/>
  <c r="S204" i="2"/>
  <c r="T209" i="2" s="1"/>
  <c r="X209" i="2" s="1"/>
  <c r="R204" i="2"/>
  <c r="AE203" i="2"/>
  <c r="AD203" i="2"/>
  <c r="AC203" i="2"/>
  <c r="AA203" i="2"/>
  <c r="Z203" i="2"/>
  <c r="V203" i="2"/>
  <c r="T203" i="2"/>
  <c r="S203" i="2"/>
  <c r="R203" i="2"/>
  <c r="AE202" i="2"/>
  <c r="AD202" i="2"/>
  <c r="AC202" i="2"/>
  <c r="AA202" i="2"/>
  <c r="Z202" i="2"/>
  <c r="V202" i="2"/>
  <c r="S202" i="2"/>
  <c r="T207" i="2" s="1"/>
  <c r="X207" i="2" s="1"/>
  <c r="R202" i="2"/>
  <c r="AE201" i="2"/>
  <c r="AD201" i="2"/>
  <c r="AC201" i="2"/>
  <c r="AA201" i="2"/>
  <c r="Z201" i="2"/>
  <c r="V201" i="2"/>
  <c r="S201" i="2"/>
  <c r="T206" i="2" s="1"/>
  <c r="R201" i="2"/>
  <c r="W202" i="2" s="1"/>
  <c r="AE200" i="2"/>
  <c r="AD200" i="2"/>
  <c r="AC200" i="2"/>
  <c r="AA200" i="2"/>
  <c r="Z200" i="2"/>
  <c r="V200" i="2"/>
  <c r="S200" i="2"/>
  <c r="R200" i="2"/>
  <c r="W200" i="2" s="1"/>
  <c r="AE199" i="2"/>
  <c r="AD199" i="2"/>
  <c r="AC199" i="2"/>
  <c r="AA199" i="2"/>
  <c r="Z199" i="2"/>
  <c r="W199" i="2"/>
  <c r="V199" i="2"/>
  <c r="S199" i="2"/>
  <c r="T204" i="2" s="1"/>
  <c r="X204" i="2" s="1"/>
  <c r="R199" i="2"/>
  <c r="AE198" i="2"/>
  <c r="AD198" i="2"/>
  <c r="AC198" i="2"/>
  <c r="AA198" i="2"/>
  <c r="Z198" i="2"/>
  <c r="V198" i="2"/>
  <c r="S198" i="2"/>
  <c r="R198" i="2"/>
  <c r="AE197" i="2"/>
  <c r="AD197" i="2"/>
  <c r="AC197" i="2"/>
  <c r="AA197" i="2"/>
  <c r="Z197" i="2"/>
  <c r="W197" i="2"/>
  <c r="V197" i="2"/>
  <c r="S197" i="2"/>
  <c r="R197" i="2"/>
  <c r="AE196" i="2"/>
  <c r="AD196" i="2"/>
  <c r="AC196" i="2"/>
  <c r="AA196" i="2"/>
  <c r="Z196" i="2"/>
  <c r="V196" i="2"/>
  <c r="S196" i="2"/>
  <c r="R196" i="2"/>
  <c r="AE195" i="2"/>
  <c r="AD195" i="2"/>
  <c r="AC195" i="2"/>
  <c r="AA195" i="2"/>
  <c r="Z195" i="2"/>
  <c r="V195" i="2"/>
  <c r="S195" i="2"/>
  <c r="R195" i="2"/>
  <c r="AE194" i="2"/>
  <c r="AD194" i="2"/>
  <c r="AC194" i="2"/>
  <c r="AA194" i="2"/>
  <c r="Z194" i="2"/>
  <c r="W194" i="2"/>
  <c r="V194" i="2"/>
  <c r="S194" i="2"/>
  <c r="R194" i="2"/>
  <c r="AE193" i="2"/>
  <c r="AD193" i="2"/>
  <c r="AC193" i="2"/>
  <c r="AA193" i="2"/>
  <c r="Z193" i="2"/>
  <c r="W193" i="2"/>
  <c r="V193" i="2"/>
  <c r="S193" i="2"/>
  <c r="T198" i="2" s="1"/>
  <c r="X198" i="2" s="1"/>
  <c r="R193" i="2"/>
  <c r="AE192" i="2"/>
  <c r="AD192" i="2"/>
  <c r="AC192" i="2"/>
  <c r="AA192" i="2"/>
  <c r="Z192" i="2"/>
  <c r="V192" i="2"/>
  <c r="T192" i="2"/>
  <c r="S192" i="2"/>
  <c r="T197" i="2" s="1"/>
  <c r="R192" i="2"/>
  <c r="W192" i="2" s="1"/>
  <c r="AE191" i="2"/>
  <c r="AD191" i="2"/>
  <c r="AC191" i="2"/>
  <c r="AA191" i="2"/>
  <c r="Z191" i="2"/>
  <c r="V191" i="2"/>
  <c r="S191" i="2"/>
  <c r="R191" i="2"/>
  <c r="AE190" i="2"/>
  <c r="AD190" i="2"/>
  <c r="AC190" i="2"/>
  <c r="AA190" i="2"/>
  <c r="Z190" i="2"/>
  <c r="V190" i="2"/>
  <c r="S190" i="2"/>
  <c r="X190" i="2" s="1"/>
  <c r="R190" i="2"/>
  <c r="AE189" i="2"/>
  <c r="AD189" i="2"/>
  <c r="AC189" i="2"/>
  <c r="AA189" i="2"/>
  <c r="Z189" i="2"/>
  <c r="V189" i="2"/>
  <c r="T189" i="2"/>
  <c r="S189" i="2"/>
  <c r="R189" i="2"/>
  <c r="W189" i="2" s="1"/>
  <c r="AE188" i="2"/>
  <c r="AD188" i="2"/>
  <c r="AC188" i="2"/>
  <c r="AA188" i="2"/>
  <c r="Z188" i="2"/>
  <c r="V188" i="2"/>
  <c r="S188" i="2"/>
  <c r="T193" i="2" s="1"/>
  <c r="X193" i="2" s="1"/>
  <c r="R188" i="2"/>
  <c r="AE187" i="2"/>
  <c r="AD187" i="2"/>
  <c r="AC187" i="2"/>
  <c r="AA187" i="2"/>
  <c r="Z187" i="2"/>
  <c r="V187" i="2"/>
  <c r="T187" i="2"/>
  <c r="S187" i="2"/>
  <c r="R187" i="2"/>
  <c r="AE186" i="2"/>
  <c r="AD186" i="2"/>
  <c r="AC186" i="2"/>
  <c r="AA186" i="2"/>
  <c r="Z186" i="2"/>
  <c r="V186" i="2"/>
  <c r="S186" i="2"/>
  <c r="T191" i="2" s="1"/>
  <c r="X191" i="2" s="1"/>
  <c r="R186" i="2"/>
  <c r="AE185" i="2"/>
  <c r="AD185" i="2"/>
  <c r="AC185" i="2"/>
  <c r="AA185" i="2"/>
  <c r="Z185" i="2"/>
  <c r="V185" i="2"/>
  <c r="S185" i="2"/>
  <c r="T190" i="2" s="1"/>
  <c r="R185" i="2"/>
  <c r="W186" i="2" s="1"/>
  <c r="AE184" i="2"/>
  <c r="AD184" i="2"/>
  <c r="AC184" i="2"/>
  <c r="AA184" i="2"/>
  <c r="Z184" i="2"/>
  <c r="V184" i="2"/>
  <c r="S184" i="2"/>
  <c r="R184" i="2"/>
  <c r="W184" i="2" s="1"/>
  <c r="AE183" i="2"/>
  <c r="AD183" i="2"/>
  <c r="AC183" i="2"/>
  <c r="AA183" i="2"/>
  <c r="Z183" i="2"/>
  <c r="W183" i="2"/>
  <c r="V183" i="2"/>
  <c r="S183" i="2"/>
  <c r="T188" i="2" s="1"/>
  <c r="X188" i="2" s="1"/>
  <c r="R183" i="2"/>
  <c r="AE182" i="2"/>
  <c r="AD182" i="2"/>
  <c r="AC182" i="2"/>
  <c r="AA182" i="2"/>
  <c r="Z182" i="2"/>
  <c r="V182" i="2"/>
  <c r="S182" i="2"/>
  <c r="R182" i="2"/>
  <c r="AE181" i="2"/>
  <c r="AD181" i="2"/>
  <c r="AC181" i="2"/>
  <c r="AA181" i="2"/>
  <c r="Z181" i="2"/>
  <c r="W181" i="2"/>
  <c r="V181" i="2"/>
  <c r="S181" i="2"/>
  <c r="R181" i="2"/>
  <c r="AE180" i="2"/>
  <c r="AD180" i="2"/>
  <c r="AC180" i="2"/>
  <c r="AA180" i="2"/>
  <c r="Z180" i="2"/>
  <c r="V180" i="2"/>
  <c r="S180" i="2"/>
  <c r="R180" i="2"/>
  <c r="AE179" i="2"/>
  <c r="AD179" i="2"/>
  <c r="AC179" i="2"/>
  <c r="AA179" i="2"/>
  <c r="Z179" i="2"/>
  <c r="V179" i="2"/>
  <c r="S179" i="2"/>
  <c r="R179" i="2"/>
  <c r="AE178" i="2"/>
  <c r="AD178" i="2"/>
  <c r="AC178" i="2"/>
  <c r="AA178" i="2"/>
  <c r="Z178" i="2"/>
  <c r="W178" i="2"/>
  <c r="V178" i="2"/>
  <c r="S178" i="2"/>
  <c r="R178" i="2"/>
  <c r="AE177" i="2"/>
  <c r="AD177" i="2"/>
  <c r="AC177" i="2"/>
  <c r="AA177" i="2"/>
  <c r="Z177" i="2"/>
  <c r="W177" i="2"/>
  <c r="V177" i="2"/>
  <c r="S177" i="2"/>
  <c r="T182" i="2" s="1"/>
  <c r="X182" i="2" s="1"/>
  <c r="R177" i="2"/>
  <c r="AE176" i="2"/>
  <c r="AD176" i="2"/>
  <c r="AC176" i="2"/>
  <c r="AA176" i="2"/>
  <c r="Z176" i="2"/>
  <c r="V176" i="2"/>
  <c r="T176" i="2"/>
  <c r="S176" i="2"/>
  <c r="T181" i="2" s="1"/>
  <c r="R176" i="2"/>
  <c r="W176" i="2" s="1"/>
  <c r="AE175" i="2"/>
  <c r="AD175" i="2"/>
  <c r="AC175" i="2"/>
  <c r="AA175" i="2"/>
  <c r="Z175" i="2"/>
  <c r="V175" i="2"/>
  <c r="S175" i="2"/>
  <c r="R175" i="2"/>
  <c r="AE174" i="2"/>
  <c r="AD174" i="2"/>
  <c r="AC174" i="2"/>
  <c r="AA174" i="2"/>
  <c r="Z174" i="2"/>
  <c r="V174" i="2"/>
  <c r="S174" i="2"/>
  <c r="X174" i="2" s="1"/>
  <c r="R174" i="2"/>
  <c r="AE173" i="2"/>
  <c r="AD173" i="2"/>
  <c r="AC173" i="2"/>
  <c r="AA173" i="2"/>
  <c r="Z173" i="2"/>
  <c r="V173" i="2"/>
  <c r="T173" i="2"/>
  <c r="S173" i="2"/>
  <c r="R173" i="2"/>
  <c r="W173" i="2" s="1"/>
  <c r="AE172" i="2"/>
  <c r="AD172" i="2"/>
  <c r="AC172" i="2"/>
  <c r="AA172" i="2"/>
  <c r="Z172" i="2"/>
  <c r="V172" i="2"/>
  <c r="S172" i="2"/>
  <c r="T177" i="2" s="1"/>
  <c r="X177" i="2" s="1"/>
  <c r="R172" i="2"/>
  <c r="AE171" i="2"/>
  <c r="AD171" i="2"/>
  <c r="AC171" i="2"/>
  <c r="AA171" i="2"/>
  <c r="Z171" i="2"/>
  <c r="V171" i="2"/>
  <c r="T171" i="2"/>
  <c r="S171" i="2"/>
  <c r="R171" i="2"/>
  <c r="AE170" i="2"/>
  <c r="AD170" i="2"/>
  <c r="AC170" i="2"/>
  <c r="AA170" i="2"/>
  <c r="Z170" i="2"/>
  <c r="V170" i="2"/>
  <c r="S170" i="2"/>
  <c r="T175" i="2" s="1"/>
  <c r="X175" i="2" s="1"/>
  <c r="R170" i="2"/>
  <c r="AE169" i="2"/>
  <c r="AD169" i="2"/>
  <c r="AC169" i="2"/>
  <c r="AA169" i="2"/>
  <c r="Z169" i="2"/>
  <c r="V169" i="2"/>
  <c r="S169" i="2"/>
  <c r="T174" i="2" s="1"/>
  <c r="R169" i="2"/>
  <c r="W170" i="2" s="1"/>
  <c r="AE168" i="2"/>
  <c r="AD168" i="2"/>
  <c r="AC168" i="2"/>
  <c r="AA168" i="2"/>
  <c r="Z168" i="2"/>
  <c r="V168" i="2"/>
  <c r="S168" i="2"/>
  <c r="R168" i="2"/>
  <c r="W168" i="2" s="1"/>
  <c r="AE167" i="2"/>
  <c r="AD167" i="2"/>
  <c r="AC167" i="2"/>
  <c r="AA167" i="2"/>
  <c r="Z167" i="2"/>
  <c r="W167" i="2"/>
  <c r="V167" i="2"/>
  <c r="S167" i="2"/>
  <c r="T172" i="2" s="1"/>
  <c r="X172" i="2" s="1"/>
  <c r="R167" i="2"/>
  <c r="AE166" i="2"/>
  <c r="AD166" i="2"/>
  <c r="AC166" i="2"/>
  <c r="AA166" i="2"/>
  <c r="Z166" i="2"/>
  <c r="V166" i="2"/>
  <c r="S166" i="2"/>
  <c r="R166" i="2"/>
  <c r="AE165" i="2"/>
  <c r="AD165" i="2"/>
  <c r="AC165" i="2"/>
  <c r="AA165" i="2"/>
  <c r="Z165" i="2"/>
  <c r="W165" i="2"/>
  <c r="V165" i="2"/>
  <c r="S165" i="2"/>
  <c r="R165" i="2"/>
  <c r="AE164" i="2"/>
  <c r="AD164" i="2"/>
  <c r="AC164" i="2"/>
  <c r="AA164" i="2"/>
  <c r="Z164" i="2"/>
  <c r="V164" i="2"/>
  <c r="S164" i="2"/>
  <c r="R164" i="2"/>
  <c r="AE163" i="2"/>
  <c r="AD163" i="2"/>
  <c r="AC163" i="2"/>
  <c r="AA163" i="2"/>
  <c r="Z163" i="2"/>
  <c r="V163" i="2"/>
  <c r="S163" i="2"/>
  <c r="R163" i="2"/>
  <c r="AE162" i="2"/>
  <c r="AD162" i="2"/>
  <c r="AC162" i="2"/>
  <c r="AA162" i="2"/>
  <c r="Z162" i="2"/>
  <c r="W162" i="2"/>
  <c r="V162" i="2"/>
  <c r="S162" i="2"/>
  <c r="T167" i="2" s="1"/>
  <c r="X167" i="2" s="1"/>
  <c r="R162" i="2"/>
  <c r="AE161" i="2"/>
  <c r="AD161" i="2"/>
  <c r="AC161" i="2"/>
  <c r="AA161" i="2"/>
  <c r="Z161" i="2"/>
  <c r="W161" i="2"/>
  <c r="V161" i="2"/>
  <c r="S161" i="2"/>
  <c r="T166" i="2" s="1"/>
  <c r="X166" i="2" s="1"/>
  <c r="R161" i="2"/>
  <c r="AE160" i="2"/>
  <c r="AD160" i="2"/>
  <c r="AC160" i="2"/>
  <c r="AA160" i="2"/>
  <c r="Z160" i="2"/>
  <c r="V160" i="2"/>
  <c r="T160" i="2"/>
  <c r="S160" i="2"/>
  <c r="T165" i="2" s="1"/>
  <c r="R160" i="2"/>
  <c r="W160" i="2" s="1"/>
  <c r="AE159" i="2"/>
  <c r="AD159" i="2"/>
  <c r="AC159" i="2"/>
  <c r="AA159" i="2"/>
  <c r="Z159" i="2"/>
  <c r="V159" i="2"/>
  <c r="S159" i="2"/>
  <c r="R159" i="2"/>
  <c r="AE158" i="2"/>
  <c r="AD158" i="2"/>
  <c r="AC158" i="2"/>
  <c r="AA158" i="2"/>
  <c r="Z158" i="2"/>
  <c r="V158" i="2"/>
  <c r="S158" i="2"/>
  <c r="X158" i="2" s="1"/>
  <c r="R158" i="2"/>
  <c r="AE157" i="2"/>
  <c r="AD157" i="2"/>
  <c r="AC157" i="2"/>
  <c r="AA157" i="2"/>
  <c r="Z157" i="2"/>
  <c r="V157" i="2"/>
  <c r="T157" i="2"/>
  <c r="S157" i="2"/>
  <c r="R157" i="2"/>
  <c r="W157" i="2" s="1"/>
  <c r="AE156" i="2"/>
  <c r="AD156" i="2"/>
  <c r="AC156" i="2"/>
  <c r="AA156" i="2"/>
  <c r="Z156" i="2"/>
  <c r="V156" i="2"/>
  <c r="S156" i="2"/>
  <c r="T161" i="2" s="1"/>
  <c r="X161" i="2" s="1"/>
  <c r="R156" i="2"/>
  <c r="AE155" i="2"/>
  <c r="AD155" i="2"/>
  <c r="AC155" i="2"/>
  <c r="AA155" i="2"/>
  <c r="Z155" i="2"/>
  <c r="V155" i="2"/>
  <c r="T155" i="2"/>
  <c r="S155" i="2"/>
  <c r="R155" i="2"/>
  <c r="AE154" i="2"/>
  <c r="AD154" i="2"/>
  <c r="AC154" i="2"/>
  <c r="AA154" i="2"/>
  <c r="Z154" i="2"/>
  <c r="V154" i="2"/>
  <c r="S154" i="2"/>
  <c r="T159" i="2" s="1"/>
  <c r="X159" i="2" s="1"/>
  <c r="R154" i="2"/>
  <c r="AE153" i="2"/>
  <c r="AD153" i="2"/>
  <c r="AC153" i="2"/>
  <c r="AA153" i="2"/>
  <c r="Z153" i="2"/>
  <c r="V153" i="2"/>
  <c r="S153" i="2"/>
  <c r="T158" i="2" s="1"/>
  <c r="R153" i="2"/>
  <c r="W154" i="2" s="1"/>
  <c r="AE152" i="2"/>
  <c r="AD152" i="2"/>
  <c r="AC152" i="2"/>
  <c r="AA152" i="2"/>
  <c r="Z152" i="2"/>
  <c r="V152" i="2"/>
  <c r="S152" i="2"/>
  <c r="R152" i="2"/>
  <c r="W152" i="2" s="1"/>
  <c r="AE151" i="2"/>
  <c r="AD151" i="2"/>
  <c r="AC151" i="2"/>
  <c r="AA151" i="2"/>
  <c r="Z151" i="2"/>
  <c r="W151" i="2"/>
  <c r="V151" i="2"/>
  <c r="S151" i="2"/>
  <c r="T156" i="2" s="1"/>
  <c r="X156" i="2" s="1"/>
  <c r="R151" i="2"/>
  <c r="AE150" i="2"/>
  <c r="AD150" i="2"/>
  <c r="AC150" i="2"/>
  <c r="AA150" i="2"/>
  <c r="Z150" i="2"/>
  <c r="V150" i="2"/>
  <c r="S150" i="2"/>
  <c r="R150" i="2"/>
  <c r="AE149" i="2"/>
  <c r="AD149" i="2"/>
  <c r="AC149" i="2"/>
  <c r="AA149" i="2"/>
  <c r="Z149" i="2"/>
  <c r="W149" i="2"/>
  <c r="V149" i="2"/>
  <c r="S149" i="2"/>
  <c r="R149" i="2"/>
  <c r="AE148" i="2"/>
  <c r="AD148" i="2"/>
  <c r="AC148" i="2"/>
  <c r="AA148" i="2"/>
  <c r="Z148" i="2"/>
  <c r="V148" i="2"/>
  <c r="S148" i="2"/>
  <c r="R148" i="2"/>
  <c r="AE147" i="2"/>
  <c r="AD147" i="2"/>
  <c r="AC147" i="2"/>
  <c r="AA147" i="2"/>
  <c r="Z147" i="2"/>
  <c r="V147" i="2"/>
  <c r="S147" i="2"/>
  <c r="R147" i="2"/>
  <c r="AE146" i="2"/>
  <c r="AD146" i="2"/>
  <c r="AC146" i="2"/>
  <c r="AA146" i="2"/>
  <c r="Z146" i="2"/>
  <c r="W146" i="2"/>
  <c r="V146" i="2"/>
  <c r="S146" i="2"/>
  <c r="R146" i="2"/>
  <c r="AE145" i="2"/>
  <c r="AD145" i="2"/>
  <c r="AC145" i="2"/>
  <c r="AA145" i="2"/>
  <c r="Z145" i="2"/>
  <c r="W145" i="2"/>
  <c r="V145" i="2"/>
  <c r="S145" i="2"/>
  <c r="T150" i="2" s="1"/>
  <c r="X150" i="2" s="1"/>
  <c r="R145" i="2"/>
  <c r="AE144" i="2"/>
  <c r="AD144" i="2"/>
  <c r="AC144" i="2"/>
  <c r="AA144" i="2"/>
  <c r="Z144" i="2"/>
  <c r="V144" i="2"/>
  <c r="T144" i="2"/>
  <c r="S144" i="2"/>
  <c r="T149" i="2" s="1"/>
  <c r="R144" i="2"/>
  <c r="W144" i="2" s="1"/>
  <c r="AE143" i="2"/>
  <c r="AD143" i="2"/>
  <c r="AC143" i="2"/>
  <c r="AA143" i="2"/>
  <c r="Z143" i="2"/>
  <c r="X143" i="2"/>
  <c r="V143" i="2"/>
  <c r="S143" i="2"/>
  <c r="R143" i="2"/>
  <c r="AE142" i="2"/>
  <c r="AD142" i="2"/>
  <c r="AC142" i="2"/>
  <c r="AA142" i="2"/>
  <c r="Z142" i="2"/>
  <c r="V142" i="2"/>
  <c r="S142" i="2"/>
  <c r="X142" i="2" s="1"/>
  <c r="R142" i="2"/>
  <c r="AE141" i="2"/>
  <c r="AD141" i="2"/>
  <c r="AC141" i="2"/>
  <c r="AA141" i="2"/>
  <c r="Z141" i="2"/>
  <c r="V141" i="2"/>
  <c r="T141" i="2"/>
  <c r="S141" i="2"/>
  <c r="R141" i="2"/>
  <c r="W141" i="2" s="1"/>
  <c r="AE140" i="2"/>
  <c r="AD140" i="2"/>
  <c r="AC140" i="2"/>
  <c r="AA140" i="2"/>
  <c r="Z140" i="2"/>
  <c r="V140" i="2"/>
  <c r="S140" i="2"/>
  <c r="T145" i="2" s="1"/>
  <c r="X145" i="2" s="1"/>
  <c r="R140" i="2"/>
  <c r="AE139" i="2"/>
  <c r="AD139" i="2"/>
  <c r="AC139" i="2"/>
  <c r="AA139" i="2"/>
  <c r="Z139" i="2"/>
  <c r="V139" i="2"/>
  <c r="T139" i="2"/>
  <c r="S139" i="2"/>
  <c r="R139" i="2"/>
  <c r="AE138" i="2"/>
  <c r="AD138" i="2"/>
  <c r="AC138" i="2"/>
  <c r="AA138" i="2"/>
  <c r="Z138" i="2"/>
  <c r="V138" i="2"/>
  <c r="S138" i="2"/>
  <c r="T143" i="2" s="1"/>
  <c r="R138" i="2"/>
  <c r="AE137" i="2"/>
  <c r="AD137" i="2"/>
  <c r="AC137" i="2"/>
  <c r="AA137" i="2"/>
  <c r="Z137" i="2"/>
  <c r="V137" i="2"/>
  <c r="S137" i="2"/>
  <c r="T142" i="2" s="1"/>
  <c r="R137" i="2"/>
  <c r="W138" i="2" s="1"/>
  <c r="AE136" i="2"/>
  <c r="AD136" i="2"/>
  <c r="AC136" i="2"/>
  <c r="AA136" i="2"/>
  <c r="Z136" i="2"/>
  <c r="V136" i="2"/>
  <c r="S136" i="2"/>
  <c r="R136" i="2"/>
  <c r="W136" i="2" s="1"/>
  <c r="AE135" i="2"/>
  <c r="AD135" i="2"/>
  <c r="AC135" i="2"/>
  <c r="AA135" i="2"/>
  <c r="Z135" i="2"/>
  <c r="W135" i="2"/>
  <c r="V135" i="2"/>
  <c r="S135" i="2"/>
  <c r="T140" i="2" s="1"/>
  <c r="X140" i="2" s="1"/>
  <c r="R135" i="2"/>
  <c r="AE134" i="2"/>
  <c r="AD134" i="2"/>
  <c r="AC134" i="2"/>
  <c r="AA134" i="2"/>
  <c r="Z134" i="2"/>
  <c r="V134" i="2"/>
  <c r="S134" i="2"/>
  <c r="R134" i="2"/>
  <c r="AE133" i="2"/>
  <c r="AD133" i="2"/>
  <c r="AC133" i="2"/>
  <c r="AA133" i="2"/>
  <c r="Z133" i="2"/>
  <c r="W133" i="2"/>
  <c r="V133" i="2"/>
  <c r="S133" i="2"/>
  <c r="R133" i="2"/>
  <c r="AE132" i="2"/>
  <c r="AD132" i="2"/>
  <c r="AC132" i="2"/>
  <c r="AA132" i="2"/>
  <c r="Z132" i="2"/>
  <c r="V132" i="2"/>
  <c r="S132" i="2"/>
  <c r="R132" i="2"/>
  <c r="AE131" i="2"/>
  <c r="AD131" i="2"/>
  <c r="AC131" i="2"/>
  <c r="AA131" i="2"/>
  <c r="Z131" i="2"/>
  <c r="V131" i="2"/>
  <c r="S131" i="2"/>
  <c r="R131" i="2"/>
  <c r="AE130" i="2"/>
  <c r="AD130" i="2"/>
  <c r="AC130" i="2"/>
  <c r="AA130" i="2"/>
  <c r="Z130" i="2"/>
  <c r="W130" i="2"/>
  <c r="V130" i="2"/>
  <c r="S130" i="2"/>
  <c r="R130" i="2"/>
  <c r="AE129" i="2"/>
  <c r="AD129" i="2"/>
  <c r="AC129" i="2"/>
  <c r="AA129" i="2"/>
  <c r="Z129" i="2"/>
  <c r="W129" i="2"/>
  <c r="V129" i="2"/>
  <c r="S129" i="2"/>
  <c r="T134" i="2" s="1"/>
  <c r="X134" i="2" s="1"/>
  <c r="R129" i="2"/>
  <c r="AE128" i="2"/>
  <c r="AD128" i="2"/>
  <c r="AC128" i="2"/>
  <c r="AA128" i="2"/>
  <c r="Z128" i="2"/>
  <c r="V128" i="2"/>
  <c r="T128" i="2"/>
  <c r="S128" i="2"/>
  <c r="T133" i="2" s="1"/>
  <c r="R128" i="2"/>
  <c r="W128" i="2" s="1"/>
  <c r="AE127" i="2"/>
  <c r="AD127" i="2"/>
  <c r="AC127" i="2"/>
  <c r="AA127" i="2"/>
  <c r="Z127" i="2"/>
  <c r="V127" i="2"/>
  <c r="S127" i="2"/>
  <c r="R127" i="2"/>
  <c r="AE126" i="2"/>
  <c r="AD126" i="2"/>
  <c r="AC126" i="2"/>
  <c r="AA126" i="2"/>
  <c r="Z126" i="2"/>
  <c r="V126" i="2"/>
  <c r="S126" i="2"/>
  <c r="X126" i="2" s="1"/>
  <c r="R126" i="2"/>
  <c r="AE125" i="2"/>
  <c r="AD125" i="2"/>
  <c r="AC125" i="2"/>
  <c r="AA125" i="2"/>
  <c r="Z125" i="2"/>
  <c r="V125" i="2"/>
  <c r="T125" i="2"/>
  <c r="S125" i="2"/>
  <c r="R125" i="2"/>
  <c r="W125" i="2" s="1"/>
  <c r="AE124" i="2"/>
  <c r="AD124" i="2"/>
  <c r="AC124" i="2"/>
  <c r="AA124" i="2"/>
  <c r="Z124" i="2"/>
  <c r="V124" i="2"/>
  <c r="S124" i="2"/>
  <c r="T129" i="2" s="1"/>
  <c r="X129" i="2" s="1"/>
  <c r="R124" i="2"/>
  <c r="AE123" i="2"/>
  <c r="AD123" i="2"/>
  <c r="AC123" i="2"/>
  <c r="AA123" i="2"/>
  <c r="Z123" i="2"/>
  <c r="V123" i="2"/>
  <c r="T123" i="2"/>
  <c r="S123" i="2"/>
  <c r="R123" i="2"/>
  <c r="AE122" i="2"/>
  <c r="AD122" i="2"/>
  <c r="AC122" i="2"/>
  <c r="AA122" i="2"/>
  <c r="Z122" i="2"/>
  <c r="V122" i="2"/>
  <c r="S122" i="2"/>
  <c r="T127" i="2" s="1"/>
  <c r="X127" i="2" s="1"/>
  <c r="R122" i="2"/>
  <c r="AE121" i="2"/>
  <c r="AD121" i="2"/>
  <c r="AC121" i="2"/>
  <c r="AA121" i="2"/>
  <c r="Z121" i="2"/>
  <c r="V121" i="2"/>
  <c r="S121" i="2"/>
  <c r="T126" i="2" s="1"/>
  <c r="R121" i="2"/>
  <c r="W122" i="2" s="1"/>
  <c r="AE120" i="2"/>
  <c r="AD120" i="2"/>
  <c r="AC120" i="2"/>
  <c r="AA120" i="2"/>
  <c r="Z120" i="2"/>
  <c r="V120" i="2"/>
  <c r="S120" i="2"/>
  <c r="R120" i="2"/>
  <c r="W120" i="2" s="1"/>
  <c r="AE119" i="2"/>
  <c r="AD119" i="2"/>
  <c r="AC119" i="2"/>
  <c r="AA119" i="2"/>
  <c r="Z119" i="2"/>
  <c r="W119" i="2"/>
  <c r="V119" i="2"/>
  <c r="S119" i="2"/>
  <c r="T124" i="2" s="1"/>
  <c r="X124" i="2" s="1"/>
  <c r="R119" i="2"/>
  <c r="AE118" i="2"/>
  <c r="AD118" i="2"/>
  <c r="AC118" i="2"/>
  <c r="AA118" i="2"/>
  <c r="Z118" i="2"/>
  <c r="V118" i="2"/>
  <c r="S118" i="2"/>
  <c r="X118" i="2" s="1"/>
  <c r="R118" i="2"/>
  <c r="W118" i="2" s="1"/>
  <c r="AE117" i="2"/>
  <c r="AD117" i="2"/>
  <c r="AC117" i="2"/>
  <c r="AA117" i="2"/>
  <c r="Z117" i="2"/>
  <c r="W117" i="2"/>
  <c r="V117" i="2"/>
  <c r="S117" i="2"/>
  <c r="R117" i="2"/>
  <c r="AE116" i="2"/>
  <c r="AD116" i="2"/>
  <c r="AC116" i="2"/>
  <c r="AA116" i="2"/>
  <c r="Z116" i="2"/>
  <c r="V116" i="2"/>
  <c r="S116" i="2"/>
  <c r="R116" i="2"/>
  <c r="AE115" i="2"/>
  <c r="AD115" i="2"/>
  <c r="AC115" i="2"/>
  <c r="AA115" i="2"/>
  <c r="Z115" i="2"/>
  <c r="V115" i="2"/>
  <c r="S115" i="2"/>
  <c r="R115" i="2"/>
  <c r="AE114" i="2"/>
  <c r="AD114" i="2"/>
  <c r="AC114" i="2"/>
  <c r="AA114" i="2"/>
  <c r="Z114" i="2"/>
  <c r="W114" i="2"/>
  <c r="V114" i="2"/>
  <c r="S114" i="2"/>
  <c r="R114" i="2"/>
  <c r="AE113" i="2"/>
  <c r="AD113" i="2"/>
  <c r="AC113" i="2"/>
  <c r="AA113" i="2"/>
  <c r="Z113" i="2"/>
  <c r="W113" i="2"/>
  <c r="V113" i="2"/>
  <c r="S113" i="2"/>
  <c r="T118" i="2" s="1"/>
  <c r="R113" i="2"/>
  <c r="AE112" i="2"/>
  <c r="AD112" i="2"/>
  <c r="AC112" i="2"/>
  <c r="AA112" i="2"/>
  <c r="Z112" i="2"/>
  <c r="V112" i="2"/>
  <c r="T112" i="2"/>
  <c r="S112" i="2"/>
  <c r="T117" i="2" s="1"/>
  <c r="R112" i="2"/>
  <c r="W112" i="2" s="1"/>
  <c r="AE111" i="2"/>
  <c r="AD111" i="2"/>
  <c r="AC111" i="2"/>
  <c r="AA111" i="2"/>
  <c r="Z111" i="2"/>
  <c r="X111" i="2"/>
  <c r="V111" i="2"/>
  <c r="S111" i="2"/>
  <c r="R111" i="2"/>
  <c r="AE110" i="2"/>
  <c r="AD110" i="2"/>
  <c r="AC110" i="2"/>
  <c r="AA110" i="2"/>
  <c r="Z110" i="2"/>
  <c r="V110" i="2"/>
  <c r="S110" i="2"/>
  <c r="X110" i="2" s="1"/>
  <c r="R110" i="2"/>
  <c r="AE109" i="2"/>
  <c r="AD109" i="2"/>
  <c r="AC109" i="2"/>
  <c r="AA109" i="2"/>
  <c r="Z109" i="2"/>
  <c r="V109" i="2"/>
  <c r="T109" i="2"/>
  <c r="S109" i="2"/>
  <c r="R109" i="2"/>
  <c r="W109" i="2" s="1"/>
  <c r="AE108" i="2"/>
  <c r="AD108" i="2"/>
  <c r="AC108" i="2"/>
  <c r="AA108" i="2"/>
  <c r="Z108" i="2"/>
  <c r="V108" i="2"/>
  <c r="S108" i="2"/>
  <c r="T113" i="2" s="1"/>
  <c r="X113" i="2" s="1"/>
  <c r="R108" i="2"/>
  <c r="AE107" i="2"/>
  <c r="AD107" i="2"/>
  <c r="AC107" i="2"/>
  <c r="AA107" i="2"/>
  <c r="Z107" i="2"/>
  <c r="V107" i="2"/>
  <c r="T107" i="2"/>
  <c r="S107" i="2"/>
  <c r="R107" i="2"/>
  <c r="AE106" i="2"/>
  <c r="AD106" i="2"/>
  <c r="AC106" i="2"/>
  <c r="AA106" i="2"/>
  <c r="Z106" i="2"/>
  <c r="V106" i="2"/>
  <c r="S106" i="2"/>
  <c r="T111" i="2" s="1"/>
  <c r="R106" i="2"/>
  <c r="AE105" i="2"/>
  <c r="AD105" i="2"/>
  <c r="AC105" i="2"/>
  <c r="AA105" i="2"/>
  <c r="Z105" i="2"/>
  <c r="V105" i="2"/>
  <c r="S105" i="2"/>
  <c r="T110" i="2" s="1"/>
  <c r="R105" i="2"/>
  <c r="W106" i="2" s="1"/>
  <c r="AE104" i="2"/>
  <c r="AD104" i="2"/>
  <c r="AC104" i="2"/>
  <c r="AA104" i="2"/>
  <c r="Z104" i="2"/>
  <c r="V104" i="2"/>
  <c r="S104" i="2"/>
  <c r="R104" i="2"/>
  <c r="W104" i="2" s="1"/>
  <c r="AE103" i="2"/>
  <c r="AD103" i="2"/>
  <c r="AC103" i="2"/>
  <c r="AA103" i="2"/>
  <c r="Z103" i="2"/>
  <c r="W103" i="2"/>
  <c r="V103" i="2"/>
  <c r="S103" i="2"/>
  <c r="T108" i="2" s="1"/>
  <c r="X108" i="2" s="1"/>
  <c r="R103" i="2"/>
  <c r="AE102" i="2"/>
  <c r="AD102" i="2"/>
  <c r="AC102" i="2"/>
  <c r="AA102" i="2"/>
  <c r="Z102" i="2"/>
  <c r="V102" i="2"/>
  <c r="S102" i="2"/>
  <c r="R102" i="2"/>
  <c r="AE101" i="2"/>
  <c r="AD101" i="2"/>
  <c r="AC101" i="2"/>
  <c r="AA101" i="2"/>
  <c r="Z101" i="2"/>
  <c r="W101" i="2"/>
  <c r="V101" i="2"/>
  <c r="S101" i="2"/>
  <c r="R101" i="2"/>
  <c r="AE100" i="2"/>
  <c r="AD100" i="2"/>
  <c r="AC100" i="2"/>
  <c r="AA100" i="2"/>
  <c r="Z100" i="2"/>
  <c r="V100" i="2"/>
  <c r="S100" i="2"/>
  <c r="R100" i="2"/>
  <c r="AE99" i="2"/>
  <c r="AD99" i="2"/>
  <c r="AC99" i="2"/>
  <c r="AA99" i="2"/>
  <c r="Z99" i="2"/>
  <c r="V99" i="2"/>
  <c r="S99" i="2"/>
  <c r="R99" i="2"/>
  <c r="AE98" i="2"/>
  <c r="AD98" i="2"/>
  <c r="AC98" i="2"/>
  <c r="AA98" i="2"/>
  <c r="Z98" i="2"/>
  <c r="W98" i="2"/>
  <c r="V98" i="2"/>
  <c r="S98" i="2"/>
  <c r="R98" i="2"/>
  <c r="AE97" i="2"/>
  <c r="AD97" i="2"/>
  <c r="AC97" i="2"/>
  <c r="AA97" i="2"/>
  <c r="Z97" i="2"/>
  <c r="W97" i="2"/>
  <c r="V97" i="2"/>
  <c r="S97" i="2"/>
  <c r="T102" i="2" s="1"/>
  <c r="X102" i="2" s="1"/>
  <c r="R97" i="2"/>
  <c r="AE96" i="2"/>
  <c r="AD96" i="2"/>
  <c r="AC96" i="2"/>
  <c r="AA96" i="2"/>
  <c r="Z96" i="2"/>
  <c r="V96" i="2"/>
  <c r="T96" i="2"/>
  <c r="S96" i="2"/>
  <c r="T101" i="2" s="1"/>
  <c r="R96" i="2"/>
  <c r="W96" i="2" s="1"/>
  <c r="AE95" i="2"/>
  <c r="AD95" i="2"/>
  <c r="AC95" i="2"/>
  <c r="AA95" i="2"/>
  <c r="Z95" i="2"/>
  <c r="V95" i="2"/>
  <c r="S95" i="2"/>
  <c r="R95" i="2"/>
  <c r="AE94" i="2"/>
  <c r="AD94" i="2"/>
  <c r="AC94" i="2"/>
  <c r="AA94" i="2"/>
  <c r="Z94" i="2"/>
  <c r="V94" i="2"/>
  <c r="S94" i="2"/>
  <c r="X94" i="2" s="1"/>
  <c r="R94" i="2"/>
  <c r="AE93" i="2"/>
  <c r="AD93" i="2"/>
  <c r="AC93" i="2"/>
  <c r="AA93" i="2"/>
  <c r="Z93" i="2"/>
  <c r="V93" i="2"/>
  <c r="T93" i="2"/>
  <c r="S93" i="2"/>
  <c r="R93" i="2"/>
  <c r="W93" i="2" s="1"/>
  <c r="AE92" i="2"/>
  <c r="AD92" i="2"/>
  <c r="AC92" i="2"/>
  <c r="AA92" i="2"/>
  <c r="Z92" i="2"/>
  <c r="V92" i="2"/>
  <c r="S92" i="2"/>
  <c r="T97" i="2" s="1"/>
  <c r="X97" i="2" s="1"/>
  <c r="R92" i="2"/>
  <c r="AE91" i="2"/>
  <c r="AD91" i="2"/>
  <c r="AC91" i="2"/>
  <c r="AA91" i="2"/>
  <c r="Z91" i="2"/>
  <c r="V91" i="2"/>
  <c r="T91" i="2"/>
  <c r="S91" i="2"/>
  <c r="R91" i="2"/>
  <c r="AE90" i="2"/>
  <c r="AD90" i="2"/>
  <c r="AC90" i="2"/>
  <c r="AA90" i="2"/>
  <c r="Z90" i="2"/>
  <c r="V90" i="2"/>
  <c r="S90" i="2"/>
  <c r="T95" i="2" s="1"/>
  <c r="X95" i="2" s="1"/>
  <c r="R90" i="2"/>
  <c r="AE89" i="2"/>
  <c r="AD89" i="2"/>
  <c r="AC89" i="2"/>
  <c r="AA89" i="2"/>
  <c r="Z89" i="2"/>
  <c r="V89" i="2"/>
  <c r="S89" i="2"/>
  <c r="T94" i="2" s="1"/>
  <c r="R89" i="2"/>
  <c r="W90" i="2" s="1"/>
  <c r="AE88" i="2"/>
  <c r="AD88" i="2"/>
  <c r="AC88" i="2"/>
  <c r="AA88" i="2"/>
  <c r="Z88" i="2"/>
  <c r="V88" i="2"/>
  <c r="S88" i="2"/>
  <c r="R88" i="2"/>
  <c r="W88" i="2" s="1"/>
  <c r="AE87" i="2"/>
  <c r="AD87" i="2"/>
  <c r="AC87" i="2"/>
  <c r="AA87" i="2"/>
  <c r="Z87" i="2"/>
  <c r="W87" i="2"/>
  <c r="V87" i="2"/>
  <c r="S87" i="2"/>
  <c r="T92" i="2" s="1"/>
  <c r="X92" i="2" s="1"/>
  <c r="R87" i="2"/>
  <c r="AE86" i="2"/>
  <c r="AD86" i="2"/>
  <c r="AC86" i="2"/>
  <c r="AA86" i="2"/>
  <c r="Z86" i="2"/>
  <c r="V86" i="2"/>
  <c r="S86" i="2"/>
  <c r="R86" i="2"/>
  <c r="AE85" i="2"/>
  <c r="AD85" i="2"/>
  <c r="AC85" i="2"/>
  <c r="AA85" i="2"/>
  <c r="Z85" i="2"/>
  <c r="W85" i="2"/>
  <c r="V85" i="2"/>
  <c r="S85" i="2"/>
  <c r="R85" i="2"/>
  <c r="AE84" i="2"/>
  <c r="AD84" i="2"/>
  <c r="AC84" i="2"/>
  <c r="AA84" i="2"/>
  <c r="Z84" i="2"/>
  <c r="V84" i="2"/>
  <c r="S84" i="2"/>
  <c r="R84" i="2"/>
  <c r="AE83" i="2"/>
  <c r="AD83" i="2"/>
  <c r="AC83" i="2"/>
  <c r="AA83" i="2"/>
  <c r="Z83" i="2"/>
  <c r="V83" i="2"/>
  <c r="S83" i="2"/>
  <c r="R83" i="2"/>
  <c r="AE82" i="2"/>
  <c r="AD82" i="2"/>
  <c r="AC82" i="2"/>
  <c r="AA82" i="2"/>
  <c r="Z82" i="2"/>
  <c r="W82" i="2"/>
  <c r="V82" i="2"/>
  <c r="S82" i="2"/>
  <c r="R82" i="2"/>
  <c r="AE81" i="2"/>
  <c r="AD81" i="2"/>
  <c r="AC81" i="2"/>
  <c r="AA81" i="2"/>
  <c r="Z81" i="2"/>
  <c r="W81" i="2"/>
  <c r="V81" i="2"/>
  <c r="S81" i="2"/>
  <c r="T86" i="2" s="1"/>
  <c r="X86" i="2" s="1"/>
  <c r="R81" i="2"/>
  <c r="AE80" i="2"/>
  <c r="AD80" i="2"/>
  <c r="AC80" i="2"/>
  <c r="AA80" i="2"/>
  <c r="Z80" i="2"/>
  <c r="V80" i="2"/>
  <c r="T80" i="2"/>
  <c r="S80" i="2"/>
  <c r="T85" i="2" s="1"/>
  <c r="R80" i="2"/>
  <c r="W80" i="2" s="1"/>
  <c r="AE79" i="2"/>
  <c r="AD79" i="2"/>
  <c r="AC79" i="2"/>
  <c r="AA79" i="2"/>
  <c r="Z79" i="2"/>
  <c r="X79" i="2"/>
  <c r="V79" i="2"/>
  <c r="S79" i="2"/>
  <c r="R79" i="2"/>
  <c r="AE78" i="2"/>
  <c r="AD78" i="2"/>
  <c r="AC78" i="2"/>
  <c r="AA78" i="2"/>
  <c r="Z78" i="2"/>
  <c r="V78" i="2"/>
  <c r="S78" i="2"/>
  <c r="X78" i="2" s="1"/>
  <c r="R78" i="2"/>
  <c r="AE77" i="2"/>
  <c r="AD77" i="2"/>
  <c r="AC77" i="2"/>
  <c r="AA77" i="2"/>
  <c r="Z77" i="2"/>
  <c r="V77" i="2"/>
  <c r="T77" i="2"/>
  <c r="S77" i="2"/>
  <c r="R77" i="2"/>
  <c r="W77" i="2" s="1"/>
  <c r="AE76" i="2"/>
  <c r="AD76" i="2"/>
  <c r="AC76" i="2"/>
  <c r="AA76" i="2"/>
  <c r="Z76" i="2"/>
  <c r="V76" i="2"/>
  <c r="S76" i="2"/>
  <c r="T81" i="2" s="1"/>
  <c r="X81" i="2" s="1"/>
  <c r="R76" i="2"/>
  <c r="AE75" i="2"/>
  <c r="AD75" i="2"/>
  <c r="AC75" i="2"/>
  <c r="AA75" i="2"/>
  <c r="Z75" i="2"/>
  <c r="V75" i="2"/>
  <c r="T75" i="2"/>
  <c r="S75" i="2"/>
  <c r="R75" i="2"/>
  <c r="AE74" i="2"/>
  <c r="AD74" i="2"/>
  <c r="AC74" i="2"/>
  <c r="AA74" i="2"/>
  <c r="Z74" i="2"/>
  <c r="V74" i="2"/>
  <c r="S74" i="2"/>
  <c r="T79" i="2" s="1"/>
  <c r="R74" i="2"/>
  <c r="AE73" i="2"/>
  <c r="AD73" i="2"/>
  <c r="AC73" i="2"/>
  <c r="AA73" i="2"/>
  <c r="Z73" i="2"/>
  <c r="V73" i="2"/>
  <c r="S73" i="2"/>
  <c r="T78" i="2" s="1"/>
  <c r="R73" i="2"/>
  <c r="W74" i="2" s="1"/>
  <c r="AE72" i="2"/>
  <c r="AD72" i="2"/>
  <c r="AC72" i="2"/>
  <c r="AA72" i="2"/>
  <c r="Z72" i="2"/>
  <c r="V72" i="2"/>
  <c r="S72" i="2"/>
  <c r="R72" i="2"/>
  <c r="W72" i="2" s="1"/>
  <c r="AE71" i="2"/>
  <c r="AD71" i="2"/>
  <c r="AC71" i="2"/>
  <c r="AA71" i="2"/>
  <c r="Z71" i="2"/>
  <c r="W71" i="2"/>
  <c r="V71" i="2"/>
  <c r="S71" i="2"/>
  <c r="T76" i="2" s="1"/>
  <c r="X76" i="2" s="1"/>
  <c r="R71" i="2"/>
  <c r="AE70" i="2"/>
  <c r="AD70" i="2"/>
  <c r="AC70" i="2"/>
  <c r="AA70" i="2"/>
  <c r="Z70" i="2"/>
  <c r="V70" i="2"/>
  <c r="S70" i="2"/>
  <c r="R70" i="2"/>
  <c r="AE69" i="2"/>
  <c r="AD69" i="2"/>
  <c r="AC69" i="2"/>
  <c r="AA69" i="2"/>
  <c r="Z69" i="2"/>
  <c r="W69" i="2"/>
  <c r="V69" i="2"/>
  <c r="S69" i="2"/>
  <c r="R69" i="2"/>
  <c r="AE68" i="2"/>
  <c r="AD68" i="2"/>
  <c r="AC68" i="2"/>
  <c r="AA68" i="2"/>
  <c r="Z68" i="2"/>
  <c r="V68" i="2"/>
  <c r="S68" i="2"/>
  <c r="R68" i="2"/>
  <c r="AE67" i="2"/>
  <c r="AD67" i="2"/>
  <c r="AC67" i="2"/>
  <c r="AA67" i="2"/>
  <c r="Z67" i="2"/>
  <c r="V67" i="2"/>
  <c r="S67" i="2"/>
  <c r="R67" i="2"/>
  <c r="AE66" i="2"/>
  <c r="AD66" i="2"/>
  <c r="AC66" i="2"/>
  <c r="AA66" i="2"/>
  <c r="Z66" i="2"/>
  <c r="W66" i="2"/>
  <c r="V66" i="2"/>
  <c r="S66" i="2"/>
  <c r="R66" i="2"/>
  <c r="AE65" i="2"/>
  <c r="AD65" i="2"/>
  <c r="AC65" i="2"/>
  <c r="AA65" i="2"/>
  <c r="Z65" i="2"/>
  <c r="W65" i="2"/>
  <c r="V65" i="2"/>
  <c r="S65" i="2"/>
  <c r="T70" i="2" s="1"/>
  <c r="X70" i="2" s="1"/>
  <c r="R65" i="2"/>
  <c r="AE64" i="2"/>
  <c r="AD64" i="2"/>
  <c r="AC64" i="2"/>
  <c r="AA64" i="2"/>
  <c r="Z64" i="2"/>
  <c r="V64" i="2"/>
  <c r="T64" i="2"/>
  <c r="S64" i="2"/>
  <c r="T69" i="2" s="1"/>
  <c r="R64" i="2"/>
  <c r="W64" i="2" s="1"/>
  <c r="AE63" i="2"/>
  <c r="AD63" i="2"/>
  <c r="AC63" i="2"/>
  <c r="AA63" i="2"/>
  <c r="Z63" i="2"/>
  <c r="V63" i="2"/>
  <c r="T63" i="2"/>
  <c r="X63" i="2" s="1"/>
  <c r="S63" i="2"/>
  <c r="R63" i="2"/>
  <c r="AE62" i="2"/>
  <c r="AD62" i="2"/>
  <c r="AC62" i="2"/>
  <c r="AA62" i="2"/>
  <c r="Z62" i="2"/>
  <c r="V62" i="2"/>
  <c r="S62" i="2"/>
  <c r="T67" i="2" s="1"/>
  <c r="R62" i="2"/>
  <c r="AE61" i="2"/>
  <c r="AD61" i="2"/>
  <c r="AC61" i="2"/>
  <c r="AA61" i="2"/>
  <c r="Z61" i="2"/>
  <c r="V61" i="2"/>
  <c r="S61" i="2"/>
  <c r="R61" i="2"/>
  <c r="W61" i="2" s="1"/>
  <c r="AE60" i="2"/>
  <c r="AD60" i="2"/>
  <c r="AC60" i="2"/>
  <c r="AA60" i="2"/>
  <c r="Z60" i="2"/>
  <c r="V60" i="2"/>
  <c r="S60" i="2"/>
  <c r="T65" i="2" s="1"/>
  <c r="X65" i="2" s="1"/>
  <c r="R60" i="2"/>
  <c r="AE59" i="2"/>
  <c r="AD59" i="2"/>
  <c r="AC59" i="2"/>
  <c r="AA59" i="2"/>
  <c r="Z59" i="2"/>
  <c r="V59" i="2"/>
  <c r="S59" i="2"/>
  <c r="R59" i="2"/>
  <c r="AE58" i="2"/>
  <c r="AD58" i="2"/>
  <c r="AC58" i="2"/>
  <c r="AA58" i="2"/>
  <c r="Z58" i="2"/>
  <c r="V58" i="2"/>
  <c r="S58" i="2"/>
  <c r="R58" i="2"/>
  <c r="AE57" i="2"/>
  <c r="AD57" i="2"/>
  <c r="AC57" i="2"/>
  <c r="AA57" i="2"/>
  <c r="Z57" i="2"/>
  <c r="V57" i="2"/>
  <c r="S57" i="2"/>
  <c r="R57" i="2"/>
  <c r="AE56" i="2"/>
  <c r="AD56" i="2"/>
  <c r="AC56" i="2"/>
  <c r="AA56" i="2"/>
  <c r="Z56" i="2"/>
  <c r="V56" i="2"/>
  <c r="S56" i="2"/>
  <c r="T61" i="2" s="1"/>
  <c r="R56" i="2"/>
  <c r="W56" i="2" s="1"/>
  <c r="AE55" i="2"/>
  <c r="AD55" i="2"/>
  <c r="AC55" i="2"/>
  <c r="AA55" i="2"/>
  <c r="Z55" i="2"/>
  <c r="W55" i="2"/>
  <c r="V55" i="2"/>
  <c r="S55" i="2"/>
  <c r="R55" i="2"/>
  <c r="AE54" i="2"/>
  <c r="AD54" i="2"/>
  <c r="AC54" i="2"/>
  <c r="AA54" i="2"/>
  <c r="Z54" i="2"/>
  <c r="V54" i="2"/>
  <c r="S54" i="2"/>
  <c r="R54" i="2"/>
  <c r="W54" i="2" s="1"/>
  <c r="AE53" i="2"/>
  <c r="AD53" i="2"/>
  <c r="AC53" i="2"/>
  <c r="AA53" i="2"/>
  <c r="Z53" i="2"/>
  <c r="V53" i="2"/>
  <c r="S53" i="2"/>
  <c r="R53" i="2"/>
  <c r="W53" i="2" s="1"/>
  <c r="AE52" i="2"/>
  <c r="AD52" i="2"/>
  <c r="AC52" i="2"/>
  <c r="AA52" i="2"/>
  <c r="Z52" i="2"/>
  <c r="W52" i="2"/>
  <c r="V52" i="2"/>
  <c r="S52" i="2"/>
  <c r="R52" i="2"/>
  <c r="AE51" i="2"/>
  <c r="AD51" i="2"/>
  <c r="AC51" i="2"/>
  <c r="AA51" i="2"/>
  <c r="Z51" i="2"/>
  <c r="V51" i="2"/>
  <c r="S51" i="2"/>
  <c r="R51" i="2"/>
  <c r="W51" i="2" s="1"/>
  <c r="AE50" i="2"/>
  <c r="AD50" i="2"/>
  <c r="AC50" i="2"/>
  <c r="AA50" i="2"/>
  <c r="Z50" i="2"/>
  <c r="W50" i="2"/>
  <c r="V50" i="2"/>
  <c r="S50" i="2"/>
  <c r="R50" i="2"/>
  <c r="AE49" i="2"/>
  <c r="AD49" i="2"/>
  <c r="AC49" i="2"/>
  <c r="AA49" i="2"/>
  <c r="Z49" i="2"/>
  <c r="W49" i="2"/>
  <c r="V49" i="2"/>
  <c r="S49" i="2"/>
  <c r="R49" i="2"/>
  <c r="AE48" i="2"/>
  <c r="AD48" i="2"/>
  <c r="AC48" i="2"/>
  <c r="AA48" i="2"/>
  <c r="Z48" i="2"/>
  <c r="V48" i="2"/>
  <c r="S48" i="2"/>
  <c r="R48" i="2"/>
  <c r="W48" i="2" s="1"/>
  <c r="AE47" i="2"/>
  <c r="AD47" i="2"/>
  <c r="AC47" i="2"/>
  <c r="AA47" i="2"/>
  <c r="Z47" i="2"/>
  <c r="V47" i="2"/>
  <c r="S47" i="2"/>
  <c r="R47" i="2"/>
  <c r="AE46" i="2"/>
  <c r="AD46" i="2"/>
  <c r="AC46" i="2"/>
  <c r="AA46" i="2"/>
  <c r="Z46" i="2"/>
  <c r="V46" i="2"/>
  <c r="S46" i="2"/>
  <c r="R46" i="2"/>
  <c r="AE45" i="2"/>
  <c r="AD45" i="2"/>
  <c r="AC45" i="2"/>
  <c r="AA45" i="2"/>
  <c r="Z45" i="2"/>
  <c r="V45" i="2"/>
  <c r="T45" i="2"/>
  <c r="S45" i="2"/>
  <c r="T50" i="2" s="1"/>
  <c r="R45" i="2"/>
  <c r="W45" i="2" s="1"/>
  <c r="AE44" i="2"/>
  <c r="AD44" i="2"/>
  <c r="AC44" i="2"/>
  <c r="AA44" i="2"/>
  <c r="Z44" i="2"/>
  <c r="V44" i="2"/>
  <c r="S44" i="2"/>
  <c r="T49" i="2" s="1"/>
  <c r="X49" i="2" s="1"/>
  <c r="R44" i="2"/>
  <c r="AE43" i="2"/>
  <c r="AD43" i="2"/>
  <c r="AC43" i="2"/>
  <c r="AA43" i="2"/>
  <c r="Z43" i="2"/>
  <c r="V43" i="2"/>
  <c r="S43" i="2"/>
  <c r="R43" i="2"/>
  <c r="W43" i="2" s="1"/>
  <c r="AE42" i="2"/>
  <c r="AD42" i="2"/>
  <c r="AC42" i="2"/>
  <c r="AA42" i="2"/>
  <c r="Z42" i="2"/>
  <c r="W42" i="2"/>
  <c r="V42" i="2"/>
  <c r="S42" i="2"/>
  <c r="R42" i="2"/>
  <c r="AE41" i="2"/>
  <c r="AD41" i="2"/>
  <c r="AC41" i="2"/>
  <c r="AA41" i="2"/>
  <c r="Z41" i="2"/>
  <c r="V41" i="2"/>
  <c r="S41" i="2"/>
  <c r="R41" i="2"/>
  <c r="W41" i="2" s="1"/>
  <c r="AE40" i="2"/>
  <c r="AD40" i="2"/>
  <c r="AC40" i="2"/>
  <c r="AA40" i="2"/>
  <c r="Z40" i="2"/>
  <c r="V40" i="2"/>
  <c r="S40" i="2"/>
  <c r="R40" i="2"/>
  <c r="W40" i="2" s="1"/>
  <c r="AE39" i="2"/>
  <c r="AD39" i="2"/>
  <c r="AC39" i="2"/>
  <c r="AA39" i="2"/>
  <c r="Z39" i="2"/>
  <c r="W39" i="2"/>
  <c r="V39" i="2"/>
  <c r="S39" i="2"/>
  <c r="R39" i="2"/>
  <c r="AE38" i="2"/>
  <c r="AD38" i="2"/>
  <c r="AC38" i="2"/>
  <c r="AA38" i="2"/>
  <c r="Z38" i="2"/>
  <c r="V38" i="2"/>
  <c r="S38" i="2"/>
  <c r="T43" i="2" s="1"/>
  <c r="R38" i="2"/>
  <c r="AE37" i="2"/>
  <c r="AD37" i="2"/>
  <c r="AC37" i="2"/>
  <c r="AA37" i="2"/>
  <c r="Z37" i="2"/>
  <c r="V37" i="2"/>
  <c r="S37" i="2"/>
  <c r="R37" i="2"/>
  <c r="W37" i="2" s="1"/>
  <c r="AE36" i="2"/>
  <c r="AD36" i="2"/>
  <c r="AC36" i="2"/>
  <c r="AA36" i="2"/>
  <c r="Z36" i="2"/>
  <c r="W36" i="2"/>
  <c r="V36" i="2"/>
  <c r="S36" i="2"/>
  <c r="R36" i="2"/>
  <c r="AE35" i="2"/>
  <c r="AD35" i="2"/>
  <c r="AC35" i="2"/>
  <c r="AA35" i="2"/>
  <c r="Z35" i="2"/>
  <c r="V35" i="2"/>
  <c r="S35" i="2"/>
  <c r="R35" i="2"/>
  <c r="W35" i="2" s="1"/>
  <c r="AE34" i="2"/>
  <c r="AD34" i="2"/>
  <c r="AC34" i="2"/>
  <c r="AA34" i="2"/>
  <c r="Z34" i="2"/>
  <c r="V34" i="2"/>
  <c r="S34" i="2"/>
  <c r="R34" i="2"/>
  <c r="AE33" i="2"/>
  <c r="AD33" i="2"/>
  <c r="AC33" i="2"/>
  <c r="AA33" i="2"/>
  <c r="Z33" i="2"/>
  <c r="V33" i="2"/>
  <c r="S33" i="2"/>
  <c r="T38" i="2" s="1"/>
  <c r="X38" i="2" s="1"/>
  <c r="R33" i="2"/>
  <c r="W34" i="2" s="1"/>
  <c r="AE32" i="2"/>
  <c r="AD32" i="2"/>
  <c r="AC32" i="2"/>
  <c r="AA32" i="2"/>
  <c r="Z32" i="2"/>
  <c r="V32" i="2"/>
  <c r="T32" i="2"/>
  <c r="S32" i="2"/>
  <c r="T37" i="2" s="1"/>
  <c r="R32" i="2"/>
  <c r="W32" i="2" s="1"/>
  <c r="AE31" i="2"/>
  <c r="AD31" i="2"/>
  <c r="AC31" i="2"/>
  <c r="AA31" i="2"/>
  <c r="Z31" i="2"/>
  <c r="W31" i="2"/>
  <c r="V31" i="2"/>
  <c r="S31" i="2"/>
  <c r="T36" i="2" s="1"/>
  <c r="X36" i="2" s="1"/>
  <c r="R31" i="2"/>
  <c r="AE30" i="2"/>
  <c r="AD30" i="2"/>
  <c r="AC30" i="2"/>
  <c r="AA30" i="2"/>
  <c r="Z30" i="2"/>
  <c r="V30" i="2"/>
  <c r="S30" i="2"/>
  <c r="T35" i="2" s="1"/>
  <c r="R30" i="2"/>
  <c r="AE29" i="2"/>
  <c r="AD29" i="2"/>
  <c r="AC29" i="2"/>
  <c r="AA29" i="2"/>
  <c r="Z29" i="2"/>
  <c r="V29" i="2"/>
  <c r="S29" i="2"/>
  <c r="R29" i="2"/>
  <c r="W29" i="2" s="1"/>
  <c r="AE28" i="2"/>
  <c r="AD28" i="2"/>
  <c r="AC28" i="2"/>
  <c r="AA28" i="2"/>
  <c r="Z28" i="2"/>
  <c r="V28" i="2"/>
  <c r="S28" i="2"/>
  <c r="T33" i="2" s="1"/>
  <c r="X33" i="2" s="1"/>
  <c r="R28" i="2"/>
  <c r="AE27" i="2"/>
  <c r="AD27" i="2"/>
  <c r="AC27" i="2"/>
  <c r="AA27" i="2"/>
  <c r="Z27" i="2"/>
  <c r="V27" i="2"/>
  <c r="S27" i="2"/>
  <c r="R27" i="2"/>
  <c r="W27" i="2" s="1"/>
  <c r="AE26" i="2"/>
  <c r="AD26" i="2"/>
  <c r="AC26" i="2"/>
  <c r="AA26" i="2"/>
  <c r="Z26" i="2"/>
  <c r="V26" i="2"/>
  <c r="S26" i="2"/>
  <c r="R26" i="2"/>
  <c r="W26" i="2" s="1"/>
  <c r="AE25" i="2"/>
  <c r="AD25" i="2"/>
  <c r="AC25" i="2"/>
  <c r="AA25" i="2"/>
  <c r="Z25" i="2"/>
  <c r="V25" i="2"/>
  <c r="T25" i="2"/>
  <c r="X25" i="2" s="1"/>
  <c r="S25" i="2"/>
  <c r="T30" i="2" s="1"/>
  <c r="X30" i="2" s="1"/>
  <c r="R25" i="2"/>
  <c r="W25" i="2" s="1"/>
  <c r="AE24" i="2"/>
  <c r="AD24" i="2"/>
  <c r="AC24" i="2"/>
  <c r="AA24" i="2"/>
  <c r="Z24" i="2"/>
  <c r="V24" i="2"/>
  <c r="S24" i="2"/>
  <c r="T29" i="2" s="1"/>
  <c r="R24" i="2"/>
  <c r="W24" i="2" s="1"/>
  <c r="AE23" i="2"/>
  <c r="AD23" i="2"/>
  <c r="AC23" i="2"/>
  <c r="AA23" i="2"/>
  <c r="Z23" i="2"/>
  <c r="V23" i="2"/>
  <c r="S23" i="2"/>
  <c r="R23" i="2"/>
  <c r="W23" i="2" s="1"/>
  <c r="AE22" i="2"/>
  <c r="AD22" i="2"/>
  <c r="AC22" i="2"/>
  <c r="AA22" i="2"/>
  <c r="Z22" i="2"/>
  <c r="V22" i="2"/>
  <c r="S22" i="2"/>
  <c r="T27" i="2" s="1"/>
  <c r="X27" i="2" s="1"/>
  <c r="R22" i="2"/>
  <c r="W22" i="2" s="1"/>
  <c r="AE21" i="2"/>
  <c r="AD21" i="2"/>
  <c r="AC21" i="2"/>
  <c r="AA21" i="2"/>
  <c r="Z21" i="2"/>
  <c r="V21" i="2"/>
  <c r="S21" i="2"/>
  <c r="R21" i="2"/>
  <c r="W21" i="2" s="1"/>
  <c r="AE20" i="2"/>
  <c r="AD20" i="2"/>
  <c r="AC20" i="2"/>
  <c r="AA20" i="2"/>
  <c r="Z20" i="2"/>
  <c r="V20" i="2"/>
  <c r="S20" i="2"/>
  <c r="R20" i="2"/>
  <c r="W20" i="2" s="1"/>
  <c r="AE19" i="2"/>
  <c r="AD19" i="2"/>
  <c r="AC19" i="2"/>
  <c r="AA19" i="2"/>
  <c r="Z19" i="2"/>
  <c r="W19" i="2"/>
  <c r="V19" i="2"/>
  <c r="S19" i="2"/>
  <c r="T24" i="2" s="1"/>
  <c r="X24" i="2" s="1"/>
  <c r="R19" i="2"/>
  <c r="AE18" i="2"/>
  <c r="AD18" i="2"/>
  <c r="AC18" i="2"/>
  <c r="AA18" i="2"/>
  <c r="Z18" i="2"/>
  <c r="V18" i="2"/>
  <c r="S18" i="2"/>
  <c r="R18" i="2"/>
  <c r="W18" i="2" s="1"/>
  <c r="AE17" i="2"/>
  <c r="AD17" i="2"/>
  <c r="AC17" i="2"/>
  <c r="AA17" i="2"/>
  <c r="Z17" i="2"/>
  <c r="V17" i="2"/>
  <c r="T17" i="2"/>
  <c r="X17" i="2" s="1"/>
  <c r="S17" i="2"/>
  <c r="T22" i="2" s="1"/>
  <c r="R17" i="2"/>
  <c r="W17" i="2" s="1"/>
  <c r="AE16" i="2"/>
  <c r="AD16" i="2"/>
  <c r="AC16" i="2"/>
  <c r="AA16" i="2"/>
  <c r="Z16" i="2"/>
  <c r="X16" i="2"/>
  <c r="V16" i="2"/>
  <c r="S16" i="2"/>
  <c r="R16" i="2"/>
  <c r="AE15" i="2"/>
  <c r="AD15" i="2"/>
  <c r="AC15" i="2"/>
  <c r="AA15" i="2"/>
  <c r="Z15" i="2"/>
  <c r="V15" i="2"/>
  <c r="S15" i="2"/>
  <c r="R15" i="2"/>
  <c r="W15" i="2" s="1"/>
  <c r="AE14" i="2"/>
  <c r="AD14" i="2"/>
  <c r="AC14" i="2"/>
  <c r="AA14" i="2"/>
  <c r="Z14" i="2"/>
  <c r="V14" i="2"/>
  <c r="S14" i="2"/>
  <c r="T19" i="2" s="1"/>
  <c r="X19" i="2" s="1"/>
  <c r="R14" i="2"/>
  <c r="W14" i="2" s="1"/>
  <c r="AE13" i="2"/>
  <c r="AD13" i="2"/>
  <c r="AC13" i="2"/>
  <c r="AA13" i="2"/>
  <c r="Z13" i="2"/>
  <c r="V13" i="2"/>
  <c r="S13" i="2"/>
  <c r="R13" i="2"/>
  <c r="W13" i="2" s="1"/>
  <c r="AE12" i="2"/>
  <c r="AD12" i="2"/>
  <c r="AC12" i="2"/>
  <c r="AA12" i="2"/>
  <c r="Z12" i="2"/>
  <c r="V12" i="2"/>
  <c r="S12" i="2"/>
  <c r="R12" i="2"/>
  <c r="AE11" i="2"/>
  <c r="AD11" i="2"/>
  <c r="AC11" i="2"/>
  <c r="AA11" i="2"/>
  <c r="Z11" i="2"/>
  <c r="W11" i="2"/>
  <c r="V11" i="2"/>
  <c r="S11" i="2"/>
  <c r="T16" i="2" s="1"/>
  <c r="R11" i="2"/>
  <c r="W12" i="2" s="1"/>
  <c r="AE10" i="2"/>
  <c r="AD10" i="2"/>
  <c r="AC10" i="2"/>
  <c r="AA10" i="2"/>
  <c r="Z10" i="2"/>
  <c r="V10" i="2"/>
  <c r="S10" i="2"/>
  <c r="R10" i="2"/>
  <c r="W10" i="2" s="1"/>
  <c r="AE9" i="2"/>
  <c r="AD9" i="2"/>
  <c r="AC9" i="2"/>
  <c r="AA9" i="2"/>
  <c r="Z9" i="2"/>
  <c r="V9" i="2"/>
  <c r="S9" i="2"/>
  <c r="T14" i="2" s="1"/>
  <c r="X14" i="2" s="1"/>
  <c r="R9" i="2"/>
  <c r="W9" i="2" s="1"/>
  <c r="AE8" i="2"/>
  <c r="AD8" i="2"/>
  <c r="AC8" i="2"/>
  <c r="AA8" i="2"/>
  <c r="Z8" i="2"/>
  <c r="V8" i="2"/>
  <c r="S8" i="2"/>
  <c r="T13" i="2" s="1"/>
  <c r="R8" i="2"/>
  <c r="AE7" i="2"/>
  <c r="AD7" i="2"/>
  <c r="AC7" i="2"/>
  <c r="AA7" i="2"/>
  <c r="Z7" i="2"/>
  <c r="V7" i="2"/>
  <c r="S7" i="2"/>
  <c r="T12" i="2" s="1"/>
  <c r="R7" i="2"/>
  <c r="W7" i="2" s="1"/>
  <c r="AE6" i="2"/>
  <c r="AD6" i="2"/>
  <c r="AC6" i="2"/>
  <c r="AA6" i="2"/>
  <c r="Z6" i="2"/>
  <c r="V6" i="2"/>
  <c r="S6" i="2"/>
  <c r="T11" i="2" s="1"/>
  <c r="R6" i="2"/>
  <c r="W6" i="2" s="1"/>
  <c r="AE5" i="2"/>
  <c r="AD5" i="2"/>
  <c r="AC5" i="2"/>
  <c r="AA5" i="2"/>
  <c r="Z5" i="2"/>
  <c r="V5" i="2"/>
  <c r="S5" i="2"/>
  <c r="R5" i="2"/>
  <c r="W5" i="2" s="1"/>
  <c r="AE4" i="2"/>
  <c r="AD4" i="2"/>
  <c r="AC4" i="2"/>
  <c r="AA4" i="2"/>
  <c r="Z4" i="2"/>
  <c r="V4" i="2"/>
  <c r="S4" i="2"/>
  <c r="R4" i="2"/>
  <c r="W4" i="2" s="1"/>
  <c r="AE3" i="2"/>
  <c r="AD3" i="2"/>
  <c r="AC3" i="2"/>
  <c r="AA3" i="2"/>
  <c r="Z3" i="2"/>
  <c r="W3" i="2"/>
  <c r="V3" i="2"/>
  <c r="S3" i="2"/>
  <c r="R3" i="2"/>
  <c r="AE2" i="2"/>
  <c r="AD2" i="2"/>
  <c r="AC2" i="2"/>
  <c r="AA2" i="2"/>
  <c r="Z2" i="2"/>
  <c r="S2" i="2"/>
  <c r="T7" i="2" s="1"/>
  <c r="R2" i="2"/>
  <c r="BO115" i="1"/>
  <c r="BN115" i="1"/>
  <c r="BL115" i="1"/>
  <c r="BB100" i="1"/>
  <c r="AZ100" i="1"/>
  <c r="AY100" i="1"/>
  <c r="AX100" i="1"/>
  <c r="BO114" i="1"/>
  <c r="BN114" i="1"/>
  <c r="BL114" i="1"/>
  <c r="BB101" i="1"/>
  <c r="AZ101" i="1"/>
  <c r="AY101" i="1"/>
  <c r="AX101" i="1"/>
  <c r="BO113" i="1"/>
  <c r="BN113" i="1"/>
  <c r="BL113" i="1"/>
  <c r="BB102" i="1"/>
  <c r="AZ102" i="1"/>
  <c r="AY102" i="1"/>
  <c r="AX102" i="1"/>
  <c r="BO112" i="1"/>
  <c r="BN112" i="1"/>
  <c r="BL112" i="1"/>
  <c r="BB103" i="1"/>
  <c r="BC103" i="1" s="1"/>
  <c r="AZ103" i="1"/>
  <c r="AY103" i="1"/>
  <c r="AX103" i="1"/>
  <c r="BO111" i="1"/>
  <c r="BN111" i="1"/>
  <c r="BL111" i="1"/>
  <c r="BB104" i="1"/>
  <c r="AZ104" i="1"/>
  <c r="AY104" i="1"/>
  <c r="AX104" i="1"/>
  <c r="BO110" i="1"/>
  <c r="BN110" i="1"/>
  <c r="BL110" i="1"/>
  <c r="BB105" i="1"/>
  <c r="BC105" i="1" s="1"/>
  <c r="AZ105" i="1"/>
  <c r="AY105" i="1"/>
  <c r="AX105" i="1"/>
  <c r="BO109" i="1"/>
  <c r="BN109" i="1"/>
  <c r="BL109" i="1"/>
  <c r="BB106" i="1"/>
  <c r="AZ106" i="1"/>
  <c r="AY106" i="1"/>
  <c r="AX106" i="1"/>
  <c r="BO108" i="1"/>
  <c r="BN108" i="1"/>
  <c r="BL108" i="1"/>
  <c r="BB107" i="1"/>
  <c r="AZ107" i="1"/>
  <c r="AY107" i="1"/>
  <c r="AX107" i="1"/>
  <c r="BO107" i="1"/>
  <c r="BN107" i="1"/>
  <c r="BL107" i="1"/>
  <c r="BB108" i="1"/>
  <c r="BG107" i="1" s="1"/>
  <c r="AZ108" i="1"/>
  <c r="AY108" i="1"/>
  <c r="AX108" i="1"/>
  <c r="BO106" i="1"/>
  <c r="BN106" i="1"/>
  <c r="BL106" i="1"/>
  <c r="BB109" i="1"/>
  <c r="AZ109" i="1"/>
  <c r="AY109" i="1"/>
  <c r="AX109" i="1"/>
  <c r="BO105" i="1"/>
  <c r="BN105" i="1"/>
  <c r="BL105" i="1"/>
  <c r="BB110" i="1"/>
  <c r="AZ110" i="1"/>
  <c r="AY110" i="1"/>
  <c r="AX110" i="1"/>
  <c r="BO104" i="1"/>
  <c r="BN104" i="1"/>
  <c r="BL104" i="1"/>
  <c r="BB111" i="1"/>
  <c r="BC111" i="1" s="1"/>
  <c r="AZ111" i="1"/>
  <c r="AY111" i="1"/>
  <c r="BE104" i="1" s="1"/>
  <c r="AX111" i="1"/>
  <c r="BO103" i="1"/>
  <c r="BN103" i="1"/>
  <c r="BL103" i="1"/>
  <c r="BB112" i="1"/>
  <c r="AZ112" i="1"/>
  <c r="AY112" i="1"/>
  <c r="AX112" i="1"/>
  <c r="BO102" i="1"/>
  <c r="BN102" i="1"/>
  <c r="BL102" i="1"/>
  <c r="BB113" i="1"/>
  <c r="BG102" i="1" s="1"/>
  <c r="AZ113" i="1"/>
  <c r="AY113" i="1"/>
  <c r="BE102" i="1" s="1"/>
  <c r="AX113" i="1"/>
  <c r="BO101" i="1"/>
  <c r="BN101" i="1"/>
  <c r="BL101" i="1"/>
  <c r="BE101" i="1"/>
  <c r="BB114" i="1"/>
  <c r="BC114" i="1" s="1"/>
  <c r="AZ114" i="1"/>
  <c r="AY114" i="1"/>
  <c r="BE114" i="1" s="1"/>
  <c r="AX114" i="1"/>
  <c r="BO100" i="1"/>
  <c r="BN100" i="1"/>
  <c r="BL100" i="1"/>
  <c r="BB115" i="1"/>
  <c r="AZ115" i="1"/>
  <c r="AY115" i="1"/>
  <c r="AX115" i="1"/>
  <c r="BO99" i="1"/>
  <c r="BN99" i="1"/>
  <c r="BL99" i="1"/>
  <c r="BB99" i="1"/>
  <c r="AZ99" i="1"/>
  <c r="AY99" i="1"/>
  <c r="AX99" i="1"/>
  <c r="BO98" i="1"/>
  <c r="BN98" i="1"/>
  <c r="BL98" i="1"/>
  <c r="BB98" i="1"/>
  <c r="AZ98" i="1"/>
  <c r="AY98" i="1"/>
  <c r="BE98" i="1" s="1"/>
  <c r="AX98" i="1"/>
  <c r="BO97" i="1"/>
  <c r="BN97" i="1"/>
  <c r="BL97" i="1"/>
  <c r="BB97" i="1"/>
  <c r="AZ97" i="1"/>
  <c r="AY97" i="1"/>
  <c r="AX97" i="1"/>
  <c r="BO96" i="1"/>
  <c r="BN96" i="1"/>
  <c r="BL96" i="1"/>
  <c r="BB96" i="1"/>
  <c r="BG96" i="1" s="1"/>
  <c r="AZ96" i="1"/>
  <c r="AY96" i="1"/>
  <c r="AX96" i="1"/>
  <c r="BO95" i="1"/>
  <c r="BN95" i="1"/>
  <c r="BL95" i="1"/>
  <c r="BB95" i="1"/>
  <c r="AZ95" i="1"/>
  <c r="AY95" i="1"/>
  <c r="BE96" i="1" s="1"/>
  <c r="AX95" i="1"/>
  <c r="BO94" i="1"/>
  <c r="BN94" i="1"/>
  <c r="BL94" i="1"/>
  <c r="BB94" i="1"/>
  <c r="BC95" i="1" s="1"/>
  <c r="BJ95" i="1" s="1"/>
  <c r="AZ94" i="1"/>
  <c r="AY94" i="1"/>
  <c r="AX94" i="1"/>
  <c r="BO93" i="1"/>
  <c r="BN93" i="1"/>
  <c r="BL93" i="1"/>
  <c r="BB93" i="1"/>
  <c r="BG93" i="1" s="1"/>
  <c r="AZ93" i="1"/>
  <c r="AY93" i="1"/>
  <c r="AX93" i="1"/>
  <c r="BO92" i="1"/>
  <c r="BN92" i="1"/>
  <c r="BL92" i="1"/>
  <c r="BB92" i="1"/>
  <c r="AZ92" i="1"/>
  <c r="BA97" i="1" s="1"/>
  <c r="AY92" i="1"/>
  <c r="AX92" i="1"/>
  <c r="BO91" i="1"/>
  <c r="BN91" i="1"/>
  <c r="BL91" i="1"/>
  <c r="BB91" i="1"/>
  <c r="AZ91" i="1"/>
  <c r="AY91" i="1"/>
  <c r="BE91" i="1" s="1"/>
  <c r="AX91" i="1"/>
  <c r="BO90" i="1"/>
  <c r="BN90" i="1"/>
  <c r="BL90" i="1"/>
  <c r="BB90" i="1"/>
  <c r="BG91" i="1" s="1"/>
  <c r="AZ90" i="1"/>
  <c r="AY90" i="1"/>
  <c r="AX90" i="1"/>
  <c r="BO89" i="1"/>
  <c r="BN89" i="1"/>
  <c r="BL89" i="1"/>
  <c r="BB89" i="1"/>
  <c r="AZ89" i="1"/>
  <c r="AY89" i="1"/>
  <c r="AX89" i="1"/>
  <c r="BO88" i="1"/>
  <c r="BN88" i="1"/>
  <c r="BL88" i="1"/>
  <c r="BB88" i="1"/>
  <c r="AZ88" i="1"/>
  <c r="AY88" i="1"/>
  <c r="AX88" i="1"/>
  <c r="BO87" i="1"/>
  <c r="BN87" i="1"/>
  <c r="BL87" i="1"/>
  <c r="BB87" i="1"/>
  <c r="AZ87" i="1"/>
  <c r="AY87" i="1"/>
  <c r="AX87" i="1"/>
  <c r="BO86" i="1"/>
  <c r="BN86" i="1"/>
  <c r="BL86" i="1"/>
  <c r="BB86" i="1"/>
  <c r="AZ86" i="1"/>
  <c r="AY86" i="1"/>
  <c r="BE86" i="1" s="1"/>
  <c r="AX86" i="1"/>
  <c r="BO85" i="1"/>
  <c r="BN85" i="1"/>
  <c r="BL85" i="1"/>
  <c r="BB85" i="1"/>
  <c r="AZ85" i="1"/>
  <c r="AY85" i="1"/>
  <c r="AX85" i="1"/>
  <c r="BO84" i="1"/>
  <c r="BN84" i="1"/>
  <c r="BL84" i="1"/>
  <c r="BB84" i="1"/>
  <c r="AZ84" i="1"/>
  <c r="AY84" i="1"/>
  <c r="AX84" i="1"/>
  <c r="BO83" i="1"/>
  <c r="BN83" i="1"/>
  <c r="BL83" i="1"/>
  <c r="BB83" i="1"/>
  <c r="AZ83" i="1"/>
  <c r="AY83" i="1"/>
  <c r="AX83" i="1"/>
  <c r="BO82" i="1"/>
  <c r="BN82" i="1"/>
  <c r="BL82" i="1"/>
  <c r="BB82" i="1"/>
  <c r="AZ82" i="1"/>
  <c r="AY82" i="1"/>
  <c r="BE82" i="1" s="1"/>
  <c r="AX82" i="1"/>
  <c r="BO81" i="1"/>
  <c r="BN81" i="1"/>
  <c r="BL81" i="1"/>
  <c r="BB81" i="1"/>
  <c r="AZ81" i="1"/>
  <c r="AY81" i="1"/>
  <c r="AX81" i="1"/>
  <c r="BO80" i="1"/>
  <c r="BN80" i="1"/>
  <c r="BL80" i="1"/>
  <c r="BB80" i="1"/>
  <c r="AZ80" i="1"/>
  <c r="AY80" i="1"/>
  <c r="AX80" i="1"/>
  <c r="BO79" i="1"/>
  <c r="BN79" i="1"/>
  <c r="BL79" i="1"/>
  <c r="BB79" i="1"/>
  <c r="BG79" i="1" s="1"/>
  <c r="AZ79" i="1"/>
  <c r="AY79" i="1"/>
  <c r="BE80" i="1" s="1"/>
  <c r="AX79" i="1"/>
  <c r="BO78" i="1"/>
  <c r="BN78" i="1"/>
  <c r="BL78" i="1"/>
  <c r="BB78" i="1"/>
  <c r="AZ78" i="1"/>
  <c r="AY78" i="1"/>
  <c r="AX78" i="1"/>
  <c r="BO77" i="1"/>
  <c r="BN77" i="1"/>
  <c r="BL77" i="1"/>
  <c r="BB77" i="1"/>
  <c r="BG78" i="1" s="1"/>
  <c r="AZ77" i="1"/>
  <c r="AY77" i="1"/>
  <c r="AX77" i="1"/>
  <c r="BO76" i="1"/>
  <c r="BN76" i="1"/>
  <c r="BL76" i="1"/>
  <c r="BB76" i="1"/>
  <c r="AZ76" i="1"/>
  <c r="AY76" i="1"/>
  <c r="AX76" i="1"/>
  <c r="BO75" i="1"/>
  <c r="BN75" i="1"/>
  <c r="BL75" i="1"/>
  <c r="BB75" i="1"/>
  <c r="AZ75" i="1"/>
  <c r="AY75" i="1"/>
  <c r="AX75" i="1"/>
  <c r="BO74" i="1"/>
  <c r="BN74" i="1"/>
  <c r="BL74" i="1"/>
  <c r="BB74" i="1"/>
  <c r="BG75" i="1" s="1"/>
  <c r="AZ74" i="1"/>
  <c r="AY74" i="1"/>
  <c r="BE74" i="1" s="1"/>
  <c r="AX74" i="1"/>
  <c r="BO73" i="1"/>
  <c r="BN73" i="1"/>
  <c r="BL73" i="1"/>
  <c r="BB73" i="1"/>
  <c r="BC74" i="1" s="1"/>
  <c r="BJ74" i="1" s="1"/>
  <c r="AZ73" i="1"/>
  <c r="AY73" i="1"/>
  <c r="AX73" i="1"/>
  <c r="BO72" i="1"/>
  <c r="BN72" i="1"/>
  <c r="BL72" i="1"/>
  <c r="BB72" i="1"/>
  <c r="AZ72" i="1"/>
  <c r="AY72" i="1"/>
  <c r="AX72" i="1"/>
  <c r="BO71" i="1"/>
  <c r="BN71" i="1"/>
  <c r="BL71" i="1"/>
  <c r="BB71" i="1"/>
  <c r="BC71" i="1" s="1"/>
  <c r="BI71" i="1" s="1"/>
  <c r="AZ71" i="1"/>
  <c r="AY71" i="1"/>
  <c r="BE71" i="1" s="1"/>
  <c r="AX71" i="1"/>
  <c r="BO70" i="1"/>
  <c r="BN70" i="1"/>
  <c r="BL70" i="1"/>
  <c r="BB70" i="1"/>
  <c r="BG70" i="1" s="1"/>
  <c r="AZ70" i="1"/>
  <c r="AY70" i="1"/>
  <c r="AX70" i="1"/>
  <c r="BO69" i="1"/>
  <c r="BN69" i="1"/>
  <c r="BL69" i="1"/>
  <c r="BB69" i="1"/>
  <c r="AZ69" i="1"/>
  <c r="AY69" i="1"/>
  <c r="AX69" i="1"/>
  <c r="BO68" i="1"/>
  <c r="BN68" i="1"/>
  <c r="BL68" i="1"/>
  <c r="BB68" i="1"/>
  <c r="AZ68" i="1"/>
  <c r="AY68" i="1"/>
  <c r="AX68" i="1"/>
  <c r="BO67" i="1"/>
  <c r="BN67" i="1"/>
  <c r="BL67" i="1"/>
  <c r="BB67" i="1"/>
  <c r="AZ67" i="1"/>
  <c r="AY67" i="1"/>
  <c r="AX67" i="1"/>
  <c r="BO66" i="1"/>
  <c r="BN66" i="1"/>
  <c r="BL66" i="1"/>
  <c r="BB66" i="1"/>
  <c r="BG67" i="1" s="1"/>
  <c r="AZ66" i="1"/>
  <c r="AY66" i="1"/>
  <c r="AX66" i="1"/>
  <c r="BO65" i="1"/>
  <c r="BN65" i="1"/>
  <c r="BL65" i="1"/>
  <c r="BB65" i="1"/>
  <c r="BC66" i="1" s="1"/>
  <c r="BI66" i="1" s="1"/>
  <c r="AZ65" i="1"/>
  <c r="AY65" i="1"/>
  <c r="AX65" i="1"/>
  <c r="BO64" i="1"/>
  <c r="BN64" i="1"/>
  <c r="BL64" i="1"/>
  <c r="BB64" i="1"/>
  <c r="BG64" i="1" s="1"/>
  <c r="AZ64" i="1"/>
  <c r="AY64" i="1"/>
  <c r="AX64" i="1"/>
  <c r="BO63" i="1"/>
  <c r="BN63" i="1"/>
  <c r="BL63" i="1"/>
  <c r="BB63" i="1"/>
  <c r="AZ63" i="1"/>
  <c r="AY63" i="1"/>
  <c r="AX63" i="1"/>
  <c r="BO62" i="1"/>
  <c r="BN62" i="1"/>
  <c r="BL62" i="1"/>
  <c r="BB62" i="1"/>
  <c r="BG62" i="1" s="1"/>
  <c r="AZ62" i="1"/>
  <c r="AY62" i="1"/>
  <c r="AX62" i="1"/>
  <c r="BO61" i="1"/>
  <c r="BN61" i="1"/>
  <c r="BL61" i="1"/>
  <c r="BB61" i="1"/>
  <c r="AZ61" i="1"/>
  <c r="AY61" i="1"/>
  <c r="AX61" i="1"/>
  <c r="BO60" i="1"/>
  <c r="BN60" i="1"/>
  <c r="BL60" i="1"/>
  <c r="BB60" i="1"/>
  <c r="BC61" i="1" s="1"/>
  <c r="AZ60" i="1"/>
  <c r="AY60" i="1"/>
  <c r="AX60" i="1"/>
  <c r="BO59" i="1"/>
  <c r="BN59" i="1"/>
  <c r="BL59" i="1"/>
  <c r="BB59" i="1"/>
  <c r="AZ59" i="1"/>
  <c r="AY59" i="1"/>
  <c r="AX59" i="1"/>
  <c r="BO58" i="1"/>
  <c r="BN58" i="1"/>
  <c r="BL58" i="1"/>
  <c r="BE58" i="1"/>
  <c r="BB58" i="1"/>
  <c r="AZ58" i="1"/>
  <c r="AY58" i="1"/>
  <c r="AX58" i="1"/>
  <c r="BO57" i="1"/>
  <c r="BN57" i="1"/>
  <c r="BL57" i="1"/>
  <c r="BB57" i="1"/>
  <c r="AZ57" i="1"/>
  <c r="AY57" i="1"/>
  <c r="AX57" i="1"/>
  <c r="BO56" i="1"/>
  <c r="BN56" i="1"/>
  <c r="BL56" i="1"/>
  <c r="BB56" i="1"/>
  <c r="AZ56" i="1"/>
  <c r="AY56" i="1"/>
  <c r="AX56" i="1"/>
  <c r="BO55" i="1"/>
  <c r="BN55" i="1"/>
  <c r="BL55" i="1"/>
  <c r="BB55" i="1"/>
  <c r="AZ55" i="1"/>
  <c r="AY55" i="1"/>
  <c r="BE56" i="1" s="1"/>
  <c r="AX55" i="1"/>
  <c r="BO54" i="1"/>
  <c r="BN54" i="1"/>
  <c r="BL54" i="1"/>
  <c r="BB54" i="1"/>
  <c r="AZ54" i="1"/>
  <c r="AY54" i="1"/>
  <c r="AX54" i="1"/>
  <c r="BO53" i="1"/>
  <c r="BN53" i="1"/>
  <c r="BL53" i="1"/>
  <c r="BB53" i="1"/>
  <c r="AZ53" i="1"/>
  <c r="AY53" i="1"/>
  <c r="BE54" i="1" s="1"/>
  <c r="AX53" i="1"/>
  <c r="BO52" i="1"/>
  <c r="BN52" i="1"/>
  <c r="BL52" i="1"/>
  <c r="BB52" i="1"/>
  <c r="AZ52" i="1"/>
  <c r="AY52" i="1"/>
  <c r="BE52" i="1" s="1"/>
  <c r="AX52" i="1"/>
  <c r="BO51" i="1"/>
  <c r="BN51" i="1"/>
  <c r="BL51" i="1"/>
  <c r="BB51" i="1"/>
  <c r="BG51" i="1" s="1"/>
  <c r="AZ51" i="1"/>
  <c r="AY51" i="1"/>
  <c r="AX51" i="1"/>
  <c r="BO50" i="1"/>
  <c r="BN50" i="1"/>
  <c r="BL50" i="1"/>
  <c r="BB50" i="1"/>
  <c r="BC50" i="1" s="1"/>
  <c r="BJ50" i="1" s="1"/>
  <c r="AZ50" i="1"/>
  <c r="AY50" i="1"/>
  <c r="AX50" i="1"/>
  <c r="BO49" i="1"/>
  <c r="BN49" i="1"/>
  <c r="BL49" i="1"/>
  <c r="BB49" i="1"/>
  <c r="AZ49" i="1"/>
  <c r="AY49" i="1"/>
  <c r="AX49" i="1"/>
  <c r="BO48" i="1"/>
  <c r="BN48" i="1"/>
  <c r="BL48" i="1"/>
  <c r="BB48" i="1"/>
  <c r="BC49" i="1" s="1"/>
  <c r="BJ49" i="1" s="1"/>
  <c r="AZ48" i="1"/>
  <c r="AY48" i="1"/>
  <c r="AX48" i="1"/>
  <c r="BO47" i="1"/>
  <c r="BN47" i="1"/>
  <c r="BL47" i="1"/>
  <c r="BB47" i="1"/>
  <c r="AZ47" i="1"/>
  <c r="AY47" i="1"/>
  <c r="AX47" i="1"/>
  <c r="BO46" i="1"/>
  <c r="BN46" i="1"/>
  <c r="BL46" i="1"/>
  <c r="BB46" i="1"/>
  <c r="AZ46" i="1"/>
  <c r="AY46" i="1"/>
  <c r="AX46" i="1"/>
  <c r="BO45" i="1"/>
  <c r="BN45" i="1"/>
  <c r="BL45" i="1"/>
  <c r="BB45" i="1"/>
  <c r="BC45" i="1" s="1"/>
  <c r="BJ45" i="1" s="1"/>
  <c r="AZ45" i="1"/>
  <c r="AY45" i="1"/>
  <c r="AX45" i="1"/>
  <c r="BO44" i="1"/>
  <c r="BN44" i="1"/>
  <c r="BL44" i="1"/>
  <c r="BB44" i="1"/>
  <c r="AZ44" i="1"/>
  <c r="BA49" i="1" s="1"/>
  <c r="AY44" i="1"/>
  <c r="AX44" i="1"/>
  <c r="BO43" i="1"/>
  <c r="BN43" i="1"/>
  <c r="BL43" i="1"/>
  <c r="BB43" i="1"/>
  <c r="AZ43" i="1"/>
  <c r="AY43" i="1"/>
  <c r="AX43" i="1"/>
  <c r="BO42" i="1"/>
  <c r="BN42" i="1"/>
  <c r="BL42" i="1"/>
  <c r="BG42" i="1"/>
  <c r="BB42" i="1"/>
  <c r="AZ42" i="1"/>
  <c r="AY42" i="1"/>
  <c r="BE42" i="1" s="1"/>
  <c r="AX42" i="1"/>
  <c r="BO41" i="1"/>
  <c r="BN41" i="1"/>
  <c r="BL41" i="1"/>
  <c r="BC41" i="1"/>
  <c r="BJ41" i="1" s="1"/>
  <c r="BB41" i="1"/>
  <c r="AZ41" i="1"/>
  <c r="AY41" i="1"/>
  <c r="AX41" i="1"/>
  <c r="BO40" i="1"/>
  <c r="BN40" i="1"/>
  <c r="BL40" i="1"/>
  <c r="BG40" i="1"/>
  <c r="BB40" i="1"/>
  <c r="AZ40" i="1"/>
  <c r="AY40" i="1"/>
  <c r="AX40" i="1"/>
  <c r="BO39" i="1"/>
  <c r="BN39" i="1"/>
  <c r="BL39" i="1"/>
  <c r="BB39" i="1"/>
  <c r="AZ39" i="1"/>
  <c r="BA44" i="1" s="1"/>
  <c r="AY39" i="1"/>
  <c r="BE39" i="1" s="1"/>
  <c r="AX39" i="1"/>
  <c r="BO38" i="1"/>
  <c r="BN38" i="1"/>
  <c r="BL38" i="1"/>
  <c r="BB38" i="1"/>
  <c r="BC39" i="1" s="1"/>
  <c r="BI39" i="1" s="1"/>
  <c r="AZ38" i="1"/>
  <c r="AY38" i="1"/>
  <c r="BE38" i="1" s="1"/>
  <c r="AX38" i="1"/>
  <c r="BO37" i="1"/>
  <c r="BN37" i="1"/>
  <c r="BL37" i="1"/>
  <c r="BB37" i="1"/>
  <c r="AZ37" i="1"/>
  <c r="AY37" i="1"/>
  <c r="AX37" i="1"/>
  <c r="BO36" i="1"/>
  <c r="BN36" i="1"/>
  <c r="BL36" i="1"/>
  <c r="BB36" i="1"/>
  <c r="AZ36" i="1"/>
  <c r="AY36" i="1"/>
  <c r="AX36" i="1"/>
  <c r="BO35" i="1"/>
  <c r="BN35" i="1"/>
  <c r="BL35" i="1"/>
  <c r="BB35" i="1"/>
  <c r="AZ35" i="1"/>
  <c r="AY35" i="1"/>
  <c r="AX35" i="1"/>
  <c r="BO34" i="1"/>
  <c r="BN34" i="1"/>
  <c r="BL34" i="1"/>
  <c r="BB34" i="1"/>
  <c r="BC34" i="1" s="1"/>
  <c r="AZ34" i="1"/>
  <c r="AY34" i="1"/>
  <c r="BE34" i="1" s="1"/>
  <c r="AX34" i="1"/>
  <c r="BO33" i="1"/>
  <c r="BN33" i="1"/>
  <c r="BL33" i="1"/>
  <c r="BB33" i="1"/>
  <c r="AZ33" i="1"/>
  <c r="AY33" i="1"/>
  <c r="AX33" i="1"/>
  <c r="BO32" i="1"/>
  <c r="BN32" i="1"/>
  <c r="BL32" i="1"/>
  <c r="BB32" i="1"/>
  <c r="AZ32" i="1"/>
  <c r="AY32" i="1"/>
  <c r="AX32" i="1"/>
  <c r="BO31" i="1"/>
  <c r="BN31" i="1"/>
  <c r="BL31" i="1"/>
  <c r="BB31" i="1"/>
  <c r="AZ31" i="1"/>
  <c r="AY31" i="1"/>
  <c r="AX31" i="1"/>
  <c r="BO30" i="1"/>
  <c r="BN30" i="1"/>
  <c r="BL30" i="1"/>
  <c r="BB30" i="1"/>
  <c r="AZ30" i="1"/>
  <c r="AY30" i="1"/>
  <c r="AX30" i="1"/>
  <c r="BO29" i="1"/>
  <c r="BN29" i="1"/>
  <c r="BL29" i="1"/>
  <c r="BB29" i="1"/>
  <c r="AZ29" i="1"/>
  <c r="AY29" i="1"/>
  <c r="AX29" i="1"/>
  <c r="BO28" i="1"/>
  <c r="BN28" i="1"/>
  <c r="BL28" i="1"/>
  <c r="BB28" i="1"/>
  <c r="AZ28" i="1"/>
  <c r="AY28" i="1"/>
  <c r="AX28" i="1"/>
  <c r="BO27" i="1"/>
  <c r="BN27" i="1"/>
  <c r="BL27" i="1"/>
  <c r="BB27" i="1"/>
  <c r="BC27" i="1" s="1"/>
  <c r="BI27" i="1" s="1"/>
  <c r="AZ27" i="1"/>
  <c r="AY27" i="1"/>
  <c r="BE27" i="1" s="1"/>
  <c r="AX27" i="1"/>
  <c r="BO26" i="1"/>
  <c r="BN26" i="1"/>
  <c r="BL26" i="1"/>
  <c r="BB26" i="1"/>
  <c r="AZ26" i="1"/>
  <c r="AY26" i="1"/>
  <c r="AX26" i="1"/>
  <c r="BO25" i="1"/>
  <c r="BN25" i="1"/>
  <c r="BL25" i="1"/>
  <c r="BB25" i="1"/>
  <c r="AZ25" i="1"/>
  <c r="AY25" i="1"/>
  <c r="BE25" i="1" s="1"/>
  <c r="AX25" i="1"/>
  <c r="BO24" i="1"/>
  <c r="BN24" i="1"/>
  <c r="BL24" i="1"/>
  <c r="BB24" i="1"/>
  <c r="AZ24" i="1"/>
  <c r="AY24" i="1"/>
  <c r="AX24" i="1"/>
  <c r="BO23" i="1"/>
  <c r="BN23" i="1"/>
  <c r="BL23" i="1"/>
  <c r="BB23" i="1"/>
  <c r="AZ23" i="1"/>
  <c r="AY23" i="1"/>
  <c r="AX23" i="1"/>
  <c r="BO22" i="1"/>
  <c r="BN22" i="1"/>
  <c r="BL22" i="1"/>
  <c r="BB22" i="1"/>
  <c r="AZ22" i="1"/>
  <c r="AY22" i="1"/>
  <c r="BE23" i="1" s="1"/>
  <c r="AX22" i="1"/>
  <c r="BO21" i="1"/>
  <c r="BN21" i="1"/>
  <c r="BL21" i="1"/>
  <c r="BG21" i="1"/>
  <c r="BB21" i="1"/>
  <c r="BD21" i="1" s="1"/>
  <c r="AZ21" i="1"/>
  <c r="AY21" i="1"/>
  <c r="AX21" i="1"/>
  <c r="BO20" i="1"/>
  <c r="BN20" i="1"/>
  <c r="BL20" i="1"/>
  <c r="BB20" i="1"/>
  <c r="BC20" i="1" s="1"/>
  <c r="AZ20" i="1"/>
  <c r="AY20" i="1"/>
  <c r="AX20" i="1"/>
  <c r="BO19" i="1"/>
  <c r="BN19" i="1"/>
  <c r="BL19" i="1"/>
  <c r="BB19" i="1"/>
  <c r="AZ19" i="1"/>
  <c r="BA24" i="1" s="1"/>
  <c r="BF24" i="1" s="1"/>
  <c r="AY19" i="1"/>
  <c r="AX19" i="1"/>
  <c r="BO18" i="1"/>
  <c r="BN18" i="1"/>
  <c r="BL18" i="1"/>
  <c r="BB18" i="1"/>
  <c r="AZ18" i="1"/>
  <c r="AY18" i="1"/>
  <c r="BE19" i="1" s="1"/>
  <c r="AX18" i="1"/>
  <c r="BO17" i="1"/>
  <c r="BN17" i="1"/>
  <c r="BL17" i="1"/>
  <c r="BG17" i="1"/>
  <c r="BB17" i="1"/>
  <c r="AZ17" i="1"/>
  <c r="AY17" i="1"/>
  <c r="AX17" i="1"/>
  <c r="BO16" i="1"/>
  <c r="BN16" i="1"/>
  <c r="BL16" i="1"/>
  <c r="BB16" i="1"/>
  <c r="AZ16" i="1"/>
  <c r="BA21" i="1" s="1"/>
  <c r="AY16" i="1"/>
  <c r="AX16" i="1"/>
  <c r="BO15" i="1"/>
  <c r="BN15" i="1"/>
  <c r="BL15" i="1"/>
  <c r="BB15" i="1"/>
  <c r="BC16" i="1" s="1"/>
  <c r="BJ16" i="1" s="1"/>
  <c r="AZ15" i="1"/>
  <c r="AY15" i="1"/>
  <c r="AX15" i="1"/>
  <c r="BO14" i="1"/>
  <c r="BN14" i="1"/>
  <c r="BL14" i="1"/>
  <c r="BB14" i="1"/>
  <c r="AZ14" i="1"/>
  <c r="BA19" i="1" s="1"/>
  <c r="BF19" i="1" s="1"/>
  <c r="AY14" i="1"/>
  <c r="AX14" i="1"/>
  <c r="BO13" i="1"/>
  <c r="BN13" i="1"/>
  <c r="BL13" i="1"/>
  <c r="BB13" i="1"/>
  <c r="AZ13" i="1"/>
  <c r="AY13" i="1"/>
  <c r="AX13" i="1"/>
  <c r="BO12" i="1"/>
  <c r="BN12" i="1"/>
  <c r="BL12" i="1"/>
  <c r="BB12" i="1"/>
  <c r="BC12" i="1" s="1"/>
  <c r="BI12" i="1" s="1"/>
  <c r="AZ12" i="1"/>
  <c r="BA15" i="1" s="1"/>
  <c r="AY12" i="1"/>
  <c r="AX12" i="1"/>
  <c r="BO11" i="1"/>
  <c r="BN11" i="1"/>
  <c r="BL11" i="1"/>
  <c r="BB11" i="1"/>
  <c r="AZ11" i="1"/>
  <c r="AY11" i="1"/>
  <c r="AX11" i="1"/>
  <c r="BO10" i="1"/>
  <c r="BN10" i="1"/>
  <c r="BL10" i="1"/>
  <c r="BB10" i="1"/>
  <c r="BC11" i="1" s="1"/>
  <c r="BJ11" i="1" s="1"/>
  <c r="AZ10" i="1"/>
  <c r="AY10" i="1"/>
  <c r="AX10" i="1"/>
  <c r="BO9" i="1"/>
  <c r="BN9" i="1"/>
  <c r="BL9" i="1"/>
  <c r="BB9" i="1"/>
  <c r="AZ9" i="1"/>
  <c r="AY9" i="1"/>
  <c r="AX9" i="1"/>
  <c r="BO8" i="1"/>
  <c r="BN8" i="1"/>
  <c r="BL8" i="1"/>
  <c r="BB8" i="1"/>
  <c r="BC8" i="1" s="1"/>
  <c r="BI8" i="1" s="1"/>
  <c r="AZ8" i="1"/>
  <c r="AY8" i="1"/>
  <c r="AX8" i="1"/>
  <c r="BO7" i="1"/>
  <c r="BN7" i="1"/>
  <c r="BL7" i="1"/>
  <c r="BB7" i="1"/>
  <c r="AZ7" i="1"/>
  <c r="AY7" i="1"/>
  <c r="BE8" i="1" s="1"/>
  <c r="AX7" i="1"/>
  <c r="BO6" i="1"/>
  <c r="BN6" i="1"/>
  <c r="BL6" i="1"/>
  <c r="BB6" i="1"/>
  <c r="BC6" i="1" s="1"/>
  <c r="BJ6" i="1" s="1"/>
  <c r="AZ6" i="1"/>
  <c r="AY6" i="1"/>
  <c r="BE6" i="1" s="1"/>
  <c r="AX6" i="1"/>
  <c r="BO5" i="1"/>
  <c r="BN5" i="1"/>
  <c r="BL5" i="1"/>
  <c r="BB5" i="1"/>
  <c r="AZ5" i="1"/>
  <c r="AY5" i="1"/>
  <c r="AX5" i="1"/>
  <c r="BO4" i="1"/>
  <c r="BN4" i="1"/>
  <c r="BL4" i="1"/>
  <c r="BB4" i="1"/>
  <c r="AZ4" i="1"/>
  <c r="AY4" i="1"/>
  <c r="AX4" i="1"/>
  <c r="BO3" i="1"/>
  <c r="BN3" i="1"/>
  <c r="BL3" i="1"/>
  <c r="BB3" i="1"/>
  <c r="AZ3" i="1"/>
  <c r="AY3" i="1"/>
  <c r="AX3" i="1"/>
  <c r="BB2" i="1"/>
  <c r="BD2" i="1" s="1"/>
  <c r="AZ2" i="1"/>
  <c r="AY2" i="1"/>
  <c r="AX2" i="1"/>
  <c r="BF118" i="1" l="1"/>
  <c r="BF117" i="1"/>
  <c r="BA118" i="1"/>
  <c r="BC117" i="1"/>
  <c r="BA119" i="1"/>
  <c r="BF119" i="1" s="1"/>
  <c r="BF116" i="1"/>
  <c r="BC118" i="1"/>
  <c r="BA120" i="1"/>
  <c r="BF120" i="1" s="1"/>
  <c r="BC119" i="1"/>
  <c r="BE11" i="1"/>
  <c r="BF44" i="1"/>
  <c r="BE50" i="1"/>
  <c r="BE51" i="1"/>
  <c r="BA60" i="1"/>
  <c r="BA87" i="1"/>
  <c r="BE90" i="1"/>
  <c r="BA13" i="1"/>
  <c r="BE9" i="1"/>
  <c r="BC13" i="1"/>
  <c r="BI13" i="1" s="1"/>
  <c r="BC40" i="1"/>
  <c r="BC42" i="1"/>
  <c r="BI42" i="1" s="1"/>
  <c r="BA58" i="1"/>
  <c r="BG55" i="1"/>
  <c r="BA70" i="1"/>
  <c r="BE89" i="1"/>
  <c r="BA95" i="1"/>
  <c r="BF95" i="1" s="1"/>
  <c r="BA31" i="1"/>
  <c r="BA68" i="1"/>
  <c r="BF68" i="1" s="1"/>
  <c r="BA77" i="1"/>
  <c r="BF77" i="1" s="1"/>
  <c r="BC9" i="1"/>
  <c r="BI9" i="1" s="1"/>
  <c r="BE24" i="1"/>
  <c r="BE33" i="1"/>
  <c r="BA41" i="1"/>
  <c r="BA53" i="1"/>
  <c r="BG50" i="1"/>
  <c r="BE53" i="1"/>
  <c r="BA84" i="1"/>
  <c r="BE88" i="1"/>
  <c r="BE17" i="1"/>
  <c r="BG35" i="1"/>
  <c r="BE59" i="1"/>
  <c r="BA65" i="1"/>
  <c r="BF65" i="1" s="1"/>
  <c r="BE3" i="1"/>
  <c r="BE16" i="1"/>
  <c r="BC21" i="1"/>
  <c r="BI21" i="1" s="1"/>
  <c r="BC35" i="1"/>
  <c r="BJ35" i="1" s="1"/>
  <c r="BE45" i="1"/>
  <c r="BE77" i="1"/>
  <c r="BA82" i="1"/>
  <c r="BG97" i="1"/>
  <c r="BC17" i="1"/>
  <c r="BJ17" i="1" s="1"/>
  <c r="BC22" i="1"/>
  <c r="BI22" i="1" s="1"/>
  <c r="BA36" i="1"/>
  <c r="BE44" i="1"/>
  <c r="BA62" i="1"/>
  <c r="BG59" i="1"/>
  <c r="BG60" i="1"/>
  <c r="BA73" i="1"/>
  <c r="BC69" i="1"/>
  <c r="BI69" i="1" s="1"/>
  <c r="BG86" i="1"/>
  <c r="BG46" i="1"/>
  <c r="BC80" i="1"/>
  <c r="BA107" i="1"/>
  <c r="BE12" i="1"/>
  <c r="BE14" i="1"/>
  <c r="BF15" i="1"/>
  <c r="BE20" i="1"/>
  <c r="BE21" i="1"/>
  <c r="BE70" i="1"/>
  <c r="BA76" i="1"/>
  <c r="BE72" i="1"/>
  <c r="BE73" i="1"/>
  <c r="BE75" i="1"/>
  <c r="BC78" i="1"/>
  <c r="BI78" i="1" s="1"/>
  <c r="BC79" i="1"/>
  <c r="BJ79" i="1" s="1"/>
  <c r="BG80" i="1"/>
  <c r="BE93" i="1"/>
  <c r="BA98" i="1"/>
  <c r="BF98" i="1" s="1"/>
  <c r="BC94" i="1"/>
  <c r="BI94" i="1" s="1"/>
  <c r="BG95" i="1"/>
  <c r="BC96" i="1"/>
  <c r="BI96" i="1" s="1"/>
  <c r="BE99" i="1"/>
  <c r="BG103" i="1"/>
  <c r="BE106" i="1"/>
  <c r="BG111" i="1"/>
  <c r="BG94" i="1"/>
  <c r="BG98" i="1"/>
  <c r="BA11" i="1"/>
  <c r="BF11" i="1" s="1"/>
  <c r="BG7" i="1"/>
  <c r="BG8" i="1"/>
  <c r="BG12" i="1"/>
  <c r="BC14" i="1"/>
  <c r="BI14" i="1" s="1"/>
  <c r="BG15" i="1"/>
  <c r="BG16" i="1"/>
  <c r="BC19" i="1"/>
  <c r="BI19" i="1" s="1"/>
  <c r="BG20" i="1"/>
  <c r="BE22" i="1"/>
  <c r="BE28" i="1"/>
  <c r="BE30" i="1"/>
  <c r="BE32" i="1"/>
  <c r="BA39" i="1"/>
  <c r="BF39" i="1" s="1"/>
  <c r="BE35" i="1"/>
  <c r="BE37" i="1"/>
  <c r="BA43" i="1"/>
  <c r="BE40" i="1"/>
  <c r="BE63" i="1"/>
  <c r="BE64" i="1"/>
  <c r="BE65" i="1"/>
  <c r="BE69" i="1"/>
  <c r="BA74" i="1"/>
  <c r="BF74" i="1" s="1"/>
  <c r="BC72" i="1"/>
  <c r="BI72" i="1" s="1"/>
  <c r="BC75" i="1"/>
  <c r="BE85" i="1"/>
  <c r="BG87" i="1"/>
  <c r="BC88" i="1"/>
  <c r="BI88" i="1" s="1"/>
  <c r="BG89" i="1"/>
  <c r="BC97" i="1"/>
  <c r="BI97" i="1" s="1"/>
  <c r="BC98" i="1"/>
  <c r="BI98" i="1" s="1"/>
  <c r="BC99" i="1"/>
  <c r="BG100" i="1"/>
  <c r="BA93" i="1"/>
  <c r="BF93" i="1" s="1"/>
  <c r="BE15" i="1"/>
  <c r="BG18" i="1"/>
  <c r="BA27" i="1"/>
  <c r="BF27" i="1" s="1"/>
  <c r="BA29" i="1"/>
  <c r="BF29" i="1" s="1"/>
  <c r="BE26" i="1"/>
  <c r="BA32" i="1"/>
  <c r="BF32" i="1" s="1"/>
  <c r="BA33" i="1"/>
  <c r="BA34" i="1"/>
  <c r="BF34" i="1" s="1"/>
  <c r="BG33" i="1"/>
  <c r="BG34" i="1"/>
  <c r="BG38" i="1"/>
  <c r="BG39" i="1"/>
  <c r="BA45" i="1"/>
  <c r="BE48" i="1"/>
  <c r="BE57" i="1"/>
  <c r="BE67" i="1"/>
  <c r="BG72" i="1"/>
  <c r="BA90" i="1"/>
  <c r="BF90" i="1" s="1"/>
  <c r="BC87" i="1"/>
  <c r="BI87" i="1" s="1"/>
  <c r="BG88" i="1"/>
  <c r="BC90" i="1"/>
  <c r="BI90" i="1" s="1"/>
  <c r="BC91" i="1"/>
  <c r="BI91" i="1" s="1"/>
  <c r="BG99" i="1"/>
  <c r="BA16" i="1"/>
  <c r="BE7" i="1"/>
  <c r="BG9" i="1"/>
  <c r="BG23" i="1"/>
  <c r="BG24" i="1"/>
  <c r="BG28" i="1"/>
  <c r="BG29" i="1"/>
  <c r="BG30" i="1"/>
  <c r="BC32" i="1"/>
  <c r="BI32" i="1" s="1"/>
  <c r="BC37" i="1"/>
  <c r="BI37" i="1" s="1"/>
  <c r="BG41" i="1"/>
  <c r="BA47" i="1"/>
  <c r="BF47" i="1" s="1"/>
  <c r="BG49" i="1"/>
  <c r="BA55" i="1"/>
  <c r="BF55" i="1" s="1"/>
  <c r="BC58" i="1"/>
  <c r="BJ58" i="1" s="1"/>
  <c r="BE61" i="1"/>
  <c r="BC64" i="1"/>
  <c r="BI64" i="1" s="1"/>
  <c r="BA71" i="1"/>
  <c r="BF84" i="1"/>
  <c r="BC85" i="1"/>
  <c r="BI85" i="1" s="1"/>
  <c r="BE105" i="1"/>
  <c r="BG6" i="1"/>
  <c r="BG4" i="1"/>
  <c r="BG22" i="1"/>
  <c r="BC24" i="1"/>
  <c r="BJ24" i="1" s="1"/>
  <c r="BC25" i="1"/>
  <c r="BI25" i="1" s="1"/>
  <c r="BG26" i="1"/>
  <c r="BC28" i="1"/>
  <c r="BC29" i="1"/>
  <c r="BC30" i="1"/>
  <c r="BJ30" i="1" s="1"/>
  <c r="BG31" i="1"/>
  <c r="BG36" i="1"/>
  <c r="BC56" i="1"/>
  <c r="BJ56" i="1" s="1"/>
  <c r="BG57" i="1"/>
  <c r="BC63" i="1"/>
  <c r="BJ63" i="1" s="1"/>
  <c r="BE81" i="1"/>
  <c r="BF87" i="1"/>
  <c r="BC109" i="1"/>
  <c r="BC101" i="1"/>
  <c r="BI101" i="1" s="1"/>
  <c r="BE18" i="1"/>
  <c r="BA92" i="1"/>
  <c r="BF92" i="1" s="1"/>
  <c r="BA101" i="1"/>
  <c r="BF101" i="1" s="1"/>
  <c r="BE4" i="1"/>
  <c r="BA8" i="1"/>
  <c r="BC3" i="1"/>
  <c r="BI3" i="1" s="1"/>
  <c r="BG25" i="1"/>
  <c r="BD41" i="1"/>
  <c r="BE49" i="1"/>
  <c r="BC51" i="1"/>
  <c r="BJ51" i="1" s="1"/>
  <c r="BG52" i="1"/>
  <c r="BC53" i="1"/>
  <c r="BG54" i="1"/>
  <c r="BC55" i="1"/>
  <c r="BG56" i="1"/>
  <c r="BG58" i="1"/>
  <c r="BC59" i="1"/>
  <c r="BC60" i="1"/>
  <c r="BJ60" i="1" s="1"/>
  <c r="BG61" i="1"/>
  <c r="BC65" i="1"/>
  <c r="BI65" i="1" s="1"/>
  <c r="BE66" i="1"/>
  <c r="BE78" i="1"/>
  <c r="BG83" i="1"/>
  <c r="BE94" i="1"/>
  <c r="BE97" i="1"/>
  <c r="BA106" i="1"/>
  <c r="BG105" i="1"/>
  <c r="BC115" i="1"/>
  <c r="BC112" i="1"/>
  <c r="BJ103" i="1" s="1"/>
  <c r="BG104" i="1"/>
  <c r="BE115" i="1"/>
  <c r="BE109" i="1"/>
  <c r="BE112" i="1"/>
  <c r="BE113" i="1"/>
  <c r="BG115" i="1"/>
  <c r="BA115" i="1"/>
  <c r="BA114" i="1"/>
  <c r="BF114" i="1" s="1"/>
  <c r="BE107" i="1"/>
  <c r="BG110" i="1"/>
  <c r="BC104" i="1"/>
  <c r="BI111" i="1" s="1"/>
  <c r="BG113" i="1"/>
  <c r="BA112" i="1"/>
  <c r="BE111" i="1"/>
  <c r="BG112" i="1"/>
  <c r="BF13" i="1"/>
  <c r="BF33" i="1"/>
  <c r="BF21" i="1"/>
  <c r="BG3" i="1"/>
  <c r="BE5" i="1"/>
  <c r="BF8" i="1"/>
  <c r="BC10" i="1"/>
  <c r="BJ10" i="1" s="1"/>
  <c r="BG11" i="1"/>
  <c r="BA12" i="1"/>
  <c r="BF12" i="1" s="1"/>
  <c r="BE13" i="1"/>
  <c r="BF16" i="1"/>
  <c r="BC18" i="1"/>
  <c r="BI18" i="1" s="1"/>
  <c r="BG19" i="1"/>
  <c r="BA20" i="1"/>
  <c r="BF20" i="1" s="1"/>
  <c r="BC26" i="1"/>
  <c r="BJ26" i="1" s="1"/>
  <c r="BG27" i="1"/>
  <c r="BA28" i="1"/>
  <c r="BA30" i="1"/>
  <c r="BF30" i="1" s="1"/>
  <c r="BE31" i="1"/>
  <c r="BA35" i="1"/>
  <c r="BF35" i="1" s="1"/>
  <c r="BE36" i="1"/>
  <c r="BE43" i="1"/>
  <c r="W147" i="2"/>
  <c r="W148" i="2"/>
  <c r="W238" i="2"/>
  <c r="W239" i="2"/>
  <c r="BA10" i="1"/>
  <c r="BF10" i="1" s="1"/>
  <c r="BA18" i="1"/>
  <c r="BF18" i="1" s="1"/>
  <c r="BA66" i="1"/>
  <c r="BA7" i="1"/>
  <c r="BF7" i="1" s="1"/>
  <c r="BG14" i="1"/>
  <c r="BA23" i="1"/>
  <c r="BF23" i="1" s="1"/>
  <c r="BE29" i="1"/>
  <c r="BC31" i="1"/>
  <c r="BJ31" i="1" s="1"/>
  <c r="BG32" i="1"/>
  <c r="BC36" i="1"/>
  <c r="BI36" i="1" s="1"/>
  <c r="BG37" i="1"/>
  <c r="BG68" i="1"/>
  <c r="BG69" i="1"/>
  <c r="BC68" i="1"/>
  <c r="BI68" i="1" s="1"/>
  <c r="X37" i="2"/>
  <c r="T39" i="2"/>
  <c r="X39" i="2" s="1"/>
  <c r="T42" i="2"/>
  <c r="X42" i="2" s="1"/>
  <c r="BC7" i="1"/>
  <c r="BJ7" i="1" s="1"/>
  <c r="BA9" i="1"/>
  <c r="BF9" i="1" s="1"/>
  <c r="BE10" i="1"/>
  <c r="BC15" i="1"/>
  <c r="BI15" i="1" s="1"/>
  <c r="BA17" i="1"/>
  <c r="BF17" i="1" s="1"/>
  <c r="BC23" i="1"/>
  <c r="BJ23" i="1" s="1"/>
  <c r="BA25" i="1"/>
  <c r="BF25" i="1" s="1"/>
  <c r="BF31" i="1"/>
  <c r="BC33" i="1"/>
  <c r="BJ33" i="1" s="1"/>
  <c r="BF36" i="1"/>
  <c r="BA42" i="1"/>
  <c r="BF42" i="1" s="1"/>
  <c r="BC38" i="1"/>
  <c r="BI38" i="1" s="1"/>
  <c r="BA40" i="1"/>
  <c r="BF40" i="1" s="1"/>
  <c r="BE41" i="1"/>
  <c r="BF43" i="1"/>
  <c r="BE83" i="1"/>
  <c r="BE84" i="1"/>
  <c r="BA91" i="1"/>
  <c r="BF91" i="1" s="1"/>
  <c r="BA89" i="1"/>
  <c r="BF89" i="1" s="1"/>
  <c r="BA99" i="1"/>
  <c r="BF97" i="1"/>
  <c r="T8" i="2"/>
  <c r="X8" i="2" s="1"/>
  <c r="W8" i="2"/>
  <c r="BC4" i="1"/>
  <c r="BJ4" i="1" s="1"/>
  <c r="BG5" i="1"/>
  <c r="BG13" i="1"/>
  <c r="BA14" i="1"/>
  <c r="BF14" i="1" s="1"/>
  <c r="BA22" i="1"/>
  <c r="BF22" i="1" s="1"/>
  <c r="BA37" i="1"/>
  <c r="BF37" i="1" s="1"/>
  <c r="BG44" i="1"/>
  <c r="BC43" i="1"/>
  <c r="BI43" i="1" s="1"/>
  <c r="BE46" i="1"/>
  <c r="BE47" i="1"/>
  <c r="BF49" i="1"/>
  <c r="BA54" i="1"/>
  <c r="BF54" i="1" s="1"/>
  <c r="BE100" i="1"/>
  <c r="BE108" i="1"/>
  <c r="BA100" i="1"/>
  <c r="BF100" i="1" s="1"/>
  <c r="T6" i="2"/>
  <c r="T5" i="2" s="1"/>
  <c r="T4" i="2" s="1"/>
  <c r="T3" i="2" s="1"/>
  <c r="T2" i="2" s="1"/>
  <c r="X7" i="2"/>
  <c r="X5" i="2"/>
  <c r="W46" i="2"/>
  <c r="W47" i="2"/>
  <c r="X82" i="2"/>
  <c r="W83" i="2"/>
  <c r="W84" i="2"/>
  <c r="BA26" i="1"/>
  <c r="BF26" i="1" s="1"/>
  <c r="W62" i="2"/>
  <c r="W63" i="2"/>
  <c r="BA38" i="1"/>
  <c r="BF38" i="1" s="1"/>
  <c r="BG10" i="1"/>
  <c r="BG43" i="1"/>
  <c r="BC44" i="1"/>
  <c r="BI44" i="1" s="1"/>
  <c r="BA50" i="1"/>
  <c r="BF50" i="1" s="1"/>
  <c r="BC82" i="1"/>
  <c r="BJ82" i="1" s="1"/>
  <c r="BG84" i="1"/>
  <c r="BG85" i="1"/>
  <c r="BC84" i="1"/>
  <c r="BI84" i="1" s="1"/>
  <c r="BC93" i="1"/>
  <c r="BI93" i="1" s="1"/>
  <c r="BG92" i="1"/>
  <c r="BC92" i="1"/>
  <c r="BI92" i="1" s="1"/>
  <c r="BF99" i="1"/>
  <c r="BA109" i="1"/>
  <c r="BF106" i="1" s="1"/>
  <c r="BA104" i="1"/>
  <c r="W174" i="2"/>
  <c r="W175" i="2"/>
  <c r="BF62" i="1"/>
  <c r="BA67" i="1"/>
  <c r="BF67" i="1" s="1"/>
  <c r="BG76" i="1"/>
  <c r="BG77" i="1"/>
  <c r="BC76" i="1"/>
  <c r="BJ76" i="1" s="1"/>
  <c r="T59" i="2"/>
  <c r="BF28" i="1"/>
  <c r="BF41" i="1"/>
  <c r="BC48" i="1"/>
  <c r="BJ48" i="1" s="1"/>
  <c r="BG47" i="1"/>
  <c r="BG48" i="1"/>
  <c r="BC47" i="1"/>
  <c r="BJ47" i="1" s="1"/>
  <c r="BA63" i="1"/>
  <c r="BF63" i="1" s="1"/>
  <c r="BE60" i="1"/>
  <c r="BA83" i="1"/>
  <c r="BF83" i="1" s="1"/>
  <c r="BG81" i="1"/>
  <c r="BD81" i="1"/>
  <c r="BC81" i="1"/>
  <c r="BI81" i="1" s="1"/>
  <c r="BA108" i="1"/>
  <c r="BF107" i="1" s="1"/>
  <c r="BA110" i="1"/>
  <c r="BC106" i="1"/>
  <c r="BJ109" i="1" s="1"/>
  <c r="BG108" i="1"/>
  <c r="BG109" i="1"/>
  <c r="BC107" i="1"/>
  <c r="BA102" i="1"/>
  <c r="T9" i="2"/>
  <c r="X9" i="2" s="1"/>
  <c r="W16" i="2"/>
  <c r="T51" i="2"/>
  <c r="X50" i="2"/>
  <c r="T55" i="2"/>
  <c r="X55" i="2" s="1"/>
  <c r="W211" i="2"/>
  <c r="W212" i="2"/>
  <c r="BC5" i="1"/>
  <c r="BJ5" i="1" s="1"/>
  <c r="BA52" i="1"/>
  <c r="BF52" i="1" s="1"/>
  <c r="BA59" i="1"/>
  <c r="BF59" i="1" s="1"/>
  <c r="BA57" i="1"/>
  <c r="BF57" i="1" s="1"/>
  <c r="BA64" i="1"/>
  <c r="BF64" i="1" s="1"/>
  <c r="BF60" i="1"/>
  <c r="BF70" i="1"/>
  <c r="BA75" i="1"/>
  <c r="BF75" i="1" s="1"/>
  <c r="BF73" i="1"/>
  <c r="BA79" i="1"/>
  <c r="BF79" i="1" s="1"/>
  <c r="BA81" i="1"/>
  <c r="BF81" i="1" s="1"/>
  <c r="X12" i="2"/>
  <c r="X13" i="2"/>
  <c r="T21" i="2"/>
  <c r="X21" i="2" s="1"/>
  <c r="W110" i="2"/>
  <c r="W111" i="2"/>
  <c r="BF45" i="1"/>
  <c r="BF53" i="1"/>
  <c r="BE55" i="1"/>
  <c r="BF58" i="1"/>
  <c r="BD60" i="1"/>
  <c r="BF66" i="1"/>
  <c r="BA78" i="1"/>
  <c r="BF78" i="1" s="1"/>
  <c r="BE79" i="1"/>
  <c r="BF82" i="1"/>
  <c r="BA86" i="1"/>
  <c r="BF86" i="1" s="1"/>
  <c r="BE87" i="1"/>
  <c r="BA94" i="1"/>
  <c r="BF94" i="1" s="1"/>
  <c r="BE95" i="1"/>
  <c r="BD100" i="1"/>
  <c r="BG101" i="1"/>
  <c r="BA113" i="1"/>
  <c r="BF102" i="1" s="1"/>
  <c r="BE103" i="1"/>
  <c r="BA105" i="1"/>
  <c r="BF110" i="1" s="1"/>
  <c r="X3" i="2"/>
  <c r="X11" i="2"/>
  <c r="T20" i="2"/>
  <c r="X20" i="2" s="1"/>
  <c r="T28" i="2"/>
  <c r="X28" i="2" s="1"/>
  <c r="W28" i="2"/>
  <c r="X29" i="2"/>
  <c r="W38" i="2"/>
  <c r="T60" i="2"/>
  <c r="X60" i="2" s="1"/>
  <c r="BG45" i="1"/>
  <c r="BA46" i="1"/>
  <c r="BF46" i="1" s="1"/>
  <c r="BC52" i="1"/>
  <c r="BJ52" i="1" s="1"/>
  <c r="BG53" i="1"/>
  <c r="BC57" i="1"/>
  <c r="BG66" i="1"/>
  <c r="BE68" i="1"/>
  <c r="BF71" i="1"/>
  <c r="BC73" i="1"/>
  <c r="BJ73" i="1" s="1"/>
  <c r="BG74" i="1"/>
  <c r="BE76" i="1"/>
  <c r="BG82" i="1"/>
  <c r="BC89" i="1"/>
  <c r="BI89" i="1" s="1"/>
  <c r="BG90" i="1"/>
  <c r="BE92" i="1"/>
  <c r="BC110" i="1"/>
  <c r="BI105" i="1" s="1"/>
  <c r="BG106" i="1"/>
  <c r="BC102" i="1"/>
  <c r="BG114" i="1"/>
  <c r="X6" i="2"/>
  <c r="T15" i="2"/>
  <c r="X15" i="2" s="1"/>
  <c r="X22" i="2"/>
  <c r="T23" i="2"/>
  <c r="W30" i="2"/>
  <c r="W33" i="2"/>
  <c r="T52" i="2"/>
  <c r="X52" i="2" s="1"/>
  <c r="W99" i="2"/>
  <c r="W100" i="2"/>
  <c r="W126" i="2"/>
  <c r="W127" i="2"/>
  <c r="W163" i="2"/>
  <c r="W164" i="2"/>
  <c r="W190" i="2"/>
  <c r="W191" i="2"/>
  <c r="W227" i="2"/>
  <c r="W228" i="2"/>
  <c r="BA51" i="1"/>
  <c r="BF51" i="1" s="1"/>
  <c r="BC54" i="1"/>
  <c r="BJ54" i="1" s="1"/>
  <c r="BA56" i="1"/>
  <c r="BF56" i="1" s="1"/>
  <c r="BC62" i="1"/>
  <c r="BJ62" i="1" s="1"/>
  <c r="BG63" i="1"/>
  <c r="BC70" i="1"/>
  <c r="BI70" i="1" s="1"/>
  <c r="BG71" i="1"/>
  <c r="BA72" i="1"/>
  <c r="BF72" i="1" s="1"/>
  <c r="BF76" i="1"/>
  <c r="BA80" i="1"/>
  <c r="BF80" i="1" s="1"/>
  <c r="BC86" i="1"/>
  <c r="BI86" i="1" s="1"/>
  <c r="BA88" i="1"/>
  <c r="BF88" i="1" s="1"/>
  <c r="BA96" i="1"/>
  <c r="BF96" i="1" s="1"/>
  <c r="BC113" i="1"/>
  <c r="BI102" i="1" s="1"/>
  <c r="BA111" i="1"/>
  <c r="BF104" i="1" s="1"/>
  <c r="BA103" i="1"/>
  <c r="BF112" i="1" s="1"/>
  <c r="T10" i="2"/>
  <c r="X10" i="2" s="1"/>
  <c r="T18" i="2"/>
  <c r="X18" i="2" s="1"/>
  <c r="T26" i="2"/>
  <c r="X26" i="2" s="1"/>
  <c r="T34" i="2"/>
  <c r="X34" i="2" s="1"/>
  <c r="T44" i="2"/>
  <c r="X44" i="2" s="1"/>
  <c r="T47" i="2"/>
  <c r="X47" i="2" s="1"/>
  <c r="X51" i="2"/>
  <c r="BC46" i="1"/>
  <c r="BJ46" i="1" s="1"/>
  <c r="BA48" i="1"/>
  <c r="BF48" i="1" s="1"/>
  <c r="BA61" i="1"/>
  <c r="BF61" i="1" s="1"/>
  <c r="BE62" i="1"/>
  <c r="BC67" i="1"/>
  <c r="BI67" i="1" s="1"/>
  <c r="BA69" i="1"/>
  <c r="BF69" i="1" s="1"/>
  <c r="BC83" i="1"/>
  <c r="BJ83" i="1" s="1"/>
  <c r="BA85" i="1"/>
  <c r="BF85" i="1" s="1"/>
  <c r="BC108" i="1"/>
  <c r="BI107" i="1" s="1"/>
  <c r="BE110" i="1"/>
  <c r="BC100" i="1"/>
  <c r="X43" i="2"/>
  <c r="T57" i="2"/>
  <c r="X57" i="2" s="1"/>
  <c r="W58" i="2"/>
  <c r="W57" i="2"/>
  <c r="W78" i="2"/>
  <c r="W79" i="2"/>
  <c r="X114" i="2"/>
  <c r="W115" i="2"/>
  <c r="W116" i="2"/>
  <c r="W142" i="2"/>
  <c r="W143" i="2"/>
  <c r="W179" i="2"/>
  <c r="W180" i="2"/>
  <c r="W206" i="2"/>
  <c r="W207" i="2"/>
  <c r="W243" i="2"/>
  <c r="W244" i="2"/>
  <c r="BG65" i="1"/>
  <c r="BG73" i="1"/>
  <c r="X23" i="2"/>
  <c r="T31" i="2"/>
  <c r="X31" i="2" s="1"/>
  <c r="X35" i="2"/>
  <c r="T56" i="2"/>
  <c r="X56" i="2" s="1"/>
  <c r="BC77" i="1"/>
  <c r="BJ77" i="1" s="1"/>
  <c r="T41" i="2"/>
  <c r="X41" i="2" s="1"/>
  <c r="T48" i="2"/>
  <c r="X48" i="2" s="1"/>
  <c r="T54" i="2"/>
  <c r="X54" i="2" s="1"/>
  <c r="X53" i="2"/>
  <c r="T58" i="2"/>
  <c r="X58" i="2" s="1"/>
  <c r="X66" i="2"/>
  <c r="W67" i="2"/>
  <c r="W68" i="2"/>
  <c r="W94" i="2"/>
  <c r="W95" i="2"/>
  <c r="W131" i="2"/>
  <c r="W132" i="2"/>
  <c r="W158" i="2"/>
  <c r="W159" i="2"/>
  <c r="W195" i="2"/>
  <c r="W196" i="2"/>
  <c r="W222" i="2"/>
  <c r="W223" i="2"/>
  <c r="X32" i="2"/>
  <c r="T40" i="2"/>
  <c r="X40" i="2" s="1"/>
  <c r="T46" i="2"/>
  <c r="X46" i="2" s="1"/>
  <c r="W44" i="2"/>
  <c r="X45" i="2"/>
  <c r="T53" i="2"/>
  <c r="X61" i="2"/>
  <c r="T71" i="2"/>
  <c r="X71" i="2" s="1"/>
  <c r="X77" i="2"/>
  <c r="T87" i="2"/>
  <c r="X87" i="2" s="1"/>
  <c r="X93" i="2"/>
  <c r="T103" i="2"/>
  <c r="X103" i="2" s="1"/>
  <c r="X109" i="2"/>
  <c r="T119" i="2"/>
  <c r="X119" i="2" s="1"/>
  <c r="X125" i="2"/>
  <c r="T135" i="2"/>
  <c r="X135" i="2" s="1"/>
  <c r="X141" i="2"/>
  <c r="T151" i="2"/>
  <c r="X151" i="2" s="1"/>
  <c r="X157" i="2"/>
  <c r="X173" i="2"/>
  <c r="T183" i="2"/>
  <c r="X183" i="2" s="1"/>
  <c r="X189" i="2"/>
  <c r="T199" i="2"/>
  <c r="X199" i="2" s="1"/>
  <c r="X205" i="2"/>
  <c r="T215" i="2"/>
  <c r="X215" i="2" s="1"/>
  <c r="X221" i="2"/>
  <c r="T231" i="2"/>
  <c r="X231" i="2" s="1"/>
  <c r="X237" i="2"/>
  <c r="T247" i="2"/>
  <c r="X247" i="2" s="1"/>
  <c r="X67" i="2"/>
  <c r="X83" i="2"/>
  <c r="X99" i="2"/>
  <c r="X115" i="2"/>
  <c r="X131" i="2"/>
  <c r="X147" i="2"/>
  <c r="X163" i="2"/>
  <c r="X179" i="2"/>
  <c r="X195" i="2"/>
  <c r="X211" i="2"/>
  <c r="X227" i="2"/>
  <c r="T62" i="2"/>
  <c r="X62" i="2" s="1"/>
  <c r="T68" i="2"/>
  <c r="X68" i="2" s="1"/>
  <c r="T73" i="2"/>
  <c r="X73" i="2" s="1"/>
  <c r="T72" i="2"/>
  <c r="X72" i="2" s="1"/>
  <c r="T84" i="2"/>
  <c r="X84" i="2" s="1"/>
  <c r="T83" i="2"/>
  <c r="T89" i="2"/>
  <c r="X89" i="2" s="1"/>
  <c r="T88" i="2"/>
  <c r="X88" i="2" s="1"/>
  <c r="T100" i="2"/>
  <c r="X100" i="2" s="1"/>
  <c r="T99" i="2"/>
  <c r="T105" i="2"/>
  <c r="X105" i="2" s="1"/>
  <c r="T104" i="2"/>
  <c r="X104" i="2" s="1"/>
  <c r="T116" i="2"/>
  <c r="X116" i="2" s="1"/>
  <c r="T115" i="2"/>
  <c r="T121" i="2"/>
  <c r="X121" i="2" s="1"/>
  <c r="T120" i="2"/>
  <c r="X120" i="2" s="1"/>
  <c r="T132" i="2"/>
  <c r="X132" i="2" s="1"/>
  <c r="T131" i="2"/>
  <c r="T137" i="2"/>
  <c r="X137" i="2" s="1"/>
  <c r="T136" i="2"/>
  <c r="X136" i="2" s="1"/>
  <c r="T148" i="2"/>
  <c r="X148" i="2" s="1"/>
  <c r="T147" i="2"/>
  <c r="T153" i="2"/>
  <c r="X153" i="2" s="1"/>
  <c r="T152" i="2"/>
  <c r="X152" i="2" s="1"/>
  <c r="T164" i="2"/>
  <c r="X164" i="2" s="1"/>
  <c r="T163" i="2"/>
  <c r="T169" i="2"/>
  <c r="X169" i="2" s="1"/>
  <c r="T168" i="2"/>
  <c r="X168" i="2" s="1"/>
  <c r="T180" i="2"/>
  <c r="X180" i="2" s="1"/>
  <c r="T179" i="2"/>
  <c r="T185" i="2"/>
  <c r="X185" i="2" s="1"/>
  <c r="T184" i="2"/>
  <c r="X184" i="2" s="1"/>
  <c r="T196" i="2"/>
  <c r="X196" i="2" s="1"/>
  <c r="T195" i="2"/>
  <c r="T201" i="2"/>
  <c r="X201" i="2" s="1"/>
  <c r="T200" i="2"/>
  <c r="X200" i="2" s="1"/>
  <c r="T212" i="2"/>
  <c r="X212" i="2" s="1"/>
  <c r="T211" i="2"/>
  <c r="T217" i="2"/>
  <c r="X217" i="2" s="1"/>
  <c r="T216" i="2"/>
  <c r="X216" i="2" s="1"/>
  <c r="T228" i="2"/>
  <c r="X228" i="2" s="1"/>
  <c r="T227" i="2"/>
  <c r="T233" i="2"/>
  <c r="X233" i="2" s="1"/>
  <c r="T232" i="2"/>
  <c r="X232" i="2" s="1"/>
  <c r="T244" i="2"/>
  <c r="X244" i="2" s="1"/>
  <c r="T243" i="2"/>
  <c r="X243" i="2" s="1"/>
  <c r="T249" i="2"/>
  <c r="X249" i="2" s="1"/>
  <c r="T248" i="2"/>
  <c r="X248" i="2" s="1"/>
  <c r="X69" i="2"/>
  <c r="X85" i="2"/>
  <c r="X101" i="2"/>
  <c r="X117" i="2"/>
  <c r="X133" i="2"/>
  <c r="X149" i="2"/>
  <c r="X165" i="2"/>
  <c r="X181" i="2"/>
  <c r="X197" i="2"/>
  <c r="X213" i="2"/>
  <c r="X229" i="2"/>
  <c r="X245" i="2"/>
  <c r="W59" i="2"/>
  <c r="W60" i="2"/>
  <c r="W70" i="2"/>
  <c r="W73" i="2"/>
  <c r="W75" i="2"/>
  <c r="W76" i="2"/>
  <c r="W86" i="2"/>
  <c r="W89" i="2"/>
  <c r="W91" i="2"/>
  <c r="W92" i="2"/>
  <c r="W102" i="2"/>
  <c r="W105" i="2"/>
  <c r="W107" i="2"/>
  <c r="W108" i="2"/>
  <c r="W121" i="2"/>
  <c r="W123" i="2"/>
  <c r="W124" i="2"/>
  <c r="W134" i="2"/>
  <c r="W137" i="2"/>
  <c r="W139" i="2"/>
  <c r="W140" i="2"/>
  <c r="W150" i="2"/>
  <c r="W153" i="2"/>
  <c r="W155" i="2"/>
  <c r="W156" i="2"/>
  <c r="W166" i="2"/>
  <c r="W169" i="2"/>
  <c r="W171" i="2"/>
  <c r="W172" i="2"/>
  <c r="W182" i="2"/>
  <c r="W185" i="2"/>
  <c r="W187" i="2"/>
  <c r="W188" i="2"/>
  <c r="W198" i="2"/>
  <c r="W201" i="2"/>
  <c r="W203" i="2"/>
  <c r="W204" i="2"/>
  <c r="W214" i="2"/>
  <c r="W217" i="2"/>
  <c r="W219" i="2"/>
  <c r="W220" i="2"/>
  <c r="W230" i="2"/>
  <c r="W233" i="2"/>
  <c r="W235" i="2"/>
  <c r="W236" i="2"/>
  <c r="W246" i="2"/>
  <c r="W249" i="2"/>
  <c r="W251" i="2"/>
  <c r="W252" i="2"/>
  <c r="X59" i="2"/>
  <c r="X64" i="2"/>
  <c r="X75" i="2"/>
  <c r="X80" i="2"/>
  <c r="X91" i="2"/>
  <c r="X96" i="2"/>
  <c r="X107" i="2"/>
  <c r="X112" i="2"/>
  <c r="X123" i="2"/>
  <c r="X128" i="2"/>
  <c r="X139" i="2"/>
  <c r="X144" i="2"/>
  <c r="X155" i="2"/>
  <c r="X160" i="2"/>
  <c r="X171" i="2"/>
  <c r="X176" i="2"/>
  <c r="X187" i="2"/>
  <c r="X192" i="2"/>
  <c r="X203" i="2"/>
  <c r="X208" i="2"/>
  <c r="X219" i="2"/>
  <c r="X224" i="2"/>
  <c r="X235" i="2"/>
  <c r="X240" i="2"/>
  <c r="X251" i="2"/>
  <c r="T66" i="2"/>
  <c r="T74" i="2"/>
  <c r="X74" i="2" s="1"/>
  <c r="T82" i="2"/>
  <c r="T90" i="2"/>
  <c r="X90" i="2" s="1"/>
  <c r="T98" i="2"/>
  <c r="X98" i="2" s="1"/>
  <c r="T106" i="2"/>
  <c r="X106" i="2" s="1"/>
  <c r="T114" i="2"/>
  <c r="T122" i="2"/>
  <c r="X122" i="2" s="1"/>
  <c r="T130" i="2"/>
  <c r="X130" i="2" s="1"/>
  <c r="T138" i="2"/>
  <c r="X138" i="2" s="1"/>
  <c r="T146" i="2"/>
  <c r="X146" i="2" s="1"/>
  <c r="T154" i="2"/>
  <c r="X154" i="2" s="1"/>
  <c r="T162" i="2"/>
  <c r="X162" i="2" s="1"/>
  <c r="T170" i="2"/>
  <c r="X170" i="2" s="1"/>
  <c r="T178" i="2"/>
  <c r="X178" i="2" s="1"/>
  <c r="T186" i="2"/>
  <c r="X186" i="2" s="1"/>
  <c r="T194" i="2"/>
  <c r="X194" i="2" s="1"/>
  <c r="T202" i="2"/>
  <c r="X202" i="2" s="1"/>
  <c r="T210" i="2"/>
  <c r="X210" i="2" s="1"/>
  <c r="T218" i="2"/>
  <c r="X218" i="2" s="1"/>
  <c r="T226" i="2"/>
  <c r="X226" i="2" s="1"/>
  <c r="T234" i="2"/>
  <c r="X234" i="2" s="1"/>
  <c r="T242" i="2"/>
  <c r="X242" i="2" s="1"/>
  <c r="T250" i="2"/>
  <c r="X250" i="2" s="1"/>
  <c r="BF108" i="1" l="1"/>
  <c r="BF103" i="1"/>
  <c r="BF111" i="1"/>
  <c r="BJ106" i="1"/>
  <c r="BF105" i="1"/>
  <c r="BF109" i="1"/>
  <c r="BJ110" i="1"/>
  <c r="BF115" i="1"/>
  <c r="BF113" i="1"/>
  <c r="BI108" i="1"/>
  <c r="BJ104" i="1"/>
  <c r="BA5" i="1"/>
  <c r="BF5" i="1" s="1"/>
  <c r="BA3" i="1"/>
  <c r="BF3" i="1" s="1"/>
  <c r="BA6" i="1"/>
  <c r="BF6" i="1" s="1"/>
  <c r="BA4" i="1"/>
  <c r="BF4" i="1" s="1"/>
  <c r="X4" i="2"/>
</calcChain>
</file>

<file path=xl/sharedStrings.xml><?xml version="1.0" encoding="utf-8"?>
<sst xmlns="http://schemas.openxmlformats.org/spreadsheetml/2006/main" count="935" uniqueCount="54">
  <si>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</si>
  <si>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</si>
  <si>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</si>
  <si>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</si>
  <si>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</si>
  <si>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</si>
  <si>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</si>
  <si>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</si>
  <si>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</si>
  <si>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</si>
  <si>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</si>
  <si>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</si>
  <si>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</si>
  <si>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</si>
  <si>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Deliverable Qty</t>
  </si>
  <si>
    <t>% Dly Qt to Traded Qty</t>
  </si>
  <si>
    <t xml:space="preserve">DATE </t>
  </si>
  <si>
    <t xml:space="preserve">EXPIRY DATE </t>
  </si>
  <si>
    <t xml:space="preserve">OPTION TYPE </t>
  </si>
  <si>
    <t xml:space="preserve">STRIKE PRICE </t>
  </si>
  <si>
    <t xml:space="preserve">OPEN PRICE </t>
  </si>
  <si>
    <t xml:space="preserve">HIGH PRICE </t>
  </si>
  <si>
    <t xml:space="preserve">LOW PRICE </t>
  </si>
  <si>
    <t xml:space="preserve">CLOSE PRICE </t>
  </si>
  <si>
    <t xml:space="preserve">LAST PRICE </t>
  </si>
  <si>
    <t xml:space="preserve">SETTLE PRICE </t>
  </si>
  <si>
    <t xml:space="preserve">Volume </t>
  </si>
  <si>
    <t xml:space="preserve">PREMIUM VALUE </t>
  </si>
  <si>
    <t xml:space="preserve">OPEN INTEREST </t>
  </si>
  <si>
    <t xml:space="preserve">CHANGE IN OI </t>
  </si>
  <si>
    <t>Date</t>
  </si>
  <si>
    <t>Price</t>
  </si>
  <si>
    <t>Del</t>
  </si>
  <si>
    <t>5DAD</t>
  </si>
  <si>
    <t>COI</t>
  </si>
  <si>
    <t>~ Price</t>
  </si>
  <si>
    <t>~Del</t>
  </si>
  <si>
    <t>~OI</t>
  </si>
  <si>
    <t>Long</t>
  </si>
  <si>
    <t>Short</t>
  </si>
  <si>
    <t>VWAP</t>
  </si>
  <si>
    <t>H</t>
  </si>
  <si>
    <t>L</t>
  </si>
  <si>
    <t>EQ</t>
  </si>
  <si>
    <t>XX</t>
  </si>
  <si>
    <t>-</t>
  </si>
  <si>
    <t>alarms</t>
  </si>
  <si>
    <t>Del Val</t>
  </si>
  <si>
    <t>~price</t>
  </si>
  <si>
    <t>~del</t>
  </si>
  <si>
    <t>52WHigh</t>
  </si>
  <si>
    <t>52W Low</t>
  </si>
  <si>
    <t>52W High</t>
  </si>
  <si>
    <t>52E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</si>
</sst>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15" fontId="1" fillId="0" borderId="0" xfId="0" applyNumberFormat="1" applyFont="1"/>
    <xf numFmtId="0" fontId="2" fillId="0" borderId="0" xfId="0" applyFont="1"/>
    <xf numFmtId="4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9" fontId="3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/>
    <xf numFmtId="4" fontId="0" fillId="0" borderId="0" xfId="0" applyNumberFormat="1"/>
    <xf numFmtId="15" fontId="0" fillId="0" borderId="0" xfId="0" applyNumberForma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/>
    <xf numFmtId="15" fontId="4" fillId="0" borderId="0" xfId="0" applyNumberFormat="1" applyFont="1"/>
    <xf numFmtId="0" fontId="4" fillId="0" borderId="0" xfId="0" applyFont="1"/>
    <xf numFmtId="4" fontId="4" fillId="0" borderId="0" xfId="0" applyNumberFormat="1" applyFont="1"/>
    <xf numFmtId="2" fontId="4" fillId="0" borderId="0" xfId="0" applyNumberFormat="1" applyFont="1"/>
    <xf numFmtId="9" fontId="4" fillId="0" borderId="0" xfId="0" applyNumberFormat="1" applyFont="1"/>
    <xf numFmtId="10" fontId="4" fillId="0" borderId="0" xfId="0" applyNumberFormat="1" applyFont="1"/>
    <xf numFmtId="0" fontId="6" fillId="2" borderId="0" xfId="0" applyFont="1" applyFill="1"/>
    <xf numFmtId="0" fontId="6" fillId="2" borderId="1" xfId="0" applyFont="1" applyFill="1" applyBorder="1"/>
    <xf numFmtId="15" fontId="4" fillId="0" borderId="2" xfId="0" applyNumberFormat="1" applyFont="1" applyBorder="1"/>
    <xf numFmtId="0" fontId="4" fillId="0" borderId="3" xfId="0" applyFont="1" applyBorder="1"/>
    <xf numFmtId="4" fontId="4" fillId="0" borderId="3" xfId="0" applyNumberFormat="1" applyFont="1" applyBorder="1"/>
    <xf numFmtId="15" fontId="4" fillId="0" borderId="3" xfId="0" applyNumberFormat="1" applyFont="1" applyBorder="1"/>
    <xf numFmtId="2" fontId="4" fillId="0" borderId="3" xfId="0" applyNumberFormat="1" applyFont="1" applyBorder="1"/>
    <xf numFmtId="10" fontId="4" fillId="0" borderId="3" xfId="0" applyNumberFormat="1" applyFont="1" applyBorder="1"/>
    <xf numFmtId="0" fontId="4" fillId="0" borderId="1" xfId="0" applyFont="1" applyBorder="1"/>
    <xf numFmtId="0" fontId="4" fillId="0" borderId="4" xfId="0" applyFont="1" applyBorder="1"/>
    <xf numFmtId="0" fontId="7" fillId="0" borderId="3" xfId="0" applyFont="1" applyBorder="1"/>
    <xf numFmtId="15" fontId="4" fillId="0" borderId="5" xfId="0" applyNumberFormat="1" applyFont="1" applyBorder="1"/>
    <xf numFmtId="0" fontId="4" fillId="0" borderId="6" xfId="0" applyFont="1" applyBorder="1"/>
    <xf numFmtId="4" fontId="4" fillId="0" borderId="6" xfId="0" applyNumberFormat="1" applyFont="1" applyBorder="1"/>
    <xf numFmtId="0" fontId="0" fillId="0" borderId="6" xfId="0" applyBorder="1"/>
    <xf numFmtId="0" fontId="4" fillId="0" borderId="6" xfId="0" applyFont="1" applyBorder="1" applyAlignment="1"/>
    <xf numFmtId="15" fontId="0" fillId="0" borderId="6" xfId="0" applyNumberFormat="1" applyBorder="1"/>
    <xf numFmtId="4" fontId="0" fillId="0" borderId="6" xfId="0" applyNumberFormat="1" applyBorder="1"/>
    <xf numFmtId="15" fontId="4" fillId="0" borderId="6" xfId="0" applyNumberFormat="1" applyFont="1" applyBorder="1"/>
    <xf numFmtId="2" fontId="4" fillId="0" borderId="6" xfId="0" applyNumberFormat="1" applyFont="1" applyBorder="1"/>
    <xf numFmtId="10" fontId="4" fillId="0" borderId="6" xfId="0" applyNumberFormat="1" applyFont="1" applyBorder="1"/>
  </cellXfs>
  <cellStyles count="1">
    <cellStyle name="Normal" xfId="0" builtinId="0"/>
  </cellStyles>
  <dxfs count="14">
    <dxf>
      <font>
        <color rgb="FF9C0006"/>
      </font>
      <fill>
        <patternFill patternType="solid">
          <fgColor rgb="FFFFFF00"/>
          <bgColor rgb="FFFF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00"/>
  <sheetViews>
    <sheetView workbookViewId="0">
      <pane xSplit="1" ySplit="1" topLeftCell="AX48" activePane="bottomRight" state="frozen"/>
      <selection pane="topRight" activeCell="B1" sqref="B1"/>
      <selection pane="bottomLeft" activeCell="A2" sqref="A2"/>
      <selection pane="bottomRight" activeCell="BJ100" sqref="BJ100"/>
    </sheetView>
  </sheetViews>
  <sheetFormatPr defaultColWidth="12.625" defaultRowHeight="15" customHeight="1" x14ac:dyDescent="0.2"/>
  <cols>
    <col min="1" max="1" width="9.375" style="15" customWidth="1"/>
    <col min="2" max="2" width="6.375" style="15" bestFit="1" customWidth="1"/>
    <col min="3" max="5" width="6.875" style="15" customWidth="1"/>
    <col min="6" max="6" width="13.875" style="15" bestFit="1" customWidth="1"/>
    <col min="7" max="8" width="6.875" style="15" bestFit="1" customWidth="1"/>
    <col min="9" max="9" width="6.875" style="15" customWidth="1"/>
    <col min="10" max="10" width="7" style="15" bestFit="1" customWidth="1"/>
    <col min="11" max="11" width="6.75" style="15" bestFit="1" customWidth="1"/>
    <col min="12" max="12" width="9.875" style="15" bestFit="1" customWidth="1"/>
    <col min="13" max="13" width="16.5" style="15" bestFit="1" customWidth="1"/>
    <col min="14" max="14" width="11.25" style="15" bestFit="1" customWidth="1"/>
    <col min="15" max="15" width="13.375" style="15" bestFit="1" customWidth="1"/>
    <col min="16" max="16" width="20" style="15" bestFit="1" customWidth="1"/>
    <col min="17" max="17" width="7.625" style="15" customWidth="1"/>
    <col min="18" max="18" width="9.375" style="15" customWidth="1"/>
    <col min="19" max="19" width="13.375" style="15" bestFit="1" customWidth="1"/>
    <col min="20" max="20" width="13.75" style="15" bestFit="1" customWidth="1"/>
    <col min="21" max="21" width="14.25" style="15" bestFit="1" customWidth="1"/>
    <col min="22" max="22" width="12.75" style="15" bestFit="1" customWidth="1"/>
    <col min="23" max="23" width="11.75" style="15" bestFit="1" customWidth="1"/>
    <col min="24" max="24" width="11.875" style="15" bestFit="1" customWidth="1"/>
    <col min="25" max="25" width="14" style="15" bestFit="1" customWidth="1"/>
    <col min="26" max="26" width="12" style="15" bestFit="1" customWidth="1"/>
    <col min="27" max="27" width="14.625" style="15" bestFit="1" customWidth="1"/>
    <col min="28" max="28" width="9.875" style="15" bestFit="1" customWidth="1"/>
    <col min="29" max="30" width="16.5" style="15" bestFit="1" customWidth="1"/>
    <col min="31" max="31" width="16.25" style="15" bestFit="1" customWidth="1"/>
    <col min="32" max="32" width="13.625" style="15" bestFit="1" customWidth="1"/>
    <col min="33" max="33" width="7.625" style="15" customWidth="1"/>
    <col min="34" max="34" width="9.375" style="15" customWidth="1"/>
    <col min="35" max="35" width="13.375" style="15" bestFit="1" customWidth="1"/>
    <col min="36" max="36" width="13.75" style="15" bestFit="1" customWidth="1"/>
    <col min="37" max="37" width="14.25" style="15" bestFit="1" customWidth="1"/>
    <col min="38" max="38" width="12.75" style="15" bestFit="1" customWidth="1"/>
    <col min="39" max="39" width="11.75" style="15" bestFit="1" customWidth="1"/>
    <col min="40" max="40" width="11.875" style="15" bestFit="1" customWidth="1"/>
    <col min="41" max="41" width="14" style="15" bestFit="1" customWidth="1"/>
    <col min="42" max="42" width="12" style="15" bestFit="1" customWidth="1"/>
    <col min="43" max="43" width="14.625" style="15" bestFit="1" customWidth="1"/>
    <col min="44" max="44" width="9.875" style="15" bestFit="1" customWidth="1"/>
    <col min="45" max="46" width="16.5" style="15" bestFit="1" customWidth="1"/>
    <col min="47" max="47" width="16.25" style="15" bestFit="1" customWidth="1"/>
    <col min="48" max="48" width="13.625" style="15" bestFit="1" customWidth="1"/>
    <col min="49" max="49" width="7.625" style="15" customWidth="1"/>
    <col min="50" max="50" width="9.375" style="15" bestFit="1" customWidth="1"/>
    <col min="51" max="51" width="6.375" style="15" bestFit="1" customWidth="1"/>
    <col min="52" max="53" width="11.875" style="15" bestFit="1" customWidth="1"/>
    <col min="54" max="54" width="9.875" style="15" bestFit="1" customWidth="1"/>
    <col min="55" max="55" width="8.5" style="15" bestFit="1" customWidth="1"/>
    <col min="56" max="56" width="8.875" style="15" bestFit="1" customWidth="1"/>
    <col min="57" max="57" width="7" style="15" bestFit="1" customWidth="1"/>
    <col min="58" max="58" width="8" style="15" bestFit="1" customWidth="1"/>
    <col min="59" max="59" width="6.625" style="15" bestFit="1" customWidth="1"/>
    <col min="60" max="60" width="6.5" style="15" bestFit="1" customWidth="1"/>
    <col min="61" max="61" width="8.875" style="15" bestFit="1" customWidth="1"/>
    <col min="62" max="62" width="9.5" style="15" bestFit="1" customWidth="1"/>
    <col min="63" max="63" width="7.625" style="15" customWidth="1"/>
    <col min="64" max="64" width="6.875" style="15" bestFit="1" customWidth="1"/>
    <col min="65" max="65" width="7.625" style="15" customWidth="1"/>
    <col min="66" max="67" width="6.875" style="15" bestFit="1" customWidth="1"/>
    <col min="68" max="68" width="12.625" style="15"/>
    <col min="69" max="69" width="8.125" bestFit="1" customWidth="1"/>
    <col min="70" max="70" width="7.625" customWidth="1"/>
    <col min="71" max="16384" width="12.625" style="15"/>
  </cols>
  <sheetData>
    <row r="1" spans="1:7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/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12</v>
      </c>
      <c r="AD1" s="13" t="s">
        <v>27</v>
      </c>
      <c r="AE1" s="13" t="s">
        <v>28</v>
      </c>
      <c r="AF1" s="13" t="s">
        <v>29</v>
      </c>
      <c r="AG1" s="13"/>
      <c r="AH1" s="13" t="s">
        <v>16</v>
      </c>
      <c r="AI1" s="13" t="s">
        <v>17</v>
      </c>
      <c r="AJ1" s="13" t="s">
        <v>18</v>
      </c>
      <c r="AK1" s="13" t="s">
        <v>19</v>
      </c>
      <c r="AL1" s="13" t="s">
        <v>20</v>
      </c>
      <c r="AM1" s="13" t="s">
        <v>21</v>
      </c>
      <c r="AN1" s="13" t="s">
        <v>22</v>
      </c>
      <c r="AO1" s="13" t="s">
        <v>23</v>
      </c>
      <c r="AP1" s="13" t="s">
        <v>24</v>
      </c>
      <c r="AQ1" s="13" t="s">
        <v>25</v>
      </c>
      <c r="AR1" s="13" t="s">
        <v>26</v>
      </c>
      <c r="AS1" s="13" t="s">
        <v>12</v>
      </c>
      <c r="AT1" s="13" t="s">
        <v>27</v>
      </c>
      <c r="AU1" s="13" t="s">
        <v>28</v>
      </c>
      <c r="AV1" s="13" t="s">
        <v>29</v>
      </c>
      <c r="AW1" s="13"/>
      <c r="AX1" s="13" t="s">
        <v>30</v>
      </c>
      <c r="AY1" s="14" t="s">
        <v>31</v>
      </c>
      <c r="AZ1" s="13" t="s">
        <v>32</v>
      </c>
      <c r="BA1" s="13" t="s">
        <v>33</v>
      </c>
      <c r="BB1" s="13" t="s">
        <v>34</v>
      </c>
      <c r="BC1" s="13"/>
      <c r="BD1" s="13"/>
      <c r="BE1" s="13" t="s">
        <v>35</v>
      </c>
      <c r="BF1" s="13" t="s">
        <v>36</v>
      </c>
      <c r="BG1" s="13" t="s">
        <v>37</v>
      </c>
      <c r="BH1" s="13"/>
      <c r="BI1" s="13" t="s">
        <v>38</v>
      </c>
      <c r="BJ1" s="13" t="s">
        <v>39</v>
      </c>
      <c r="BK1" s="13"/>
      <c r="BL1" s="13" t="s">
        <v>40</v>
      </c>
      <c r="BM1" s="13"/>
      <c r="BN1" s="13" t="s">
        <v>41</v>
      </c>
      <c r="BO1" s="13" t="s">
        <v>42</v>
      </c>
      <c r="BQ1" s="9" t="s">
        <v>52</v>
      </c>
      <c r="BR1" s="9" t="s">
        <v>53</v>
      </c>
    </row>
    <row r="2" spans="1:70" x14ac:dyDescent="0.25">
      <c r="A2" s="16">
        <v>44197</v>
      </c>
      <c r="B2" s="17" t="s">
        <v>43</v>
      </c>
      <c r="C2" s="17">
        <v>184.95</v>
      </c>
      <c r="D2" s="17">
        <v>187</v>
      </c>
      <c r="E2" s="17">
        <v>184.5</v>
      </c>
      <c r="F2" s="17">
        <v>183.85</v>
      </c>
      <c r="G2" s="17">
        <v>186.55</v>
      </c>
      <c r="H2" s="17">
        <v>186.5</v>
      </c>
      <c r="I2" s="17">
        <v>185.68</v>
      </c>
      <c r="J2" s="17">
        <v>201.7</v>
      </c>
      <c r="K2" s="17">
        <v>63.5</v>
      </c>
      <c r="L2" s="17">
        <v>27334421</v>
      </c>
      <c r="M2" s="18">
        <v>5075365028.5500002</v>
      </c>
      <c r="N2" s="17">
        <v>110094</v>
      </c>
      <c r="O2" s="17">
        <v>4960812</v>
      </c>
      <c r="P2" s="17">
        <v>18.149999999999999</v>
      </c>
      <c r="R2" s="16">
        <v>44197</v>
      </c>
      <c r="S2" s="16">
        <v>44224</v>
      </c>
      <c r="T2" s="17" t="s">
        <v>44</v>
      </c>
      <c r="U2" s="17" t="s">
        <v>45</v>
      </c>
      <c r="V2" s="17">
        <v>185</v>
      </c>
      <c r="W2" s="17">
        <v>188.2</v>
      </c>
      <c r="X2" s="17">
        <v>185</v>
      </c>
      <c r="Y2" s="17">
        <v>187.65</v>
      </c>
      <c r="Z2" s="17">
        <v>187.75</v>
      </c>
      <c r="AA2" s="17">
        <v>187.65</v>
      </c>
      <c r="AB2" s="17">
        <v>28693800</v>
      </c>
      <c r="AC2" s="18">
        <v>5356621170</v>
      </c>
      <c r="AD2" s="18">
        <v>5356621170</v>
      </c>
      <c r="AE2" s="17">
        <v>71364000</v>
      </c>
      <c r="AF2" s="17">
        <v>2821500</v>
      </c>
      <c r="AH2" s="16">
        <v>44197</v>
      </c>
      <c r="AI2" s="16">
        <v>44252</v>
      </c>
      <c r="AJ2" s="17" t="s">
        <v>44</v>
      </c>
      <c r="AK2" s="17" t="s">
        <v>45</v>
      </c>
      <c r="AL2" s="17">
        <v>186.25</v>
      </c>
      <c r="AM2" s="17">
        <v>188.85</v>
      </c>
      <c r="AN2" s="17">
        <v>185.95</v>
      </c>
      <c r="AO2" s="17">
        <v>188.35</v>
      </c>
      <c r="AP2" s="17">
        <v>188.6</v>
      </c>
      <c r="AQ2" s="17">
        <v>188.35</v>
      </c>
      <c r="AR2" s="17">
        <v>615600</v>
      </c>
      <c r="AS2" s="18">
        <v>115242030</v>
      </c>
      <c r="AT2" s="18">
        <v>115242030</v>
      </c>
      <c r="AU2" s="17">
        <v>1088700</v>
      </c>
      <c r="AV2" s="17">
        <v>11400</v>
      </c>
      <c r="AX2" s="16">
        <f t="shared" ref="AX2:AX99" si="0">A2</f>
        <v>44197</v>
      </c>
      <c r="AY2" s="19">
        <f t="shared" ref="AY2:AY99" si="1">H2</f>
        <v>186.5</v>
      </c>
      <c r="AZ2" s="17">
        <f t="shared" ref="AZ2:AZ99" si="2">O2*I2/10000000</f>
        <v>92.112357216000007</v>
      </c>
      <c r="BB2" s="17">
        <f t="shared" ref="BB2:BB115" si="3">AE2+AU2</f>
        <v>72452700</v>
      </c>
      <c r="BD2" s="17">
        <f>BB2</f>
        <v>72452700</v>
      </c>
      <c r="BE2" s="20">
        <v>0.02</v>
      </c>
      <c r="BF2" s="20">
        <v>1.25</v>
      </c>
      <c r="BG2" s="20">
        <v>0.04</v>
      </c>
      <c r="BQ2" s="5">
        <f>(J2-H2)/J2</f>
        <v>7.5359444719880958E-2</v>
      </c>
      <c r="BR2" s="5">
        <f>(H2-K2)/K2</f>
        <v>1.9370078740157479</v>
      </c>
    </row>
    <row r="3" spans="1:70" x14ac:dyDescent="0.25">
      <c r="A3" s="16">
        <v>44200</v>
      </c>
      <c r="B3" s="17" t="s">
        <v>43</v>
      </c>
      <c r="C3" s="17">
        <v>191.8</v>
      </c>
      <c r="D3" s="17">
        <v>193</v>
      </c>
      <c r="E3" s="17">
        <v>188.75</v>
      </c>
      <c r="F3" s="17">
        <v>186.5</v>
      </c>
      <c r="G3" s="17">
        <v>191.15</v>
      </c>
      <c r="H3" s="17">
        <v>191.3</v>
      </c>
      <c r="I3" s="17">
        <v>191.13</v>
      </c>
      <c r="J3" s="17">
        <v>201.7</v>
      </c>
      <c r="K3" s="17">
        <v>63.5</v>
      </c>
      <c r="L3" s="17">
        <v>63980597</v>
      </c>
      <c r="M3" s="18">
        <v>12228765285.549999</v>
      </c>
      <c r="N3" s="17">
        <v>253278</v>
      </c>
      <c r="O3" s="17">
        <v>9524998</v>
      </c>
      <c r="P3" s="17">
        <v>14.89</v>
      </c>
      <c r="R3" s="16">
        <v>44200</v>
      </c>
      <c r="S3" s="16">
        <v>44224</v>
      </c>
      <c r="T3" s="17" t="s">
        <v>44</v>
      </c>
      <c r="U3" s="17" t="s">
        <v>45</v>
      </c>
      <c r="V3" s="17">
        <v>191.35</v>
      </c>
      <c r="W3" s="17">
        <v>193.6</v>
      </c>
      <c r="X3" s="17">
        <v>189.45</v>
      </c>
      <c r="Y3" s="17">
        <v>192</v>
      </c>
      <c r="Z3" s="17">
        <v>191.85</v>
      </c>
      <c r="AA3" s="17">
        <v>192</v>
      </c>
      <c r="AB3" s="17">
        <v>62973600</v>
      </c>
      <c r="AC3" s="18">
        <v>12083668830</v>
      </c>
      <c r="AD3" s="18">
        <v>12083668830</v>
      </c>
      <c r="AE3" s="17">
        <v>71711700</v>
      </c>
      <c r="AF3" s="17">
        <v>347700</v>
      </c>
      <c r="AH3" s="16">
        <v>44200</v>
      </c>
      <c r="AI3" s="16">
        <v>44252</v>
      </c>
      <c r="AJ3" s="17" t="s">
        <v>44</v>
      </c>
      <c r="AK3" s="17" t="s">
        <v>45</v>
      </c>
      <c r="AL3" s="17">
        <v>192.85</v>
      </c>
      <c r="AM3" s="17">
        <v>194.2</v>
      </c>
      <c r="AN3" s="17">
        <v>190.1</v>
      </c>
      <c r="AO3" s="17">
        <v>192.75</v>
      </c>
      <c r="AP3" s="17">
        <v>192.6</v>
      </c>
      <c r="AQ3" s="17">
        <v>192.75</v>
      </c>
      <c r="AR3" s="17">
        <v>2040600</v>
      </c>
      <c r="AS3" s="18">
        <v>393159780</v>
      </c>
      <c r="AT3" s="18">
        <v>393159780</v>
      </c>
      <c r="AU3" s="17">
        <v>1219800</v>
      </c>
      <c r="AV3" s="17">
        <v>131100</v>
      </c>
      <c r="AX3" s="16">
        <f t="shared" si="0"/>
        <v>44200</v>
      </c>
      <c r="AY3" s="19">
        <f t="shared" si="1"/>
        <v>191.3</v>
      </c>
      <c r="AZ3" s="17">
        <f t="shared" si="2"/>
        <v>182.051286774</v>
      </c>
      <c r="BA3" s="17">
        <f>BA7</f>
        <v>197.0484759512</v>
      </c>
      <c r="BB3" s="17">
        <f t="shared" si="3"/>
        <v>72931500</v>
      </c>
      <c r="BC3" s="17">
        <f t="shared" ref="BC3:BC115" si="4">BB3-BB2</f>
        <v>478800</v>
      </c>
      <c r="BE3" s="21">
        <f t="shared" ref="BE3:BE115" si="5">(AY3-AY2)/AY2</f>
        <v>2.5737265415549659E-2</v>
      </c>
      <c r="BF3" s="21">
        <f t="shared" ref="BF3:BF115" si="6">AZ3/BA3</f>
        <v>0.923890864393622</v>
      </c>
      <c r="BG3" s="21">
        <f t="shared" ref="BG3:BG115" si="7">(BB3-BB2)/BB2</f>
        <v>6.6084493745574699E-3</v>
      </c>
      <c r="BI3" s="17">
        <f>BC3</f>
        <v>478800</v>
      </c>
      <c r="BL3" s="17">
        <f t="shared" ref="BL3:BL115" si="8">I3</f>
        <v>191.13</v>
      </c>
      <c r="BN3" s="17">
        <f t="shared" ref="BN3:BO3" si="9">D3</f>
        <v>193</v>
      </c>
      <c r="BO3" s="22">
        <f t="shared" si="9"/>
        <v>188.75</v>
      </c>
      <c r="BQ3" s="5">
        <f t="shared" ref="BQ3:BQ66" si="10">(J3-H3)/J3</f>
        <v>5.156172533465532E-2</v>
      </c>
      <c r="BR3" s="5">
        <f t="shared" ref="BR3:BR66" si="11">(H3-K3)/K3</f>
        <v>2.0125984251968507</v>
      </c>
    </row>
    <row r="4" spans="1:70" x14ac:dyDescent="0.25">
      <c r="A4" s="16">
        <v>44201</v>
      </c>
      <c r="B4" s="17" t="s">
        <v>43</v>
      </c>
      <c r="C4" s="17">
        <v>187.1</v>
      </c>
      <c r="D4" s="17">
        <v>193.9</v>
      </c>
      <c r="E4" s="17">
        <v>185.05</v>
      </c>
      <c r="F4" s="17">
        <v>191.3</v>
      </c>
      <c r="G4" s="17">
        <v>193</v>
      </c>
      <c r="H4" s="17">
        <v>193.2</v>
      </c>
      <c r="I4" s="17">
        <v>188.96</v>
      </c>
      <c r="J4" s="17">
        <v>201.7</v>
      </c>
      <c r="K4" s="17">
        <v>63.5</v>
      </c>
      <c r="L4" s="17">
        <v>75752593</v>
      </c>
      <c r="M4" s="18">
        <v>14313931037.85</v>
      </c>
      <c r="N4" s="17">
        <v>299902</v>
      </c>
      <c r="O4" s="17">
        <v>14548984</v>
      </c>
      <c r="P4" s="17">
        <v>19.21</v>
      </c>
      <c r="R4" s="16">
        <v>44201</v>
      </c>
      <c r="S4" s="16">
        <v>44224</v>
      </c>
      <c r="T4" s="17" t="s">
        <v>44</v>
      </c>
      <c r="U4" s="17" t="s">
        <v>45</v>
      </c>
      <c r="V4" s="17">
        <v>188.15</v>
      </c>
      <c r="W4" s="17">
        <v>194.3</v>
      </c>
      <c r="X4" s="17">
        <v>184.5</v>
      </c>
      <c r="Y4" s="17">
        <v>193.55</v>
      </c>
      <c r="Z4" s="17">
        <v>193.2</v>
      </c>
      <c r="AA4" s="17">
        <v>193.55</v>
      </c>
      <c r="AB4" s="17">
        <v>82672800</v>
      </c>
      <c r="AC4" s="18">
        <v>15693139965</v>
      </c>
      <c r="AD4" s="18">
        <v>15693139965</v>
      </c>
      <c r="AE4" s="17">
        <v>69095400</v>
      </c>
      <c r="AF4" s="17">
        <v>-2616300</v>
      </c>
      <c r="AH4" s="16">
        <v>44201</v>
      </c>
      <c r="AI4" s="16">
        <v>44252</v>
      </c>
      <c r="AJ4" s="17" t="s">
        <v>44</v>
      </c>
      <c r="AK4" s="17" t="s">
        <v>45</v>
      </c>
      <c r="AL4" s="17">
        <v>188.2</v>
      </c>
      <c r="AM4" s="17">
        <v>194.95</v>
      </c>
      <c r="AN4" s="17">
        <v>186.2</v>
      </c>
      <c r="AO4" s="17">
        <v>194.3</v>
      </c>
      <c r="AP4" s="17">
        <v>193.9</v>
      </c>
      <c r="AQ4" s="17">
        <v>194.3</v>
      </c>
      <c r="AR4" s="17">
        <v>2302800</v>
      </c>
      <c r="AS4" s="18">
        <v>437718960</v>
      </c>
      <c r="AT4" s="18">
        <v>437718960</v>
      </c>
      <c r="AU4" s="17">
        <v>1504800</v>
      </c>
      <c r="AV4" s="17">
        <v>285000</v>
      </c>
      <c r="AX4" s="16">
        <f t="shared" si="0"/>
        <v>44201</v>
      </c>
      <c r="AY4" s="19">
        <f t="shared" si="1"/>
        <v>193.2</v>
      </c>
      <c r="AZ4" s="17">
        <f t="shared" si="2"/>
        <v>274.91760166400002</v>
      </c>
      <c r="BA4" s="17">
        <f>BA7</f>
        <v>197.0484759512</v>
      </c>
      <c r="BB4" s="17">
        <f t="shared" si="3"/>
        <v>70600200</v>
      </c>
      <c r="BC4" s="17">
        <f t="shared" si="4"/>
        <v>-2331300</v>
      </c>
      <c r="BE4" s="21">
        <f t="shared" si="5"/>
        <v>9.9320439100887455E-3</v>
      </c>
      <c r="BF4" s="21">
        <f t="shared" si="6"/>
        <v>1.3951775081583715</v>
      </c>
      <c r="BG4" s="21">
        <f t="shared" si="7"/>
        <v>-3.1965611567018368E-2</v>
      </c>
      <c r="BJ4" s="17">
        <f t="shared" ref="BJ4:BJ7" si="12">BC4</f>
        <v>-2331300</v>
      </c>
      <c r="BL4" s="23">
        <f t="shared" si="8"/>
        <v>188.96</v>
      </c>
      <c r="BN4" s="17">
        <f t="shared" ref="BN4:BO4" si="13">D4</f>
        <v>193.9</v>
      </c>
      <c r="BO4" s="17">
        <f t="shared" si="13"/>
        <v>185.05</v>
      </c>
      <c r="BQ4" s="5">
        <f t="shared" si="10"/>
        <v>4.2141794744670308E-2</v>
      </c>
      <c r="BR4" s="5">
        <f t="shared" si="11"/>
        <v>2.0425196850393701</v>
      </c>
    </row>
    <row r="5" spans="1:70" x14ac:dyDescent="0.25">
      <c r="A5" s="16">
        <v>44202</v>
      </c>
      <c r="B5" s="17" t="s">
        <v>43</v>
      </c>
      <c r="C5" s="17">
        <v>194.45</v>
      </c>
      <c r="D5" s="17">
        <v>197.6</v>
      </c>
      <c r="E5" s="17">
        <v>190.65</v>
      </c>
      <c r="F5" s="17">
        <v>193.2</v>
      </c>
      <c r="G5" s="17">
        <v>194.9</v>
      </c>
      <c r="H5" s="17">
        <v>195.4</v>
      </c>
      <c r="I5" s="17">
        <v>194.82</v>
      </c>
      <c r="J5" s="17">
        <v>201.7</v>
      </c>
      <c r="K5" s="17">
        <v>63.5</v>
      </c>
      <c r="L5" s="17">
        <v>75621947</v>
      </c>
      <c r="M5" s="18">
        <v>14732365582.35</v>
      </c>
      <c r="N5" s="17">
        <v>302100</v>
      </c>
      <c r="O5" s="17">
        <v>14274504</v>
      </c>
      <c r="P5" s="17">
        <v>18.88</v>
      </c>
      <c r="R5" s="16">
        <v>44202</v>
      </c>
      <c r="S5" s="16">
        <v>44224</v>
      </c>
      <c r="T5" s="17" t="s">
        <v>44</v>
      </c>
      <c r="U5" s="17" t="s">
        <v>45</v>
      </c>
      <c r="V5" s="17">
        <v>193</v>
      </c>
      <c r="W5" s="17">
        <v>197.95</v>
      </c>
      <c r="X5" s="17">
        <v>191.1</v>
      </c>
      <c r="Y5" s="17">
        <v>195.9</v>
      </c>
      <c r="Z5" s="17">
        <v>195.4</v>
      </c>
      <c r="AA5" s="17">
        <v>195.9</v>
      </c>
      <c r="AB5" s="17">
        <v>88823100</v>
      </c>
      <c r="AC5" s="18">
        <v>17332503570</v>
      </c>
      <c r="AD5" s="18">
        <v>17332503570</v>
      </c>
      <c r="AE5" s="17">
        <v>64609500</v>
      </c>
      <c r="AF5" s="17">
        <v>-4485900</v>
      </c>
      <c r="AH5" s="16">
        <v>44202</v>
      </c>
      <c r="AI5" s="16">
        <v>44252</v>
      </c>
      <c r="AJ5" s="17" t="s">
        <v>44</v>
      </c>
      <c r="AK5" s="17" t="s">
        <v>45</v>
      </c>
      <c r="AL5" s="17">
        <v>195.65</v>
      </c>
      <c r="AM5" s="17">
        <v>198.65</v>
      </c>
      <c r="AN5" s="17">
        <v>192.1</v>
      </c>
      <c r="AO5" s="17">
        <v>196.4</v>
      </c>
      <c r="AP5" s="17">
        <v>196.1</v>
      </c>
      <c r="AQ5" s="17">
        <v>196.4</v>
      </c>
      <c r="AR5" s="17">
        <v>2519400</v>
      </c>
      <c r="AS5" s="18">
        <v>493649640</v>
      </c>
      <c r="AT5" s="18">
        <v>493649640</v>
      </c>
      <c r="AU5" s="17">
        <v>1607400</v>
      </c>
      <c r="AV5" s="17">
        <v>102600</v>
      </c>
      <c r="AX5" s="16">
        <f t="shared" si="0"/>
        <v>44202</v>
      </c>
      <c r="AY5" s="19">
        <f t="shared" si="1"/>
        <v>195.4</v>
      </c>
      <c r="AZ5" s="17">
        <f t="shared" si="2"/>
        <v>278.09588692799997</v>
      </c>
      <c r="BA5" s="17">
        <f>BA7</f>
        <v>197.0484759512</v>
      </c>
      <c r="BB5" s="17">
        <f t="shared" si="3"/>
        <v>66216900</v>
      </c>
      <c r="BC5" s="17">
        <f t="shared" si="4"/>
        <v>-4383300</v>
      </c>
      <c r="BE5" s="21">
        <f t="shared" si="5"/>
        <v>1.1387163561076694E-2</v>
      </c>
      <c r="BF5" s="21">
        <f t="shared" si="6"/>
        <v>1.4113069669052998</v>
      </c>
      <c r="BG5" s="21">
        <f t="shared" si="7"/>
        <v>-6.2086226384627803E-2</v>
      </c>
      <c r="BJ5" s="17">
        <f t="shared" si="12"/>
        <v>-4383300</v>
      </c>
      <c r="BL5" s="23">
        <f t="shared" si="8"/>
        <v>194.82</v>
      </c>
      <c r="BN5" s="17">
        <f t="shared" ref="BN5:BO5" si="14">D5</f>
        <v>197.6</v>
      </c>
      <c r="BO5" s="17">
        <f t="shared" si="14"/>
        <v>190.65</v>
      </c>
      <c r="BQ5" s="5">
        <f t="shared" si="10"/>
        <v>3.1234506693108493E-2</v>
      </c>
      <c r="BR5" s="5">
        <f t="shared" si="11"/>
        <v>2.0771653543307087</v>
      </c>
    </row>
    <row r="6" spans="1:70" x14ac:dyDescent="0.25">
      <c r="A6" s="16">
        <v>44203</v>
      </c>
      <c r="B6" s="17" t="s">
        <v>43</v>
      </c>
      <c r="C6" s="17">
        <v>197</v>
      </c>
      <c r="D6" s="17">
        <v>200.35</v>
      </c>
      <c r="E6" s="17">
        <v>195.1</v>
      </c>
      <c r="F6" s="17">
        <v>195.4</v>
      </c>
      <c r="G6" s="17">
        <v>196.5</v>
      </c>
      <c r="H6" s="17">
        <v>196.75</v>
      </c>
      <c r="I6" s="17">
        <v>198.02</v>
      </c>
      <c r="J6" s="17">
        <v>201.7</v>
      </c>
      <c r="K6" s="17">
        <v>63.5</v>
      </c>
      <c r="L6" s="17">
        <v>66024848</v>
      </c>
      <c r="M6" s="18">
        <v>13073913349.5</v>
      </c>
      <c r="N6" s="17">
        <v>232249</v>
      </c>
      <c r="O6" s="17">
        <v>7982287</v>
      </c>
      <c r="P6" s="17">
        <v>12.09</v>
      </c>
      <c r="R6" s="16">
        <v>44203</v>
      </c>
      <c r="S6" s="16">
        <v>44224</v>
      </c>
      <c r="T6" s="17" t="s">
        <v>44</v>
      </c>
      <c r="U6" s="17" t="s">
        <v>45</v>
      </c>
      <c r="V6" s="17">
        <v>196.8</v>
      </c>
      <c r="W6" s="17">
        <v>201.2</v>
      </c>
      <c r="X6" s="17">
        <v>196.35</v>
      </c>
      <c r="Y6" s="17">
        <v>197.3</v>
      </c>
      <c r="Z6" s="17">
        <v>197.25</v>
      </c>
      <c r="AA6" s="17">
        <v>197.3</v>
      </c>
      <c r="AB6" s="17">
        <v>73598400</v>
      </c>
      <c r="AC6" s="18">
        <v>14620782150</v>
      </c>
      <c r="AD6" s="18">
        <v>14620782150</v>
      </c>
      <c r="AE6" s="17">
        <v>64284600</v>
      </c>
      <c r="AF6" s="17">
        <v>-324900</v>
      </c>
      <c r="AH6" s="16">
        <v>44203</v>
      </c>
      <c r="AI6" s="16">
        <v>44252</v>
      </c>
      <c r="AJ6" s="17" t="s">
        <v>44</v>
      </c>
      <c r="AK6" s="17" t="s">
        <v>45</v>
      </c>
      <c r="AL6" s="17">
        <v>198.8</v>
      </c>
      <c r="AM6" s="17">
        <v>201.85</v>
      </c>
      <c r="AN6" s="17">
        <v>197.5</v>
      </c>
      <c r="AO6" s="17">
        <v>198.15</v>
      </c>
      <c r="AP6" s="17">
        <v>198.15</v>
      </c>
      <c r="AQ6" s="17">
        <v>198.15</v>
      </c>
      <c r="AR6" s="17">
        <v>3231900</v>
      </c>
      <c r="AS6" s="18">
        <v>644231955</v>
      </c>
      <c r="AT6" s="18">
        <v>644231955</v>
      </c>
      <c r="AU6" s="17">
        <v>1892400</v>
      </c>
      <c r="AV6" s="17">
        <v>285000</v>
      </c>
      <c r="AX6" s="16">
        <f t="shared" si="0"/>
        <v>44203</v>
      </c>
      <c r="AY6" s="19">
        <f t="shared" si="1"/>
        <v>196.75</v>
      </c>
      <c r="AZ6" s="17">
        <f t="shared" si="2"/>
        <v>158.06524717400001</v>
      </c>
      <c r="BA6" s="17">
        <f>BA7</f>
        <v>197.0484759512</v>
      </c>
      <c r="BB6" s="17">
        <f t="shared" si="3"/>
        <v>66177000</v>
      </c>
      <c r="BC6" s="17">
        <f t="shared" si="4"/>
        <v>-39900</v>
      </c>
      <c r="BE6" s="21">
        <f t="shared" si="5"/>
        <v>6.9089048106448017E-3</v>
      </c>
      <c r="BF6" s="21">
        <f t="shared" si="6"/>
        <v>0.80216427156303216</v>
      </c>
      <c r="BG6" s="21">
        <f t="shared" si="7"/>
        <v>-6.0256520616338129E-4</v>
      </c>
      <c r="BJ6" s="17">
        <f t="shared" si="12"/>
        <v>-39900</v>
      </c>
      <c r="BL6" s="17">
        <f t="shared" si="8"/>
        <v>198.02</v>
      </c>
      <c r="BN6" s="17">
        <f t="shared" ref="BN6:BO6" si="15">D6</f>
        <v>200.35</v>
      </c>
      <c r="BO6" s="17">
        <f t="shared" si="15"/>
        <v>195.1</v>
      </c>
      <c r="BQ6" s="5">
        <f t="shared" si="10"/>
        <v>2.4541398116013826E-2</v>
      </c>
      <c r="BR6" s="5">
        <f t="shared" si="11"/>
        <v>2.0984251968503935</v>
      </c>
    </row>
    <row r="7" spans="1:70" x14ac:dyDescent="0.25">
      <c r="A7" s="16">
        <v>44204</v>
      </c>
      <c r="B7" s="17" t="s">
        <v>43</v>
      </c>
      <c r="C7" s="17">
        <v>198.75</v>
      </c>
      <c r="D7" s="17">
        <v>201.5</v>
      </c>
      <c r="E7" s="17">
        <v>197.1</v>
      </c>
      <c r="F7" s="17">
        <v>196.75</v>
      </c>
      <c r="G7" s="17">
        <v>197.85</v>
      </c>
      <c r="H7" s="17">
        <v>198.15</v>
      </c>
      <c r="I7" s="17">
        <v>199.44</v>
      </c>
      <c r="J7" s="17">
        <v>201.7</v>
      </c>
      <c r="K7" s="17">
        <v>63.5</v>
      </c>
      <c r="L7" s="17">
        <v>53991568</v>
      </c>
      <c r="M7" s="18">
        <v>10768126835.9</v>
      </c>
      <c r="N7" s="17">
        <v>191216</v>
      </c>
      <c r="O7" s="17">
        <v>7076664</v>
      </c>
      <c r="P7" s="17">
        <v>13.11</v>
      </c>
      <c r="R7" s="16">
        <v>44204</v>
      </c>
      <c r="S7" s="16">
        <v>44224</v>
      </c>
      <c r="T7" s="17" t="s">
        <v>44</v>
      </c>
      <c r="U7" s="17" t="s">
        <v>45</v>
      </c>
      <c r="V7" s="17">
        <v>198.8</v>
      </c>
      <c r="W7" s="17">
        <v>202.3</v>
      </c>
      <c r="X7" s="17">
        <v>197.55</v>
      </c>
      <c r="Y7" s="17">
        <v>198.55</v>
      </c>
      <c r="Z7" s="17">
        <v>198.2</v>
      </c>
      <c r="AA7" s="17">
        <v>198.55</v>
      </c>
      <c r="AB7" s="17">
        <v>60026700</v>
      </c>
      <c r="AC7" s="18">
        <v>12006154815</v>
      </c>
      <c r="AD7" s="18">
        <v>12006154815</v>
      </c>
      <c r="AE7" s="17">
        <v>63959700</v>
      </c>
      <c r="AF7" s="17">
        <v>-324900</v>
      </c>
      <c r="AH7" s="16">
        <v>44204</v>
      </c>
      <c r="AI7" s="16">
        <v>44252</v>
      </c>
      <c r="AJ7" s="17" t="s">
        <v>44</v>
      </c>
      <c r="AK7" s="17" t="s">
        <v>45</v>
      </c>
      <c r="AL7" s="17">
        <v>200</v>
      </c>
      <c r="AM7" s="17">
        <v>203</v>
      </c>
      <c r="AN7" s="17">
        <v>198.5</v>
      </c>
      <c r="AO7" s="17">
        <v>199.4</v>
      </c>
      <c r="AP7" s="17">
        <v>199</v>
      </c>
      <c r="AQ7" s="17">
        <v>199.4</v>
      </c>
      <c r="AR7" s="17">
        <v>2194500</v>
      </c>
      <c r="AS7" s="18">
        <v>440957985</v>
      </c>
      <c r="AT7" s="18">
        <v>440957985</v>
      </c>
      <c r="AU7" s="17">
        <v>1983600</v>
      </c>
      <c r="AV7" s="17">
        <v>91200</v>
      </c>
      <c r="AX7" s="16">
        <f t="shared" si="0"/>
        <v>44204</v>
      </c>
      <c r="AY7" s="19">
        <f t="shared" si="1"/>
        <v>198.15</v>
      </c>
      <c r="AZ7" s="17">
        <f t="shared" si="2"/>
        <v>141.13698681600002</v>
      </c>
      <c r="BA7" s="17">
        <f t="shared" ref="BA7:BA115" si="16">AVERAGE(AZ2:AZ6)</f>
        <v>197.0484759512</v>
      </c>
      <c r="BB7" s="17">
        <f t="shared" si="3"/>
        <v>65943300</v>
      </c>
      <c r="BC7" s="17">
        <f t="shared" si="4"/>
        <v>-233700</v>
      </c>
      <c r="BE7" s="21">
        <f t="shared" si="5"/>
        <v>7.1156289707751241E-3</v>
      </c>
      <c r="BF7" s="21">
        <f t="shared" si="6"/>
        <v>0.71625515566511289</v>
      </c>
      <c r="BG7" s="21">
        <f t="shared" si="7"/>
        <v>-3.5314384151593453E-3</v>
      </c>
      <c r="BJ7" s="17">
        <f t="shared" si="12"/>
        <v>-233700</v>
      </c>
      <c r="BL7" s="17">
        <f t="shared" si="8"/>
        <v>199.44</v>
      </c>
      <c r="BN7" s="17">
        <f t="shared" ref="BN7:BO7" si="17">D7</f>
        <v>201.5</v>
      </c>
      <c r="BO7" s="17">
        <f t="shared" si="17"/>
        <v>197.1</v>
      </c>
      <c r="BQ7" s="5">
        <f t="shared" si="10"/>
        <v>1.7600396628656336E-2</v>
      </c>
      <c r="BR7" s="5">
        <f t="shared" si="11"/>
        <v>2.1204724409448819</v>
      </c>
    </row>
    <row r="8" spans="1:70" x14ac:dyDescent="0.25">
      <c r="A8" s="16">
        <v>44207</v>
      </c>
      <c r="B8" s="17" t="s">
        <v>43</v>
      </c>
      <c r="C8" s="17">
        <v>199.9</v>
      </c>
      <c r="D8" s="17">
        <v>225.4</v>
      </c>
      <c r="E8" s="17">
        <v>199.65</v>
      </c>
      <c r="F8" s="17">
        <v>198.15</v>
      </c>
      <c r="G8" s="17">
        <v>223.2</v>
      </c>
      <c r="H8" s="17">
        <v>220.65</v>
      </c>
      <c r="I8" s="17">
        <v>211.45</v>
      </c>
      <c r="J8" s="17">
        <v>225.4</v>
      </c>
      <c r="K8" s="17">
        <v>63.5</v>
      </c>
      <c r="L8" s="17">
        <v>182483100</v>
      </c>
      <c r="M8" s="18">
        <v>38585523226.800003</v>
      </c>
      <c r="N8" s="17">
        <v>635889</v>
      </c>
      <c r="O8" s="17">
        <v>25583098</v>
      </c>
      <c r="P8" s="17">
        <v>14.02</v>
      </c>
      <c r="R8" s="16">
        <v>44207</v>
      </c>
      <c r="S8" s="16">
        <v>44224</v>
      </c>
      <c r="T8" s="17" t="s">
        <v>44</v>
      </c>
      <c r="U8" s="17" t="s">
        <v>45</v>
      </c>
      <c r="V8" s="17">
        <v>200</v>
      </c>
      <c r="W8" s="17">
        <v>224.9</v>
      </c>
      <c r="X8" s="17">
        <v>199.75</v>
      </c>
      <c r="Y8" s="17">
        <v>221.4</v>
      </c>
      <c r="Z8" s="17">
        <v>223.65</v>
      </c>
      <c r="AA8" s="17">
        <v>221.4</v>
      </c>
      <c r="AB8" s="17">
        <v>197527800</v>
      </c>
      <c r="AC8" s="18">
        <v>41830316970</v>
      </c>
      <c r="AD8" s="18">
        <v>41830316970</v>
      </c>
      <c r="AE8" s="17">
        <v>68531100</v>
      </c>
      <c r="AF8" s="17">
        <v>4571400</v>
      </c>
      <c r="AH8" s="16">
        <v>44207</v>
      </c>
      <c r="AI8" s="16">
        <v>44252</v>
      </c>
      <c r="AJ8" s="17" t="s">
        <v>44</v>
      </c>
      <c r="AK8" s="17" t="s">
        <v>45</v>
      </c>
      <c r="AL8" s="17">
        <v>200.9</v>
      </c>
      <c r="AM8" s="17">
        <v>225.55</v>
      </c>
      <c r="AN8" s="17">
        <v>200.9</v>
      </c>
      <c r="AO8" s="17">
        <v>222.15</v>
      </c>
      <c r="AP8" s="17">
        <v>224.65</v>
      </c>
      <c r="AQ8" s="17">
        <v>222.15</v>
      </c>
      <c r="AR8" s="17">
        <v>7142100</v>
      </c>
      <c r="AS8" s="18">
        <v>1520644005</v>
      </c>
      <c r="AT8" s="18">
        <v>1520644005</v>
      </c>
      <c r="AU8" s="17">
        <v>2684700</v>
      </c>
      <c r="AV8" s="17">
        <v>701100</v>
      </c>
      <c r="AX8" s="16">
        <f t="shared" si="0"/>
        <v>44207</v>
      </c>
      <c r="AY8" s="19">
        <f t="shared" si="1"/>
        <v>220.65</v>
      </c>
      <c r="AZ8" s="17">
        <f t="shared" si="2"/>
        <v>540.95460720999995</v>
      </c>
      <c r="BA8" s="17">
        <f t="shared" si="16"/>
        <v>206.85340187119999</v>
      </c>
      <c r="BB8" s="17">
        <f t="shared" si="3"/>
        <v>71215800</v>
      </c>
      <c r="BC8" s="17">
        <f t="shared" si="4"/>
        <v>5272500</v>
      </c>
      <c r="BE8" s="21">
        <f t="shared" si="5"/>
        <v>0.11355034065102194</v>
      </c>
      <c r="BF8" s="21">
        <f t="shared" si="6"/>
        <v>2.6151593462641358</v>
      </c>
      <c r="BG8" s="21">
        <f t="shared" si="7"/>
        <v>7.9955052294926096E-2</v>
      </c>
      <c r="BI8" s="17">
        <f t="shared" ref="BI8:BI9" si="18">BC8</f>
        <v>5272500</v>
      </c>
      <c r="BL8" s="23">
        <f t="shared" si="8"/>
        <v>211.45</v>
      </c>
      <c r="BN8" s="17">
        <f t="shared" ref="BN8:BO8" si="19">D8</f>
        <v>225.4</v>
      </c>
      <c r="BO8" s="17">
        <f t="shared" si="19"/>
        <v>199.65</v>
      </c>
      <c r="BQ8" s="5">
        <f t="shared" si="10"/>
        <v>2.1073646850044366E-2</v>
      </c>
      <c r="BR8" s="5">
        <f t="shared" si="11"/>
        <v>2.4748031496062994</v>
      </c>
    </row>
    <row r="9" spans="1:70" x14ac:dyDescent="0.25">
      <c r="A9" s="16">
        <v>44208</v>
      </c>
      <c r="B9" s="17" t="s">
        <v>43</v>
      </c>
      <c r="C9" s="17">
        <v>227</v>
      </c>
      <c r="D9" s="17">
        <v>252.4</v>
      </c>
      <c r="E9" s="17">
        <v>224.1</v>
      </c>
      <c r="F9" s="17">
        <v>220.65</v>
      </c>
      <c r="G9" s="17">
        <v>237.25</v>
      </c>
      <c r="H9" s="17">
        <v>237.8</v>
      </c>
      <c r="I9" s="17">
        <v>238.18</v>
      </c>
      <c r="J9" s="17">
        <v>252.4</v>
      </c>
      <c r="K9" s="17">
        <v>63.5</v>
      </c>
      <c r="L9" s="17">
        <v>390577839</v>
      </c>
      <c r="M9" s="18">
        <v>93029495460.449997</v>
      </c>
      <c r="N9" s="17">
        <v>1303825</v>
      </c>
      <c r="O9" s="17">
        <v>23171897</v>
      </c>
      <c r="P9" s="17">
        <v>5.93</v>
      </c>
      <c r="R9" s="16">
        <v>44208</v>
      </c>
      <c r="S9" s="16">
        <v>44224</v>
      </c>
      <c r="T9" s="17" t="s">
        <v>44</v>
      </c>
      <c r="U9" s="17" t="s">
        <v>45</v>
      </c>
      <c r="V9" s="17">
        <v>227.75</v>
      </c>
      <c r="W9" s="17">
        <v>249.95</v>
      </c>
      <c r="X9" s="17">
        <v>224.65</v>
      </c>
      <c r="Y9" s="17">
        <v>238.8</v>
      </c>
      <c r="Z9" s="17">
        <v>238.75</v>
      </c>
      <c r="AA9" s="17">
        <v>238.8</v>
      </c>
      <c r="AB9" s="17">
        <v>341783400</v>
      </c>
      <c r="AC9" s="18">
        <v>81440855865</v>
      </c>
      <c r="AD9" s="18">
        <v>81440855865</v>
      </c>
      <c r="AE9" s="17">
        <v>70469100</v>
      </c>
      <c r="AF9" s="17">
        <v>1938000</v>
      </c>
      <c r="AH9" s="16">
        <v>44208</v>
      </c>
      <c r="AI9" s="16">
        <v>44252</v>
      </c>
      <c r="AJ9" s="17" t="s">
        <v>44</v>
      </c>
      <c r="AK9" s="17" t="s">
        <v>45</v>
      </c>
      <c r="AL9" s="17">
        <v>227.7</v>
      </c>
      <c r="AM9" s="17">
        <v>250.6</v>
      </c>
      <c r="AN9" s="17">
        <v>225.7</v>
      </c>
      <c r="AO9" s="17">
        <v>239.8</v>
      </c>
      <c r="AP9" s="17">
        <v>239.4</v>
      </c>
      <c r="AQ9" s="17">
        <v>239.8</v>
      </c>
      <c r="AR9" s="17">
        <v>14449500</v>
      </c>
      <c r="AS9" s="18">
        <v>3461286240</v>
      </c>
      <c r="AT9" s="18">
        <v>3461286240</v>
      </c>
      <c r="AU9" s="17">
        <v>3807600</v>
      </c>
      <c r="AV9" s="17">
        <v>1122900</v>
      </c>
      <c r="AX9" s="16">
        <f t="shared" si="0"/>
        <v>44208</v>
      </c>
      <c r="AY9" s="19">
        <f t="shared" si="1"/>
        <v>237.8</v>
      </c>
      <c r="AZ9" s="17">
        <f t="shared" si="2"/>
        <v>551.90824274600004</v>
      </c>
      <c r="BA9" s="17">
        <f t="shared" si="16"/>
        <v>278.63406595839996</v>
      </c>
      <c r="BB9" s="17">
        <f t="shared" si="3"/>
        <v>74276700</v>
      </c>
      <c r="BC9" s="17">
        <f t="shared" si="4"/>
        <v>3060900</v>
      </c>
      <c r="BE9" s="21">
        <f t="shared" si="5"/>
        <v>7.7724903693632469E-2</v>
      </c>
      <c r="BF9" s="21">
        <f t="shared" si="6"/>
        <v>1.9807636975315139</v>
      </c>
      <c r="BG9" s="21">
        <f t="shared" si="7"/>
        <v>4.2980630702737312E-2</v>
      </c>
      <c r="BI9" s="17">
        <f t="shared" si="18"/>
        <v>3060900</v>
      </c>
      <c r="BL9" s="17">
        <f t="shared" si="8"/>
        <v>238.18</v>
      </c>
      <c r="BN9" s="17">
        <f t="shared" ref="BN9:BO9" si="20">D9</f>
        <v>252.4</v>
      </c>
      <c r="BO9" s="17">
        <f t="shared" si="20"/>
        <v>224.1</v>
      </c>
      <c r="BQ9" s="5">
        <f t="shared" si="10"/>
        <v>5.7844690966719466E-2</v>
      </c>
      <c r="BR9" s="5">
        <f t="shared" si="11"/>
        <v>2.7448818897637799</v>
      </c>
    </row>
    <row r="10" spans="1:70" x14ac:dyDescent="0.25">
      <c r="A10" s="16">
        <v>44209</v>
      </c>
      <c r="B10" s="17" t="s">
        <v>43</v>
      </c>
      <c r="C10" s="17">
        <v>242.9</v>
      </c>
      <c r="D10" s="17">
        <v>248.8</v>
      </c>
      <c r="E10" s="17">
        <v>238.4</v>
      </c>
      <c r="F10" s="17">
        <v>237.8</v>
      </c>
      <c r="G10" s="17">
        <v>242.85</v>
      </c>
      <c r="H10" s="17">
        <v>242.6</v>
      </c>
      <c r="I10" s="17">
        <v>243.45</v>
      </c>
      <c r="J10" s="17">
        <v>252.4</v>
      </c>
      <c r="K10" s="17">
        <v>63.5</v>
      </c>
      <c r="L10" s="17">
        <v>164649387</v>
      </c>
      <c r="M10" s="18">
        <v>40084035851.5</v>
      </c>
      <c r="N10" s="17">
        <v>612651</v>
      </c>
      <c r="O10" s="17">
        <v>13997353</v>
      </c>
      <c r="P10" s="17">
        <v>8.5</v>
      </c>
      <c r="R10" s="16">
        <v>44209</v>
      </c>
      <c r="S10" s="16">
        <v>44224</v>
      </c>
      <c r="T10" s="17" t="s">
        <v>44</v>
      </c>
      <c r="U10" s="17" t="s">
        <v>45</v>
      </c>
      <c r="V10" s="17">
        <v>242.7</v>
      </c>
      <c r="W10" s="17">
        <v>249</v>
      </c>
      <c r="X10" s="17">
        <v>238.75</v>
      </c>
      <c r="Y10" s="17">
        <v>243.35</v>
      </c>
      <c r="Z10" s="17">
        <v>243.5</v>
      </c>
      <c r="AA10" s="17">
        <v>243.35</v>
      </c>
      <c r="AB10" s="17">
        <v>135813900</v>
      </c>
      <c r="AC10" s="18">
        <v>33096726240</v>
      </c>
      <c r="AD10" s="18">
        <v>33096726240</v>
      </c>
      <c r="AE10" s="17">
        <v>68616600</v>
      </c>
      <c r="AF10" s="17">
        <v>-1852500</v>
      </c>
      <c r="AH10" s="16">
        <v>44209</v>
      </c>
      <c r="AI10" s="16">
        <v>44252</v>
      </c>
      <c r="AJ10" s="17" t="s">
        <v>44</v>
      </c>
      <c r="AK10" s="17" t="s">
        <v>45</v>
      </c>
      <c r="AL10" s="17">
        <v>244.25</v>
      </c>
      <c r="AM10" s="17">
        <v>249.6</v>
      </c>
      <c r="AN10" s="17">
        <v>239.95</v>
      </c>
      <c r="AO10" s="17">
        <v>244.2</v>
      </c>
      <c r="AP10" s="17">
        <v>244.35</v>
      </c>
      <c r="AQ10" s="17">
        <v>244.2</v>
      </c>
      <c r="AR10" s="17">
        <v>6093300</v>
      </c>
      <c r="AS10" s="18">
        <v>1491387615</v>
      </c>
      <c r="AT10" s="18">
        <v>1491387615</v>
      </c>
      <c r="AU10" s="17">
        <v>4092600</v>
      </c>
      <c r="AV10" s="17">
        <v>285000</v>
      </c>
      <c r="AX10" s="16">
        <f t="shared" si="0"/>
        <v>44209</v>
      </c>
      <c r="AY10" s="19">
        <f t="shared" si="1"/>
        <v>242.6</v>
      </c>
      <c r="AZ10" s="17">
        <f t="shared" si="2"/>
        <v>340.765558785</v>
      </c>
      <c r="BA10" s="17">
        <f t="shared" si="16"/>
        <v>334.0321941748</v>
      </c>
      <c r="BB10" s="17">
        <f t="shared" si="3"/>
        <v>72709200</v>
      </c>
      <c r="BC10" s="17">
        <f t="shared" si="4"/>
        <v>-1567500</v>
      </c>
      <c r="BE10" s="21">
        <f t="shared" si="5"/>
        <v>2.018502943650119E-2</v>
      </c>
      <c r="BF10" s="21">
        <f t="shared" si="6"/>
        <v>1.0201578312738215</v>
      </c>
      <c r="BG10" s="21">
        <f t="shared" si="7"/>
        <v>-2.1103522369733712E-2</v>
      </c>
      <c r="BJ10" s="17">
        <f t="shared" ref="BJ10:BJ11" si="21">BC10</f>
        <v>-1567500</v>
      </c>
      <c r="BL10" s="17">
        <f t="shared" si="8"/>
        <v>243.45</v>
      </c>
      <c r="BN10" s="17">
        <f t="shared" ref="BN10:BO10" si="22">D10</f>
        <v>248.8</v>
      </c>
      <c r="BO10" s="17">
        <f t="shared" si="22"/>
        <v>238.4</v>
      </c>
      <c r="BQ10" s="5">
        <f t="shared" si="10"/>
        <v>3.8827258320126824E-2</v>
      </c>
      <c r="BR10" s="5">
        <f t="shared" si="11"/>
        <v>2.8204724409448816</v>
      </c>
    </row>
    <row r="11" spans="1:70" x14ac:dyDescent="0.25">
      <c r="A11" s="16">
        <v>44210</v>
      </c>
      <c r="B11" s="17" t="s">
        <v>43</v>
      </c>
      <c r="C11" s="17">
        <v>242.85</v>
      </c>
      <c r="D11" s="17">
        <v>249.8</v>
      </c>
      <c r="E11" s="17">
        <v>238.6</v>
      </c>
      <c r="F11" s="17">
        <v>242.6</v>
      </c>
      <c r="G11" s="17">
        <v>245.25</v>
      </c>
      <c r="H11" s="17">
        <v>245.1</v>
      </c>
      <c r="I11" s="17">
        <v>244.21</v>
      </c>
      <c r="J11" s="17">
        <v>252.4</v>
      </c>
      <c r="K11" s="17">
        <v>63.5</v>
      </c>
      <c r="L11" s="17">
        <v>86819519</v>
      </c>
      <c r="M11" s="18">
        <v>21202397636.599998</v>
      </c>
      <c r="N11" s="17">
        <v>379083</v>
      </c>
      <c r="O11" s="17">
        <v>9427551</v>
      </c>
      <c r="P11" s="17">
        <v>10.86</v>
      </c>
      <c r="R11" s="16">
        <v>44210</v>
      </c>
      <c r="S11" s="16">
        <v>44224</v>
      </c>
      <c r="T11" s="17" t="s">
        <v>44</v>
      </c>
      <c r="U11" s="17" t="s">
        <v>45</v>
      </c>
      <c r="V11" s="17">
        <v>243.4</v>
      </c>
      <c r="W11" s="17">
        <v>250.7</v>
      </c>
      <c r="X11" s="17">
        <v>239.15</v>
      </c>
      <c r="Y11" s="17">
        <v>246.15</v>
      </c>
      <c r="Z11" s="17">
        <v>246.4</v>
      </c>
      <c r="AA11" s="17">
        <v>246.15</v>
      </c>
      <c r="AB11" s="17">
        <v>75194400</v>
      </c>
      <c r="AC11" s="18">
        <v>18436891110</v>
      </c>
      <c r="AD11" s="18">
        <v>18436891110</v>
      </c>
      <c r="AE11" s="17">
        <v>67317000</v>
      </c>
      <c r="AF11" s="17">
        <v>-1299600</v>
      </c>
      <c r="AH11" s="16">
        <v>44210</v>
      </c>
      <c r="AI11" s="16">
        <v>44252</v>
      </c>
      <c r="AJ11" s="17" t="s">
        <v>44</v>
      </c>
      <c r="AK11" s="17" t="s">
        <v>45</v>
      </c>
      <c r="AL11" s="17">
        <v>243.4</v>
      </c>
      <c r="AM11" s="17">
        <v>251.6</v>
      </c>
      <c r="AN11" s="17">
        <v>240.35</v>
      </c>
      <c r="AO11" s="17">
        <v>247.05</v>
      </c>
      <c r="AP11" s="17">
        <v>247.25</v>
      </c>
      <c r="AQ11" s="17">
        <v>247.05</v>
      </c>
      <c r="AR11" s="17">
        <v>4599900</v>
      </c>
      <c r="AS11" s="18">
        <v>1131933360</v>
      </c>
      <c r="AT11" s="18">
        <v>1131933360</v>
      </c>
      <c r="AU11" s="17">
        <v>4098300</v>
      </c>
      <c r="AV11" s="17">
        <v>5700</v>
      </c>
      <c r="AX11" s="16">
        <f t="shared" si="0"/>
        <v>44210</v>
      </c>
      <c r="AY11" s="19">
        <f t="shared" si="1"/>
        <v>245.1</v>
      </c>
      <c r="AZ11" s="17">
        <f t="shared" si="2"/>
        <v>230.23022297100002</v>
      </c>
      <c r="BA11" s="17">
        <f t="shared" si="16"/>
        <v>346.56612854619999</v>
      </c>
      <c r="BB11" s="17">
        <f t="shared" si="3"/>
        <v>71415300</v>
      </c>
      <c r="BC11" s="17">
        <f t="shared" si="4"/>
        <v>-1293900</v>
      </c>
      <c r="BE11" s="21">
        <f t="shared" si="5"/>
        <v>1.0305028854080791E-2</v>
      </c>
      <c r="BF11" s="21">
        <f t="shared" si="6"/>
        <v>0.66431830466752761</v>
      </c>
      <c r="BG11" s="21">
        <f t="shared" si="7"/>
        <v>-1.779554719347758E-2</v>
      </c>
      <c r="BJ11" s="17">
        <f t="shared" si="21"/>
        <v>-1293900</v>
      </c>
      <c r="BL11" s="17">
        <f t="shared" si="8"/>
        <v>244.21</v>
      </c>
      <c r="BN11" s="17">
        <f t="shared" ref="BN11:BO11" si="23">D11</f>
        <v>249.8</v>
      </c>
      <c r="BO11" s="17">
        <f t="shared" si="23"/>
        <v>238.6</v>
      </c>
      <c r="BQ11" s="5">
        <f t="shared" si="10"/>
        <v>2.8922345483359792E-2</v>
      </c>
      <c r="BR11" s="5">
        <f t="shared" si="11"/>
        <v>2.8598425196850394</v>
      </c>
    </row>
    <row r="12" spans="1:70" x14ac:dyDescent="0.25">
      <c r="A12" s="16">
        <v>44211</v>
      </c>
      <c r="B12" s="17" t="s">
        <v>43</v>
      </c>
      <c r="C12" s="17">
        <v>246</v>
      </c>
      <c r="D12" s="17">
        <v>264.64999999999998</v>
      </c>
      <c r="E12" s="17">
        <v>242.6</v>
      </c>
      <c r="F12" s="17">
        <v>245.1</v>
      </c>
      <c r="G12" s="17">
        <v>261.60000000000002</v>
      </c>
      <c r="H12" s="17">
        <v>260.3</v>
      </c>
      <c r="I12" s="17">
        <v>255.48</v>
      </c>
      <c r="J12" s="17">
        <v>264.64999999999998</v>
      </c>
      <c r="K12" s="17">
        <v>63.5</v>
      </c>
      <c r="L12" s="17">
        <v>250038029</v>
      </c>
      <c r="M12" s="18">
        <v>63879688196.449997</v>
      </c>
      <c r="N12" s="17">
        <v>907714</v>
      </c>
      <c r="O12" s="17">
        <v>15930209</v>
      </c>
      <c r="P12" s="17">
        <v>6.37</v>
      </c>
      <c r="R12" s="16">
        <v>44211</v>
      </c>
      <c r="S12" s="16">
        <v>44224</v>
      </c>
      <c r="T12" s="17" t="s">
        <v>44</v>
      </c>
      <c r="U12" s="17" t="s">
        <v>45</v>
      </c>
      <c r="V12" s="17">
        <v>246.2</v>
      </c>
      <c r="W12" s="17">
        <v>265.55</v>
      </c>
      <c r="X12" s="17">
        <v>243.05</v>
      </c>
      <c r="Y12" s="17">
        <v>261.60000000000002</v>
      </c>
      <c r="Z12" s="17">
        <v>262.55</v>
      </c>
      <c r="AA12" s="17">
        <v>261.60000000000002</v>
      </c>
      <c r="AB12" s="17">
        <v>261681300</v>
      </c>
      <c r="AC12" s="18">
        <v>67147355460</v>
      </c>
      <c r="AD12" s="18">
        <v>67147355460</v>
      </c>
      <c r="AE12" s="17">
        <v>71814300</v>
      </c>
      <c r="AF12" s="17">
        <v>4497300</v>
      </c>
      <c r="AH12" s="16">
        <v>44211</v>
      </c>
      <c r="AI12" s="16">
        <v>44252</v>
      </c>
      <c r="AJ12" s="17" t="s">
        <v>44</v>
      </c>
      <c r="AK12" s="17" t="s">
        <v>45</v>
      </c>
      <c r="AL12" s="17">
        <v>247.55</v>
      </c>
      <c r="AM12" s="17">
        <v>266.45</v>
      </c>
      <c r="AN12" s="17">
        <v>244.2</v>
      </c>
      <c r="AO12" s="17">
        <v>262.64999999999998</v>
      </c>
      <c r="AP12" s="17">
        <v>263.64999999999998</v>
      </c>
      <c r="AQ12" s="17">
        <v>262.64999999999998</v>
      </c>
      <c r="AR12" s="17">
        <v>16284900</v>
      </c>
      <c r="AS12" s="18">
        <v>4191629805</v>
      </c>
      <c r="AT12" s="18">
        <v>4191629805</v>
      </c>
      <c r="AU12" s="17">
        <v>5546100</v>
      </c>
      <c r="AV12" s="17">
        <v>1447800</v>
      </c>
      <c r="AX12" s="16">
        <f t="shared" si="0"/>
        <v>44211</v>
      </c>
      <c r="AY12" s="19">
        <f t="shared" si="1"/>
        <v>260.3</v>
      </c>
      <c r="AZ12" s="17">
        <f t="shared" si="2"/>
        <v>406.98497953199995</v>
      </c>
      <c r="BA12" s="17">
        <f t="shared" si="16"/>
        <v>360.99912370560003</v>
      </c>
      <c r="BB12" s="17">
        <f t="shared" si="3"/>
        <v>77360400</v>
      </c>
      <c r="BC12" s="17">
        <f t="shared" si="4"/>
        <v>5945100</v>
      </c>
      <c r="BE12" s="21">
        <f t="shared" si="5"/>
        <v>6.2015503875969061E-2</v>
      </c>
      <c r="BF12" s="21">
        <f t="shared" si="6"/>
        <v>1.1273849513936827</v>
      </c>
      <c r="BG12" s="21">
        <f t="shared" si="7"/>
        <v>8.3246867267938382E-2</v>
      </c>
      <c r="BI12" s="17">
        <f t="shared" ref="BI12:BI15" si="24">BC12</f>
        <v>5945100</v>
      </c>
      <c r="BL12" s="17">
        <f t="shared" si="8"/>
        <v>255.48</v>
      </c>
      <c r="BN12" s="17">
        <f t="shared" ref="BN12:BO12" si="25">D12</f>
        <v>264.64999999999998</v>
      </c>
      <c r="BO12" s="17">
        <f t="shared" si="25"/>
        <v>242.6</v>
      </c>
      <c r="BQ12" s="5">
        <f t="shared" si="10"/>
        <v>1.6436803325146292E-2</v>
      </c>
      <c r="BR12" s="5">
        <f t="shared" si="11"/>
        <v>3.099212598425197</v>
      </c>
    </row>
    <row r="13" spans="1:70" x14ac:dyDescent="0.25">
      <c r="A13" s="16">
        <v>44214</v>
      </c>
      <c r="B13" s="17" t="s">
        <v>43</v>
      </c>
      <c r="C13" s="17">
        <v>261.64999999999998</v>
      </c>
      <c r="D13" s="17">
        <v>262.45</v>
      </c>
      <c r="E13" s="17">
        <v>241.15</v>
      </c>
      <c r="F13" s="17">
        <v>260.3</v>
      </c>
      <c r="G13" s="17">
        <v>244.5</v>
      </c>
      <c r="H13" s="17">
        <v>245.95</v>
      </c>
      <c r="I13" s="17">
        <v>249.46</v>
      </c>
      <c r="J13" s="17">
        <v>264.64999999999998</v>
      </c>
      <c r="K13" s="17">
        <v>63.5</v>
      </c>
      <c r="L13" s="17">
        <v>173383224</v>
      </c>
      <c r="M13" s="18">
        <v>43251333303.5</v>
      </c>
      <c r="N13" s="17">
        <v>651158</v>
      </c>
      <c r="O13" s="17">
        <v>13485876</v>
      </c>
      <c r="P13" s="17">
        <v>7.78</v>
      </c>
      <c r="R13" s="16">
        <v>44214</v>
      </c>
      <c r="S13" s="16">
        <v>44224</v>
      </c>
      <c r="T13" s="17" t="s">
        <v>44</v>
      </c>
      <c r="U13" s="17" t="s">
        <v>45</v>
      </c>
      <c r="V13" s="17">
        <v>262.25</v>
      </c>
      <c r="W13" s="17">
        <v>262.5</v>
      </c>
      <c r="X13" s="17">
        <v>241.75</v>
      </c>
      <c r="Y13" s="17">
        <v>246.3</v>
      </c>
      <c r="Z13" s="17">
        <v>245</v>
      </c>
      <c r="AA13" s="17">
        <v>246.3</v>
      </c>
      <c r="AB13" s="17">
        <v>156881100</v>
      </c>
      <c r="AC13" s="18">
        <v>39227636835</v>
      </c>
      <c r="AD13" s="18">
        <v>39227636835</v>
      </c>
      <c r="AE13" s="17">
        <v>64375800</v>
      </c>
      <c r="AF13" s="17">
        <v>-7438500</v>
      </c>
      <c r="AH13" s="16">
        <v>44214</v>
      </c>
      <c r="AI13" s="16">
        <v>44252</v>
      </c>
      <c r="AJ13" s="17" t="s">
        <v>44</v>
      </c>
      <c r="AK13" s="17" t="s">
        <v>45</v>
      </c>
      <c r="AL13" s="17">
        <v>262.95</v>
      </c>
      <c r="AM13" s="17">
        <v>262.95</v>
      </c>
      <c r="AN13" s="17">
        <v>242.8</v>
      </c>
      <c r="AO13" s="17">
        <v>247</v>
      </c>
      <c r="AP13" s="17">
        <v>246.1</v>
      </c>
      <c r="AQ13" s="17">
        <v>247</v>
      </c>
      <c r="AR13" s="17">
        <v>10869900</v>
      </c>
      <c r="AS13" s="18">
        <v>2729653905</v>
      </c>
      <c r="AT13" s="18">
        <v>2729653905</v>
      </c>
      <c r="AU13" s="17">
        <v>6817200</v>
      </c>
      <c r="AV13" s="17">
        <v>1271100</v>
      </c>
      <c r="AX13" s="16">
        <f t="shared" si="0"/>
        <v>44214</v>
      </c>
      <c r="AY13" s="19">
        <f t="shared" si="1"/>
        <v>245.95</v>
      </c>
      <c r="AZ13" s="17">
        <f t="shared" si="2"/>
        <v>336.41866269600001</v>
      </c>
      <c r="BA13" s="17">
        <f t="shared" si="16"/>
        <v>414.16872224880001</v>
      </c>
      <c r="BB13" s="17">
        <f t="shared" si="3"/>
        <v>71193000</v>
      </c>
      <c r="BC13" s="17">
        <f t="shared" si="4"/>
        <v>-6167400</v>
      </c>
      <c r="BE13" s="21">
        <f t="shared" si="5"/>
        <v>-5.5128697656550221E-2</v>
      </c>
      <c r="BF13" s="21">
        <f t="shared" si="6"/>
        <v>0.81227442977672792</v>
      </c>
      <c r="BG13" s="21">
        <f t="shared" si="7"/>
        <v>-7.9722959033303856E-2</v>
      </c>
      <c r="BI13" s="17">
        <f t="shared" si="24"/>
        <v>-6167400</v>
      </c>
      <c r="BL13" s="17">
        <f t="shared" si="8"/>
        <v>249.46</v>
      </c>
      <c r="BN13" s="17">
        <f t="shared" ref="BN13:BO13" si="26">D13</f>
        <v>262.45</v>
      </c>
      <c r="BO13" s="17">
        <f t="shared" si="26"/>
        <v>241.15</v>
      </c>
      <c r="BQ13" s="5">
        <f t="shared" si="10"/>
        <v>7.0659361420744346E-2</v>
      </c>
      <c r="BR13" s="5">
        <f t="shared" si="11"/>
        <v>2.8732283464566928</v>
      </c>
    </row>
    <row r="14" spans="1:70" x14ac:dyDescent="0.25">
      <c r="A14" s="16">
        <v>44215</v>
      </c>
      <c r="B14" s="17" t="s">
        <v>43</v>
      </c>
      <c r="C14" s="17">
        <v>251.5</v>
      </c>
      <c r="D14" s="17">
        <v>261.7</v>
      </c>
      <c r="E14" s="17">
        <v>251.3</v>
      </c>
      <c r="F14" s="17">
        <v>245.95</v>
      </c>
      <c r="G14" s="17">
        <v>258.75</v>
      </c>
      <c r="H14" s="17">
        <v>258.64999999999998</v>
      </c>
      <c r="I14" s="17">
        <v>256.26</v>
      </c>
      <c r="J14" s="17">
        <v>264.64999999999998</v>
      </c>
      <c r="K14" s="17">
        <v>63.5</v>
      </c>
      <c r="L14" s="17">
        <v>136861059</v>
      </c>
      <c r="M14" s="18">
        <v>35072393058.900002</v>
      </c>
      <c r="N14" s="17">
        <v>522685</v>
      </c>
      <c r="O14" s="17">
        <v>9668841</v>
      </c>
      <c r="P14" s="17">
        <v>7.06</v>
      </c>
      <c r="R14" s="16">
        <v>44215</v>
      </c>
      <c r="S14" s="16">
        <v>44224</v>
      </c>
      <c r="T14" s="17" t="s">
        <v>44</v>
      </c>
      <c r="U14" s="17" t="s">
        <v>45</v>
      </c>
      <c r="V14" s="17">
        <v>252.75</v>
      </c>
      <c r="W14" s="17">
        <v>262.3</v>
      </c>
      <c r="X14" s="17">
        <v>251.65</v>
      </c>
      <c r="Y14" s="17">
        <v>259.45</v>
      </c>
      <c r="Z14" s="17">
        <v>259.60000000000002</v>
      </c>
      <c r="AA14" s="17">
        <v>259.45</v>
      </c>
      <c r="AB14" s="17">
        <v>126078300</v>
      </c>
      <c r="AC14" s="18">
        <v>32392353300</v>
      </c>
      <c r="AD14" s="18">
        <v>32392353300</v>
      </c>
      <c r="AE14" s="17">
        <v>63195900</v>
      </c>
      <c r="AF14" s="17">
        <v>-1179900</v>
      </c>
      <c r="AH14" s="16">
        <v>44215</v>
      </c>
      <c r="AI14" s="16">
        <v>44252</v>
      </c>
      <c r="AJ14" s="17" t="s">
        <v>44</v>
      </c>
      <c r="AK14" s="17" t="s">
        <v>45</v>
      </c>
      <c r="AL14" s="17">
        <v>253.7</v>
      </c>
      <c r="AM14" s="17">
        <v>263.2</v>
      </c>
      <c r="AN14" s="17">
        <v>253.05</v>
      </c>
      <c r="AO14" s="17">
        <v>260.39999999999998</v>
      </c>
      <c r="AP14" s="17">
        <v>260.55</v>
      </c>
      <c r="AQ14" s="17">
        <v>260.39999999999998</v>
      </c>
      <c r="AR14" s="17">
        <v>9849600</v>
      </c>
      <c r="AS14" s="18">
        <v>2540943150</v>
      </c>
      <c r="AT14" s="18">
        <v>2540943150</v>
      </c>
      <c r="AU14" s="17">
        <v>8327700</v>
      </c>
      <c r="AV14" s="17">
        <v>1510500</v>
      </c>
      <c r="AX14" s="16">
        <f t="shared" si="0"/>
        <v>44215</v>
      </c>
      <c r="AY14" s="19">
        <f t="shared" si="1"/>
        <v>258.64999999999998</v>
      </c>
      <c r="AZ14" s="17">
        <f t="shared" si="2"/>
        <v>247.77371946599999</v>
      </c>
      <c r="BA14" s="17">
        <f t="shared" si="16"/>
        <v>373.26153334599996</v>
      </c>
      <c r="BB14" s="17">
        <f t="shared" si="3"/>
        <v>71523600</v>
      </c>
      <c r="BC14" s="17">
        <f t="shared" si="4"/>
        <v>330600</v>
      </c>
      <c r="BE14" s="21">
        <f t="shared" si="5"/>
        <v>5.1636511486074364E-2</v>
      </c>
      <c r="BF14" s="21">
        <f t="shared" si="6"/>
        <v>0.66380727005245055</v>
      </c>
      <c r="BG14" s="21">
        <f t="shared" si="7"/>
        <v>4.6437149719775819E-3</v>
      </c>
      <c r="BI14" s="17">
        <f t="shared" si="24"/>
        <v>330600</v>
      </c>
      <c r="BL14" s="17">
        <f t="shared" si="8"/>
        <v>256.26</v>
      </c>
      <c r="BN14" s="17">
        <f t="shared" ref="BN14:BO14" si="27">D14</f>
        <v>261.7</v>
      </c>
      <c r="BO14" s="17">
        <f t="shared" si="27"/>
        <v>251.3</v>
      </c>
      <c r="BQ14" s="5">
        <f t="shared" si="10"/>
        <v>2.2671452862270926E-2</v>
      </c>
      <c r="BR14" s="5">
        <f t="shared" si="11"/>
        <v>3.0732283464566925</v>
      </c>
    </row>
    <row r="15" spans="1:70" x14ac:dyDescent="0.25">
      <c r="A15" s="16">
        <v>44216</v>
      </c>
      <c r="B15" s="17" t="s">
        <v>43</v>
      </c>
      <c r="C15" s="17">
        <v>260</v>
      </c>
      <c r="D15" s="17">
        <v>277.5</v>
      </c>
      <c r="E15" s="17">
        <v>258.85000000000002</v>
      </c>
      <c r="F15" s="17">
        <v>258.64999999999998</v>
      </c>
      <c r="G15" s="17">
        <v>274.39999999999998</v>
      </c>
      <c r="H15" s="17">
        <v>274.89999999999998</v>
      </c>
      <c r="I15" s="17">
        <v>271.49</v>
      </c>
      <c r="J15" s="17">
        <v>277.5</v>
      </c>
      <c r="K15" s="17">
        <v>63.5</v>
      </c>
      <c r="L15" s="17">
        <v>205145151</v>
      </c>
      <c r="M15" s="18">
        <v>55695362793.25</v>
      </c>
      <c r="N15" s="17">
        <v>828086</v>
      </c>
      <c r="O15" s="17">
        <v>11869707</v>
      </c>
      <c r="P15" s="17">
        <v>5.79</v>
      </c>
      <c r="R15" s="16">
        <v>44216</v>
      </c>
      <c r="S15" s="16">
        <v>44224</v>
      </c>
      <c r="T15" s="17" t="s">
        <v>44</v>
      </c>
      <c r="U15" s="17" t="s">
        <v>45</v>
      </c>
      <c r="V15" s="17">
        <v>260.45</v>
      </c>
      <c r="W15" s="17">
        <v>277.89999999999998</v>
      </c>
      <c r="X15" s="17">
        <v>259.5</v>
      </c>
      <c r="Y15" s="17">
        <v>275.39999999999998</v>
      </c>
      <c r="Z15" s="17">
        <v>274.8</v>
      </c>
      <c r="AA15" s="17">
        <v>275.39999999999998</v>
      </c>
      <c r="AB15" s="17">
        <v>216959100</v>
      </c>
      <c r="AC15" s="18">
        <v>58918666170</v>
      </c>
      <c r="AD15" s="18">
        <v>58918666170</v>
      </c>
      <c r="AE15" s="17">
        <v>63788700</v>
      </c>
      <c r="AF15" s="17">
        <v>592800</v>
      </c>
      <c r="AH15" s="16">
        <v>44216</v>
      </c>
      <c r="AI15" s="16">
        <v>44252</v>
      </c>
      <c r="AJ15" s="17" t="s">
        <v>44</v>
      </c>
      <c r="AK15" s="17" t="s">
        <v>45</v>
      </c>
      <c r="AL15" s="17">
        <v>261.95</v>
      </c>
      <c r="AM15" s="17">
        <v>278.89999999999998</v>
      </c>
      <c r="AN15" s="17">
        <v>260.7</v>
      </c>
      <c r="AO15" s="17">
        <v>276.45</v>
      </c>
      <c r="AP15" s="17">
        <v>276</v>
      </c>
      <c r="AQ15" s="17">
        <v>276.45</v>
      </c>
      <c r="AR15" s="17">
        <v>22195800</v>
      </c>
      <c r="AS15" s="18">
        <v>6061969095</v>
      </c>
      <c r="AT15" s="18">
        <v>6061969095</v>
      </c>
      <c r="AU15" s="17">
        <v>12380400</v>
      </c>
      <c r="AV15" s="17">
        <v>4052700</v>
      </c>
      <c r="AX15" s="16">
        <f t="shared" si="0"/>
        <v>44216</v>
      </c>
      <c r="AY15" s="19">
        <f t="shared" si="1"/>
        <v>274.89999999999998</v>
      </c>
      <c r="AZ15" s="17">
        <f t="shared" si="2"/>
        <v>322.25067534300001</v>
      </c>
      <c r="BA15" s="17">
        <f t="shared" si="16"/>
        <v>312.43462868999995</v>
      </c>
      <c r="BB15" s="17">
        <f t="shared" si="3"/>
        <v>76169100</v>
      </c>
      <c r="BC15" s="17">
        <f t="shared" si="4"/>
        <v>4645500</v>
      </c>
      <c r="BE15" s="21">
        <f t="shared" si="5"/>
        <v>6.2826213029190031E-2</v>
      </c>
      <c r="BF15" s="21">
        <f t="shared" si="6"/>
        <v>1.0314179215478052</v>
      </c>
      <c r="BG15" s="21">
        <f t="shared" si="7"/>
        <v>6.4950589735416009E-2</v>
      </c>
      <c r="BI15" s="17">
        <f t="shared" si="24"/>
        <v>4645500</v>
      </c>
      <c r="BL15" s="17">
        <f t="shared" si="8"/>
        <v>271.49</v>
      </c>
      <c r="BN15" s="17">
        <f t="shared" ref="BN15:BO15" si="28">D15</f>
        <v>277.5</v>
      </c>
      <c r="BO15" s="17">
        <f t="shared" si="28"/>
        <v>258.85000000000002</v>
      </c>
      <c r="BQ15" s="5">
        <f t="shared" si="10"/>
        <v>9.3693693693694506E-3</v>
      </c>
      <c r="BR15" s="5">
        <f t="shared" si="11"/>
        <v>3.3291338582677161</v>
      </c>
    </row>
    <row r="16" spans="1:70" x14ac:dyDescent="0.25">
      <c r="A16" s="16">
        <v>44217</v>
      </c>
      <c r="B16" s="17" t="s">
        <v>43</v>
      </c>
      <c r="C16" s="17">
        <v>281</v>
      </c>
      <c r="D16" s="17">
        <v>299</v>
      </c>
      <c r="E16" s="17">
        <v>280</v>
      </c>
      <c r="F16" s="17">
        <v>274.89999999999998</v>
      </c>
      <c r="G16" s="17">
        <v>292.45</v>
      </c>
      <c r="H16" s="17">
        <v>290.60000000000002</v>
      </c>
      <c r="I16" s="17">
        <v>291.38</v>
      </c>
      <c r="J16" s="17">
        <v>299</v>
      </c>
      <c r="K16" s="17">
        <v>63.5</v>
      </c>
      <c r="L16" s="17">
        <v>283614463</v>
      </c>
      <c r="M16" s="18">
        <v>82638647239</v>
      </c>
      <c r="N16" s="17">
        <v>1124524</v>
      </c>
      <c r="O16" s="17">
        <v>30509002</v>
      </c>
      <c r="P16" s="17">
        <v>10.76</v>
      </c>
      <c r="R16" s="16">
        <v>44217</v>
      </c>
      <c r="S16" s="16">
        <v>44224</v>
      </c>
      <c r="T16" s="17" t="s">
        <v>44</v>
      </c>
      <c r="U16" s="17" t="s">
        <v>45</v>
      </c>
      <c r="V16" s="17">
        <v>279.89999999999998</v>
      </c>
      <c r="W16" s="17">
        <v>299.25</v>
      </c>
      <c r="X16" s="17">
        <v>279.89999999999998</v>
      </c>
      <c r="Y16" s="17">
        <v>290.60000000000002</v>
      </c>
      <c r="Z16" s="17">
        <v>292.10000000000002</v>
      </c>
      <c r="AA16" s="17">
        <v>290.60000000000002</v>
      </c>
      <c r="AB16" s="17">
        <v>259498200</v>
      </c>
      <c r="AC16" s="18">
        <v>75584414235</v>
      </c>
      <c r="AD16" s="18">
        <v>75584414235</v>
      </c>
      <c r="AE16" s="17">
        <v>57313500</v>
      </c>
      <c r="AF16" s="17">
        <v>-6475200</v>
      </c>
      <c r="AH16" s="16">
        <v>44217</v>
      </c>
      <c r="AI16" s="16">
        <v>44252</v>
      </c>
      <c r="AJ16" s="17" t="s">
        <v>44</v>
      </c>
      <c r="AK16" s="17" t="s">
        <v>45</v>
      </c>
      <c r="AL16" s="17">
        <v>281.95</v>
      </c>
      <c r="AM16" s="17">
        <v>300.39999999999998</v>
      </c>
      <c r="AN16" s="17">
        <v>281.95</v>
      </c>
      <c r="AO16" s="17">
        <v>291.60000000000002</v>
      </c>
      <c r="AP16" s="17">
        <v>293.45</v>
      </c>
      <c r="AQ16" s="17">
        <v>291.60000000000002</v>
      </c>
      <c r="AR16" s="17">
        <v>36958800</v>
      </c>
      <c r="AS16" s="18">
        <v>10811566770</v>
      </c>
      <c r="AT16" s="18">
        <v>10811566770</v>
      </c>
      <c r="AU16" s="17">
        <v>15714900</v>
      </c>
      <c r="AV16" s="17">
        <v>3334500</v>
      </c>
      <c r="AX16" s="16">
        <f t="shared" si="0"/>
        <v>44217</v>
      </c>
      <c r="AY16" s="19">
        <f t="shared" si="1"/>
        <v>290.60000000000002</v>
      </c>
      <c r="AZ16" s="17">
        <f t="shared" si="2"/>
        <v>888.97130027600008</v>
      </c>
      <c r="BA16" s="17">
        <f t="shared" si="16"/>
        <v>308.73165200159997</v>
      </c>
      <c r="BB16" s="17">
        <f t="shared" si="3"/>
        <v>73028400</v>
      </c>
      <c r="BC16" s="17">
        <f t="shared" si="4"/>
        <v>-3140700</v>
      </c>
      <c r="BE16" s="21">
        <f t="shared" si="5"/>
        <v>5.7111676973445061E-2</v>
      </c>
      <c r="BF16" s="21">
        <f t="shared" si="6"/>
        <v>2.8794303872393137</v>
      </c>
      <c r="BG16" s="21">
        <f t="shared" si="7"/>
        <v>-4.1233256005388012E-2</v>
      </c>
      <c r="BJ16" s="17">
        <f t="shared" ref="BJ16:BJ17" si="29">BC16</f>
        <v>-3140700</v>
      </c>
      <c r="BL16" s="17">
        <f t="shared" si="8"/>
        <v>291.38</v>
      </c>
      <c r="BN16" s="17">
        <f t="shared" ref="BN16:BO16" si="30">D16</f>
        <v>299</v>
      </c>
      <c r="BO16" s="17">
        <f t="shared" si="30"/>
        <v>280</v>
      </c>
      <c r="BQ16" s="5">
        <f t="shared" si="10"/>
        <v>2.8093645484949758E-2</v>
      </c>
      <c r="BR16" s="5">
        <f t="shared" si="11"/>
        <v>3.5763779527559061</v>
      </c>
    </row>
    <row r="17" spans="1:70" x14ac:dyDescent="0.25">
      <c r="A17" s="16">
        <v>44218</v>
      </c>
      <c r="B17" s="17" t="s">
        <v>43</v>
      </c>
      <c r="C17" s="17">
        <v>295.95</v>
      </c>
      <c r="D17" s="17">
        <v>306.89999999999998</v>
      </c>
      <c r="E17" s="17">
        <v>278.35000000000002</v>
      </c>
      <c r="F17" s="17">
        <v>290.60000000000002</v>
      </c>
      <c r="G17" s="17">
        <v>290.85000000000002</v>
      </c>
      <c r="H17" s="17">
        <v>289.35000000000002</v>
      </c>
      <c r="I17" s="17">
        <v>296.37</v>
      </c>
      <c r="J17" s="17">
        <v>306.89999999999998</v>
      </c>
      <c r="K17" s="17">
        <v>63.5</v>
      </c>
      <c r="L17" s="17">
        <v>316008609</v>
      </c>
      <c r="M17" s="18">
        <v>93656707364.199997</v>
      </c>
      <c r="N17" s="17">
        <v>1318669</v>
      </c>
      <c r="O17" s="17">
        <v>23030772</v>
      </c>
      <c r="P17" s="17">
        <v>7.29</v>
      </c>
      <c r="R17" s="16">
        <v>44218</v>
      </c>
      <c r="S17" s="16">
        <v>44224</v>
      </c>
      <c r="T17" s="17" t="s">
        <v>44</v>
      </c>
      <c r="U17" s="17" t="s">
        <v>45</v>
      </c>
      <c r="V17" s="17">
        <v>294.95</v>
      </c>
      <c r="W17" s="17">
        <v>306.75</v>
      </c>
      <c r="X17" s="17">
        <v>278.8</v>
      </c>
      <c r="Y17" s="17">
        <v>290.2</v>
      </c>
      <c r="Z17" s="17">
        <v>291.60000000000002</v>
      </c>
      <c r="AA17" s="17">
        <v>290.2</v>
      </c>
      <c r="AB17" s="17">
        <v>299825700</v>
      </c>
      <c r="AC17" s="18">
        <v>88873389105</v>
      </c>
      <c r="AD17" s="18">
        <v>88873389105</v>
      </c>
      <c r="AE17" s="17">
        <v>50530500</v>
      </c>
      <c r="AF17" s="17">
        <v>-6783000</v>
      </c>
      <c r="AH17" s="16">
        <v>44218</v>
      </c>
      <c r="AI17" s="16">
        <v>44252</v>
      </c>
      <c r="AJ17" s="17" t="s">
        <v>44</v>
      </c>
      <c r="AK17" s="17" t="s">
        <v>45</v>
      </c>
      <c r="AL17" s="17">
        <v>296.39999999999998</v>
      </c>
      <c r="AM17" s="17">
        <v>307.85000000000002</v>
      </c>
      <c r="AN17" s="17">
        <v>279.95</v>
      </c>
      <c r="AO17" s="17">
        <v>291.25</v>
      </c>
      <c r="AP17" s="17">
        <v>292.60000000000002</v>
      </c>
      <c r="AQ17" s="17">
        <v>291.25</v>
      </c>
      <c r="AR17" s="17">
        <v>56595300</v>
      </c>
      <c r="AS17" s="18">
        <v>16850656635</v>
      </c>
      <c r="AT17" s="18">
        <v>16850656635</v>
      </c>
      <c r="AU17" s="17">
        <v>24777900</v>
      </c>
      <c r="AV17" s="17">
        <v>9063000</v>
      </c>
      <c r="AX17" s="16">
        <f t="shared" si="0"/>
        <v>44218</v>
      </c>
      <c r="AY17" s="19">
        <f t="shared" si="1"/>
        <v>289.35000000000002</v>
      </c>
      <c r="AZ17" s="17">
        <f t="shared" si="2"/>
        <v>682.56298976400001</v>
      </c>
      <c r="BA17" s="17">
        <f t="shared" si="16"/>
        <v>440.47986746260005</v>
      </c>
      <c r="BB17" s="17">
        <f t="shared" si="3"/>
        <v>75308400</v>
      </c>
      <c r="BC17" s="17">
        <f t="shared" si="4"/>
        <v>2280000</v>
      </c>
      <c r="BE17" s="21">
        <f t="shared" si="5"/>
        <v>-4.3014452856159667E-3</v>
      </c>
      <c r="BF17" s="21">
        <f t="shared" si="6"/>
        <v>1.5495895276574805</v>
      </c>
      <c r="BG17" s="21">
        <f t="shared" si="7"/>
        <v>3.1220730565095223E-2</v>
      </c>
      <c r="BJ17" s="17">
        <f t="shared" si="29"/>
        <v>2280000</v>
      </c>
      <c r="BL17" s="23">
        <f t="shared" si="8"/>
        <v>296.37</v>
      </c>
      <c r="BN17" s="23">
        <f t="shared" ref="BN17:BO17" si="31">D17</f>
        <v>306.89999999999998</v>
      </c>
      <c r="BO17" s="17">
        <f t="shared" si="31"/>
        <v>278.35000000000002</v>
      </c>
      <c r="BQ17" s="5">
        <f t="shared" si="10"/>
        <v>5.7184750733137689E-2</v>
      </c>
      <c r="BR17" s="5">
        <f t="shared" si="11"/>
        <v>3.5566929133858269</v>
      </c>
    </row>
    <row r="18" spans="1:70" x14ac:dyDescent="0.25">
      <c r="A18" s="16">
        <v>44221</v>
      </c>
      <c r="B18" s="17" t="s">
        <v>43</v>
      </c>
      <c r="C18" s="17">
        <v>296.89999999999998</v>
      </c>
      <c r="D18" s="17">
        <v>299.5</v>
      </c>
      <c r="E18" s="17">
        <v>277.35000000000002</v>
      </c>
      <c r="F18" s="17">
        <v>289.35000000000002</v>
      </c>
      <c r="G18" s="17">
        <v>278.7</v>
      </c>
      <c r="H18" s="17">
        <v>279.14999999999998</v>
      </c>
      <c r="I18" s="17">
        <v>284.75</v>
      </c>
      <c r="J18" s="17">
        <v>306.89999999999998</v>
      </c>
      <c r="K18" s="17">
        <v>63.5</v>
      </c>
      <c r="L18" s="17">
        <v>164346913</v>
      </c>
      <c r="M18" s="18">
        <v>46797325645.849998</v>
      </c>
      <c r="N18" s="17">
        <v>726552</v>
      </c>
      <c r="O18" s="17">
        <v>9512206</v>
      </c>
      <c r="P18" s="17">
        <v>5.79</v>
      </c>
      <c r="R18" s="16">
        <v>44221</v>
      </c>
      <c r="S18" s="16">
        <v>44224</v>
      </c>
      <c r="T18" s="17" t="s">
        <v>44</v>
      </c>
      <c r="U18" s="17" t="s">
        <v>45</v>
      </c>
      <c r="V18" s="17">
        <v>296.5</v>
      </c>
      <c r="W18" s="17">
        <v>299.39999999999998</v>
      </c>
      <c r="X18" s="17">
        <v>277.5</v>
      </c>
      <c r="Y18" s="17">
        <v>279.55</v>
      </c>
      <c r="Z18" s="17">
        <v>279.55</v>
      </c>
      <c r="AA18" s="17">
        <v>279.55</v>
      </c>
      <c r="AB18" s="17">
        <v>144837000</v>
      </c>
      <c r="AC18" s="18">
        <v>41192463885</v>
      </c>
      <c r="AD18" s="18">
        <v>41192463885</v>
      </c>
      <c r="AE18" s="17">
        <v>41661300</v>
      </c>
      <c r="AF18" s="17">
        <v>-8869200</v>
      </c>
      <c r="AH18" s="16">
        <v>44221</v>
      </c>
      <c r="AI18" s="16">
        <v>44252</v>
      </c>
      <c r="AJ18" s="17" t="s">
        <v>44</v>
      </c>
      <c r="AK18" s="17" t="s">
        <v>45</v>
      </c>
      <c r="AL18" s="17">
        <v>296.85000000000002</v>
      </c>
      <c r="AM18" s="17">
        <v>300.3</v>
      </c>
      <c r="AN18" s="17">
        <v>278.3</v>
      </c>
      <c r="AO18" s="17">
        <v>280.39999999999998</v>
      </c>
      <c r="AP18" s="17">
        <v>280.5</v>
      </c>
      <c r="AQ18" s="17">
        <v>280.39999999999998</v>
      </c>
      <c r="AR18" s="17">
        <v>48581100</v>
      </c>
      <c r="AS18" s="18">
        <v>13857567540</v>
      </c>
      <c r="AT18" s="18">
        <v>13857567540</v>
      </c>
      <c r="AU18" s="17">
        <v>32746500</v>
      </c>
      <c r="AV18" s="17">
        <v>7968600</v>
      </c>
      <c r="AX18" s="16">
        <f t="shared" si="0"/>
        <v>44221</v>
      </c>
      <c r="AY18" s="19">
        <f t="shared" si="1"/>
        <v>279.14999999999998</v>
      </c>
      <c r="AZ18" s="17">
        <f t="shared" si="2"/>
        <v>270.86006585000001</v>
      </c>
      <c r="BA18" s="17">
        <f t="shared" si="16"/>
        <v>495.59546950900005</v>
      </c>
      <c r="BB18" s="17">
        <f t="shared" si="3"/>
        <v>74407800</v>
      </c>
      <c r="BC18" s="17">
        <f t="shared" si="4"/>
        <v>-900600</v>
      </c>
      <c r="BE18" s="21">
        <f t="shared" si="5"/>
        <v>-3.5251425609124053E-2</v>
      </c>
      <c r="BF18" s="21">
        <f t="shared" si="6"/>
        <v>0.54653458821637024</v>
      </c>
      <c r="BG18" s="21">
        <f t="shared" si="7"/>
        <v>-1.1958825310323948E-2</v>
      </c>
      <c r="BI18" s="17">
        <f t="shared" ref="BI18:BI19" si="32">BC18</f>
        <v>-900600</v>
      </c>
      <c r="BL18" s="17">
        <f t="shared" si="8"/>
        <v>284.75</v>
      </c>
      <c r="BN18" s="17">
        <f t="shared" ref="BN18:BO18" si="33">D18</f>
        <v>299.5</v>
      </c>
      <c r="BO18" s="17">
        <f t="shared" si="33"/>
        <v>277.35000000000002</v>
      </c>
      <c r="BQ18" s="5">
        <f t="shared" si="10"/>
        <v>9.042033235581623E-2</v>
      </c>
      <c r="BR18" s="5">
        <f t="shared" si="11"/>
        <v>3.3960629921259837</v>
      </c>
    </row>
    <row r="19" spans="1:70" x14ac:dyDescent="0.25">
      <c r="A19" s="16">
        <v>44223</v>
      </c>
      <c r="B19" s="17" t="s">
        <v>43</v>
      </c>
      <c r="C19" s="17">
        <v>274.89999999999998</v>
      </c>
      <c r="D19" s="17">
        <v>275</v>
      </c>
      <c r="E19" s="17">
        <v>265.7</v>
      </c>
      <c r="F19" s="17">
        <v>279.14999999999998</v>
      </c>
      <c r="G19" s="17">
        <v>266.75</v>
      </c>
      <c r="H19" s="17">
        <v>267.5</v>
      </c>
      <c r="I19" s="17">
        <v>269.62</v>
      </c>
      <c r="J19" s="17">
        <v>306.89999999999998</v>
      </c>
      <c r="K19" s="17">
        <v>63.5</v>
      </c>
      <c r="L19" s="17">
        <v>126586833</v>
      </c>
      <c r="M19" s="18">
        <v>34130526615.400002</v>
      </c>
      <c r="N19" s="17">
        <v>577227</v>
      </c>
      <c r="O19" s="17">
        <v>12576368</v>
      </c>
      <c r="P19" s="17">
        <v>9.93</v>
      </c>
      <c r="R19" s="16">
        <v>44223</v>
      </c>
      <c r="S19" s="16">
        <v>44224</v>
      </c>
      <c r="T19" s="17" t="s">
        <v>44</v>
      </c>
      <c r="U19" s="17" t="s">
        <v>45</v>
      </c>
      <c r="V19" s="17">
        <v>274.7</v>
      </c>
      <c r="W19" s="17">
        <v>275.35000000000002</v>
      </c>
      <c r="X19" s="17">
        <v>265.85000000000002</v>
      </c>
      <c r="Y19" s="17">
        <v>268.10000000000002</v>
      </c>
      <c r="Z19" s="17">
        <v>267.5</v>
      </c>
      <c r="AA19" s="17">
        <v>268.10000000000002</v>
      </c>
      <c r="AB19" s="17">
        <v>111497700</v>
      </c>
      <c r="AC19" s="18">
        <v>30109728735</v>
      </c>
      <c r="AD19" s="18">
        <v>30109728735</v>
      </c>
      <c r="AE19" s="17">
        <v>24316200</v>
      </c>
      <c r="AF19" s="17">
        <v>-17345100</v>
      </c>
      <c r="AH19" s="16">
        <v>44223</v>
      </c>
      <c r="AI19" s="16">
        <v>44252</v>
      </c>
      <c r="AJ19" s="17" t="s">
        <v>44</v>
      </c>
      <c r="AK19" s="17" t="s">
        <v>45</v>
      </c>
      <c r="AL19" s="17">
        <v>275.10000000000002</v>
      </c>
      <c r="AM19" s="17">
        <v>276</v>
      </c>
      <c r="AN19" s="17">
        <v>266.55</v>
      </c>
      <c r="AO19" s="17">
        <v>268.75</v>
      </c>
      <c r="AP19" s="17">
        <v>268.10000000000002</v>
      </c>
      <c r="AQ19" s="17">
        <v>268.75</v>
      </c>
      <c r="AR19" s="17">
        <v>83328300</v>
      </c>
      <c r="AS19" s="18">
        <v>22574860545</v>
      </c>
      <c r="AT19" s="18">
        <v>22574860545</v>
      </c>
      <c r="AU19" s="17">
        <v>48016800</v>
      </c>
      <c r="AV19" s="17">
        <v>15270300</v>
      </c>
      <c r="AX19" s="16">
        <f t="shared" si="0"/>
        <v>44223</v>
      </c>
      <c r="AY19" s="19">
        <f t="shared" si="1"/>
        <v>267.5</v>
      </c>
      <c r="AZ19" s="17">
        <f t="shared" si="2"/>
        <v>339.08403401599998</v>
      </c>
      <c r="BA19" s="17">
        <f t="shared" si="16"/>
        <v>482.48375013980001</v>
      </c>
      <c r="BB19" s="17">
        <f t="shared" si="3"/>
        <v>72333000</v>
      </c>
      <c r="BC19" s="17">
        <f t="shared" si="4"/>
        <v>-2074800</v>
      </c>
      <c r="BE19" s="21">
        <f t="shared" si="5"/>
        <v>-4.173383485581221E-2</v>
      </c>
      <c r="BF19" s="21">
        <f t="shared" si="6"/>
        <v>0.70278850617818767</v>
      </c>
      <c r="BG19" s="21">
        <f t="shared" si="7"/>
        <v>-2.7884173433430366E-2</v>
      </c>
      <c r="BI19" s="17">
        <f t="shared" si="32"/>
        <v>-2074800</v>
      </c>
      <c r="BL19" s="17">
        <f t="shared" si="8"/>
        <v>269.62</v>
      </c>
      <c r="BN19" s="17">
        <f t="shared" ref="BN19:BO19" si="34">D19</f>
        <v>275</v>
      </c>
      <c r="BO19" s="17">
        <f t="shared" si="34"/>
        <v>265.7</v>
      </c>
      <c r="BQ19" s="5">
        <f t="shared" si="10"/>
        <v>0.12838057999348315</v>
      </c>
      <c r="BR19" s="5">
        <f t="shared" si="11"/>
        <v>3.2125984251968505</v>
      </c>
    </row>
    <row r="20" spans="1:70" x14ac:dyDescent="0.25">
      <c r="A20" s="24">
        <v>44224</v>
      </c>
      <c r="B20" s="25" t="s">
        <v>43</v>
      </c>
      <c r="C20" s="25">
        <v>260.05</v>
      </c>
      <c r="D20" s="25">
        <v>273.39999999999998</v>
      </c>
      <c r="E20" s="25">
        <v>259.05</v>
      </c>
      <c r="F20" s="25">
        <v>267.5</v>
      </c>
      <c r="G20" s="25">
        <v>266</v>
      </c>
      <c r="H20" s="25">
        <v>266.8</v>
      </c>
      <c r="I20" s="25">
        <v>266.8</v>
      </c>
      <c r="J20" s="25">
        <v>306.89999999999998</v>
      </c>
      <c r="K20" s="25">
        <v>63.5</v>
      </c>
      <c r="L20" s="25">
        <v>129156876</v>
      </c>
      <c r="M20" s="26">
        <v>34459498740.449997</v>
      </c>
      <c r="N20" s="25">
        <v>543019</v>
      </c>
      <c r="O20" s="25">
        <v>10168460</v>
      </c>
      <c r="P20" s="25">
        <v>7.87</v>
      </c>
      <c r="Q20" s="25"/>
      <c r="R20" s="27">
        <v>44224</v>
      </c>
      <c r="S20" s="27">
        <v>44224</v>
      </c>
      <c r="T20" s="25" t="s">
        <v>44</v>
      </c>
      <c r="U20" s="25" t="s">
        <v>45</v>
      </c>
      <c r="V20" s="25">
        <v>261.10000000000002</v>
      </c>
      <c r="W20" s="25">
        <v>273.75</v>
      </c>
      <c r="X20" s="25">
        <v>259.25</v>
      </c>
      <c r="Y20" s="25">
        <v>266.7</v>
      </c>
      <c r="Z20" s="25">
        <v>265.8</v>
      </c>
      <c r="AA20" s="25">
        <v>266.8</v>
      </c>
      <c r="AB20" s="25">
        <v>75525000</v>
      </c>
      <c r="AC20" s="26">
        <v>20190716700</v>
      </c>
      <c r="AD20" s="26">
        <v>20190716700</v>
      </c>
      <c r="AE20" s="25">
        <v>8139600</v>
      </c>
      <c r="AF20" s="25">
        <v>-16176600</v>
      </c>
      <c r="AG20" s="25"/>
      <c r="AH20" s="27">
        <v>44224</v>
      </c>
      <c r="AI20" s="27">
        <v>44252</v>
      </c>
      <c r="AJ20" s="25" t="s">
        <v>44</v>
      </c>
      <c r="AK20" s="25" t="s">
        <v>45</v>
      </c>
      <c r="AL20" s="25">
        <v>268.10000000000002</v>
      </c>
      <c r="AM20" s="25">
        <v>274.60000000000002</v>
      </c>
      <c r="AN20" s="25">
        <v>260</v>
      </c>
      <c r="AO20" s="25">
        <v>267.95</v>
      </c>
      <c r="AP20" s="25">
        <v>267.14999999999998</v>
      </c>
      <c r="AQ20" s="25">
        <v>267.95</v>
      </c>
      <c r="AR20" s="25">
        <v>124197300</v>
      </c>
      <c r="AS20" s="26">
        <v>33327402390</v>
      </c>
      <c r="AT20" s="26">
        <v>33327402390</v>
      </c>
      <c r="AU20" s="25">
        <v>69369000</v>
      </c>
      <c r="AV20" s="25">
        <v>21352200</v>
      </c>
      <c r="AW20" s="25"/>
      <c r="AX20" s="27">
        <f t="shared" si="0"/>
        <v>44224</v>
      </c>
      <c r="AY20" s="28">
        <f t="shared" si="1"/>
        <v>266.8</v>
      </c>
      <c r="AZ20" s="25">
        <f t="shared" si="2"/>
        <v>271.29451280000001</v>
      </c>
      <c r="BA20" s="25">
        <f t="shared" si="16"/>
        <v>500.74581304980001</v>
      </c>
      <c r="BB20" s="25">
        <f t="shared" si="3"/>
        <v>77508600</v>
      </c>
      <c r="BC20" s="25">
        <f t="shared" si="4"/>
        <v>5175600</v>
      </c>
      <c r="BD20" s="25"/>
      <c r="BE20" s="29">
        <f t="shared" si="5"/>
        <v>-2.6168224299064997E-3</v>
      </c>
      <c r="BF20" s="29">
        <f t="shared" si="6"/>
        <v>0.54178089108259664</v>
      </c>
      <c r="BG20" s="29">
        <f t="shared" si="7"/>
        <v>7.155240346729709E-2</v>
      </c>
      <c r="BH20" s="25"/>
      <c r="BI20" s="25">
        <f>SUM(BI2:BI19)</f>
        <v>10590600</v>
      </c>
      <c r="BJ20" s="25">
        <f>SUM(BJ2:BJ19)</f>
        <v>-10710300</v>
      </c>
      <c r="BK20" s="25"/>
      <c r="BL20" s="25">
        <f t="shared" si="8"/>
        <v>266.8</v>
      </c>
      <c r="BM20" s="25"/>
      <c r="BN20" s="25">
        <f t="shared" ref="BN20:BO20" si="35">D20</f>
        <v>273.39999999999998</v>
      </c>
      <c r="BO20" s="25">
        <f t="shared" si="35"/>
        <v>259.05</v>
      </c>
      <c r="BQ20" s="5">
        <f t="shared" si="10"/>
        <v>0.1306614532420983</v>
      </c>
      <c r="BR20" s="5">
        <f t="shared" si="11"/>
        <v>3.2015748031496063</v>
      </c>
    </row>
    <row r="21" spans="1:70" ht="15.75" customHeight="1" x14ac:dyDescent="0.25">
      <c r="A21" s="16">
        <v>44225</v>
      </c>
      <c r="B21" s="17" t="s">
        <v>43</v>
      </c>
      <c r="C21" s="17">
        <v>273</v>
      </c>
      <c r="D21" s="17">
        <v>278.8</v>
      </c>
      <c r="E21" s="17">
        <v>260.60000000000002</v>
      </c>
      <c r="F21" s="17">
        <v>266.8</v>
      </c>
      <c r="G21" s="17">
        <v>262.35000000000002</v>
      </c>
      <c r="H21" s="17">
        <v>262.7</v>
      </c>
      <c r="I21" s="17">
        <v>270.74</v>
      </c>
      <c r="J21" s="17">
        <v>306.89999999999998</v>
      </c>
      <c r="K21" s="17">
        <v>63.5</v>
      </c>
      <c r="L21" s="17">
        <v>138442348</v>
      </c>
      <c r="M21" s="18">
        <v>37481389731.099998</v>
      </c>
      <c r="N21" s="17">
        <v>588270</v>
      </c>
      <c r="O21" s="17">
        <v>14916676</v>
      </c>
      <c r="P21" s="17">
        <v>10.77</v>
      </c>
      <c r="R21" s="16">
        <v>44225</v>
      </c>
      <c r="S21" s="16">
        <v>44252</v>
      </c>
      <c r="T21" s="17" t="s">
        <v>44</v>
      </c>
      <c r="U21" s="17" t="s">
        <v>45</v>
      </c>
      <c r="V21" s="17">
        <v>274.5</v>
      </c>
      <c r="W21" s="17">
        <v>279.35000000000002</v>
      </c>
      <c r="X21" s="17">
        <v>262.10000000000002</v>
      </c>
      <c r="Y21" s="17">
        <v>263.89999999999998</v>
      </c>
      <c r="Z21" s="17">
        <v>263.5</v>
      </c>
      <c r="AA21" s="17">
        <v>263.89999999999998</v>
      </c>
      <c r="AB21" s="17">
        <v>134126700</v>
      </c>
      <c r="AC21" s="18">
        <v>36402228345</v>
      </c>
      <c r="AD21" s="18">
        <v>36402228345</v>
      </c>
      <c r="AE21" s="17">
        <v>72441300</v>
      </c>
      <c r="AF21" s="17">
        <v>3072300</v>
      </c>
      <c r="AH21" s="16">
        <v>44225</v>
      </c>
      <c r="AI21" s="16">
        <v>44280</v>
      </c>
      <c r="AJ21" s="17" t="s">
        <v>44</v>
      </c>
      <c r="AK21" s="17" t="s">
        <v>45</v>
      </c>
      <c r="AL21" s="17">
        <v>275.2</v>
      </c>
      <c r="AM21" s="17">
        <v>280.14999999999998</v>
      </c>
      <c r="AN21" s="17">
        <v>263.14999999999998</v>
      </c>
      <c r="AO21" s="17">
        <v>264.75</v>
      </c>
      <c r="AP21" s="17">
        <v>264.3</v>
      </c>
      <c r="AQ21" s="17">
        <v>264.75</v>
      </c>
      <c r="AR21" s="17">
        <v>3123600</v>
      </c>
      <c r="AS21" s="18">
        <v>849910470</v>
      </c>
      <c r="AT21" s="18">
        <v>849910470</v>
      </c>
      <c r="AU21" s="17">
        <v>1487700</v>
      </c>
      <c r="AV21" s="17">
        <v>171000</v>
      </c>
      <c r="AX21" s="16">
        <f t="shared" si="0"/>
        <v>44225</v>
      </c>
      <c r="AY21" s="19">
        <f t="shared" si="1"/>
        <v>262.7</v>
      </c>
      <c r="AZ21" s="17">
        <f t="shared" si="2"/>
        <v>403.85408602400003</v>
      </c>
      <c r="BA21" s="17">
        <f t="shared" si="16"/>
        <v>490.55458054119998</v>
      </c>
      <c r="BB21" s="17">
        <f t="shared" si="3"/>
        <v>73929000</v>
      </c>
      <c r="BC21" s="17">
        <f t="shared" si="4"/>
        <v>-3579600</v>
      </c>
      <c r="BD21" s="17">
        <f>BB21</f>
        <v>73929000</v>
      </c>
      <c r="BE21" s="21">
        <f t="shared" si="5"/>
        <v>-1.536731634182917E-2</v>
      </c>
      <c r="BF21" s="21">
        <f t="shared" si="6"/>
        <v>0.8232602487952545</v>
      </c>
      <c r="BG21" s="21">
        <f t="shared" si="7"/>
        <v>-4.6183262244447715E-2</v>
      </c>
      <c r="BI21" s="17">
        <f t="shared" ref="BI21:BI22" si="36">BC21</f>
        <v>-3579600</v>
      </c>
      <c r="BL21" s="17">
        <f t="shared" si="8"/>
        <v>270.74</v>
      </c>
      <c r="BN21" s="17">
        <f t="shared" ref="BN21:BO21" si="37">D21</f>
        <v>278.8</v>
      </c>
      <c r="BO21" s="17">
        <f t="shared" si="37"/>
        <v>260.60000000000002</v>
      </c>
      <c r="BQ21" s="5">
        <f t="shared" si="10"/>
        <v>0.14402085369827303</v>
      </c>
      <c r="BR21" s="5">
        <f t="shared" si="11"/>
        <v>3.1370078740157479</v>
      </c>
    </row>
    <row r="22" spans="1:70" ht="15.75" customHeight="1" x14ac:dyDescent="0.25">
      <c r="A22" s="16">
        <v>44228</v>
      </c>
      <c r="B22" s="17" t="s">
        <v>43</v>
      </c>
      <c r="C22" s="17">
        <v>269.75</v>
      </c>
      <c r="D22" s="17">
        <v>282</v>
      </c>
      <c r="E22" s="17">
        <v>255.35</v>
      </c>
      <c r="F22" s="17">
        <v>262.7</v>
      </c>
      <c r="G22" s="17">
        <v>280.3</v>
      </c>
      <c r="H22" s="17">
        <v>279.60000000000002</v>
      </c>
      <c r="I22" s="17">
        <v>269.60000000000002</v>
      </c>
      <c r="J22" s="17">
        <v>306.89999999999998</v>
      </c>
      <c r="K22" s="17">
        <v>63.5</v>
      </c>
      <c r="L22" s="17">
        <v>165655500</v>
      </c>
      <c r="M22" s="18">
        <v>44660633817.449997</v>
      </c>
      <c r="N22" s="17">
        <v>797774</v>
      </c>
      <c r="O22" s="17">
        <v>12678691</v>
      </c>
      <c r="P22" s="17">
        <v>7.65</v>
      </c>
      <c r="R22" s="16">
        <v>44228</v>
      </c>
      <c r="S22" s="16">
        <v>44252</v>
      </c>
      <c r="T22" s="17" t="s">
        <v>44</v>
      </c>
      <c r="U22" s="17" t="s">
        <v>45</v>
      </c>
      <c r="V22" s="17">
        <v>270.10000000000002</v>
      </c>
      <c r="W22" s="17">
        <v>283.3</v>
      </c>
      <c r="X22" s="17">
        <v>256.2</v>
      </c>
      <c r="Y22" s="17">
        <v>281.3</v>
      </c>
      <c r="Z22" s="17">
        <v>281.89999999999998</v>
      </c>
      <c r="AA22" s="17">
        <v>281.3</v>
      </c>
      <c r="AB22" s="17">
        <v>183597000</v>
      </c>
      <c r="AC22" s="18">
        <v>49822858110</v>
      </c>
      <c r="AD22" s="18">
        <v>49822858110</v>
      </c>
      <c r="AE22" s="17">
        <v>75844200</v>
      </c>
      <c r="AF22" s="17">
        <v>3402900</v>
      </c>
      <c r="AH22" s="16">
        <v>44228</v>
      </c>
      <c r="AI22" s="16">
        <v>44280</v>
      </c>
      <c r="AJ22" s="17" t="s">
        <v>44</v>
      </c>
      <c r="AK22" s="17" t="s">
        <v>45</v>
      </c>
      <c r="AL22" s="17">
        <v>270.05</v>
      </c>
      <c r="AM22" s="17">
        <v>284</v>
      </c>
      <c r="AN22" s="17">
        <v>257.60000000000002</v>
      </c>
      <c r="AO22" s="17">
        <v>282.35000000000002</v>
      </c>
      <c r="AP22" s="17">
        <v>283.05</v>
      </c>
      <c r="AQ22" s="17">
        <v>282.35000000000002</v>
      </c>
      <c r="AR22" s="17">
        <v>4594200</v>
      </c>
      <c r="AS22" s="18">
        <v>1249043565</v>
      </c>
      <c r="AT22" s="18">
        <v>1249043565</v>
      </c>
      <c r="AU22" s="17">
        <v>1960800</v>
      </c>
      <c r="AV22" s="17">
        <v>473100</v>
      </c>
      <c r="AX22" s="16">
        <f t="shared" si="0"/>
        <v>44228</v>
      </c>
      <c r="AY22" s="19">
        <f t="shared" si="1"/>
        <v>279.60000000000002</v>
      </c>
      <c r="AZ22" s="17">
        <f t="shared" si="2"/>
        <v>341.81750936000003</v>
      </c>
      <c r="BA22" s="17">
        <f t="shared" si="16"/>
        <v>393.53113769079999</v>
      </c>
      <c r="BB22" s="17">
        <f t="shared" si="3"/>
        <v>77805000</v>
      </c>
      <c r="BC22" s="17">
        <f t="shared" si="4"/>
        <v>3876000</v>
      </c>
      <c r="BE22" s="21">
        <f t="shared" si="5"/>
        <v>6.4331937571374329E-2</v>
      </c>
      <c r="BF22" s="21">
        <f t="shared" si="6"/>
        <v>0.86859075844861933</v>
      </c>
      <c r="BG22" s="21">
        <f t="shared" si="7"/>
        <v>5.2428681572860444E-2</v>
      </c>
      <c r="BI22" s="17">
        <f t="shared" si="36"/>
        <v>3876000</v>
      </c>
      <c r="BL22" s="23">
        <f t="shared" si="8"/>
        <v>269.60000000000002</v>
      </c>
      <c r="BN22" s="17">
        <f t="shared" ref="BN22:BO22" si="38">D22</f>
        <v>282</v>
      </c>
      <c r="BO22" s="23">
        <f t="shared" si="38"/>
        <v>255.35</v>
      </c>
      <c r="BQ22" s="5">
        <f t="shared" si="10"/>
        <v>8.8954056695992031E-2</v>
      </c>
      <c r="BR22" s="5">
        <f t="shared" si="11"/>
        <v>3.403149606299213</v>
      </c>
    </row>
    <row r="23" spans="1:70" ht="15.75" customHeight="1" x14ac:dyDescent="0.25">
      <c r="A23" s="16">
        <v>44229</v>
      </c>
      <c r="B23" s="17" t="s">
        <v>43</v>
      </c>
      <c r="C23" s="17">
        <v>293.60000000000002</v>
      </c>
      <c r="D23" s="17">
        <v>328.85</v>
      </c>
      <c r="E23" s="17">
        <v>290.39999999999998</v>
      </c>
      <c r="F23" s="17">
        <v>279.60000000000002</v>
      </c>
      <c r="G23" s="17">
        <v>326.95</v>
      </c>
      <c r="H23" s="17">
        <v>322</v>
      </c>
      <c r="I23" s="17">
        <v>308.75</v>
      </c>
      <c r="J23" s="17">
        <v>328.85</v>
      </c>
      <c r="K23" s="17">
        <v>63.5</v>
      </c>
      <c r="L23" s="17">
        <v>251965965</v>
      </c>
      <c r="M23" s="18">
        <v>77794818724.649994</v>
      </c>
      <c r="N23" s="17">
        <v>1201928</v>
      </c>
      <c r="O23" s="17">
        <v>30359979</v>
      </c>
      <c r="P23" s="17">
        <v>12.05</v>
      </c>
      <c r="R23" s="16">
        <v>44229</v>
      </c>
      <c r="S23" s="16">
        <v>44252</v>
      </c>
      <c r="T23" s="17" t="s">
        <v>44</v>
      </c>
      <c r="U23" s="17" t="s">
        <v>45</v>
      </c>
      <c r="V23" s="17">
        <v>293.5</v>
      </c>
      <c r="W23" s="17">
        <v>337.45</v>
      </c>
      <c r="X23" s="17">
        <v>291.10000000000002</v>
      </c>
      <c r="Y23" s="17">
        <v>324.2</v>
      </c>
      <c r="Z23" s="17">
        <v>328.05</v>
      </c>
      <c r="AA23" s="17">
        <v>324.2</v>
      </c>
      <c r="AB23" s="17">
        <v>273782400</v>
      </c>
      <c r="AC23" s="18">
        <v>84953063340</v>
      </c>
      <c r="AD23" s="18">
        <v>84953063340</v>
      </c>
      <c r="AE23" s="17">
        <v>74117100</v>
      </c>
      <c r="AF23" s="17">
        <v>-1727100</v>
      </c>
      <c r="AH23" s="16">
        <v>44229</v>
      </c>
      <c r="AI23" s="16">
        <v>44280</v>
      </c>
      <c r="AJ23" s="17" t="s">
        <v>44</v>
      </c>
      <c r="AK23" s="17" t="s">
        <v>45</v>
      </c>
      <c r="AL23" s="17">
        <v>290</v>
      </c>
      <c r="AM23" s="17">
        <v>330.65</v>
      </c>
      <c r="AN23" s="17">
        <v>290</v>
      </c>
      <c r="AO23" s="17">
        <v>325.55</v>
      </c>
      <c r="AP23" s="17">
        <v>328.9</v>
      </c>
      <c r="AQ23" s="17">
        <v>325.55</v>
      </c>
      <c r="AR23" s="17">
        <v>8464500</v>
      </c>
      <c r="AS23" s="18">
        <v>2636829975</v>
      </c>
      <c r="AT23" s="18">
        <v>2636829975</v>
      </c>
      <c r="AU23" s="17">
        <v>2251500</v>
      </c>
      <c r="AV23" s="17">
        <v>290700</v>
      </c>
      <c r="AX23" s="16">
        <f t="shared" si="0"/>
        <v>44229</v>
      </c>
      <c r="AY23" s="19">
        <f t="shared" si="1"/>
        <v>322</v>
      </c>
      <c r="AZ23" s="17">
        <f t="shared" si="2"/>
        <v>937.36435162500004</v>
      </c>
      <c r="BA23" s="17">
        <f t="shared" si="16"/>
        <v>325.38204160999999</v>
      </c>
      <c r="BB23" s="17">
        <f t="shared" si="3"/>
        <v>76368600</v>
      </c>
      <c r="BC23" s="17">
        <f t="shared" si="4"/>
        <v>-1436400</v>
      </c>
      <c r="BE23" s="21">
        <f t="shared" si="5"/>
        <v>0.15164520743919876</v>
      </c>
      <c r="BF23" s="21">
        <f t="shared" si="6"/>
        <v>2.880811574562915</v>
      </c>
      <c r="BG23" s="21">
        <f t="shared" si="7"/>
        <v>-1.8461538461538463E-2</v>
      </c>
      <c r="BJ23" s="17">
        <f t="shared" ref="BJ23:BJ24" si="39">BC23</f>
        <v>-1436400</v>
      </c>
      <c r="BL23" s="22">
        <f t="shared" si="8"/>
        <v>308.75</v>
      </c>
      <c r="BN23" s="17">
        <f t="shared" ref="BN23:BO23" si="40">D23</f>
        <v>328.85</v>
      </c>
      <c r="BO23" s="22">
        <f t="shared" si="40"/>
        <v>290.39999999999998</v>
      </c>
      <c r="BQ23" s="5">
        <f t="shared" si="10"/>
        <v>2.0830165729055869E-2</v>
      </c>
      <c r="BR23" s="5">
        <f t="shared" si="11"/>
        <v>4.0708661417322833</v>
      </c>
    </row>
    <row r="24" spans="1:70" ht="15.75" customHeight="1" x14ac:dyDescent="0.25">
      <c r="A24" s="16">
        <v>44230</v>
      </c>
      <c r="B24" s="17" t="s">
        <v>43</v>
      </c>
      <c r="C24" s="17">
        <v>339.2</v>
      </c>
      <c r="D24" s="17">
        <v>341.9</v>
      </c>
      <c r="E24" s="17">
        <v>326.2</v>
      </c>
      <c r="F24" s="17">
        <v>322</v>
      </c>
      <c r="G24" s="17">
        <v>331.2</v>
      </c>
      <c r="H24" s="17">
        <v>331</v>
      </c>
      <c r="I24" s="17">
        <v>334.33</v>
      </c>
      <c r="J24" s="17">
        <v>341.9</v>
      </c>
      <c r="K24" s="17">
        <v>63.5</v>
      </c>
      <c r="L24" s="17">
        <v>224190114</v>
      </c>
      <c r="M24" s="18">
        <v>74954516287.100006</v>
      </c>
      <c r="N24" s="17">
        <v>1057040</v>
      </c>
      <c r="O24" s="17">
        <v>22289570</v>
      </c>
      <c r="P24" s="17">
        <v>9.94</v>
      </c>
      <c r="R24" s="16">
        <v>44230</v>
      </c>
      <c r="S24" s="16">
        <v>44252</v>
      </c>
      <c r="T24" s="17" t="s">
        <v>44</v>
      </c>
      <c r="U24" s="17" t="s">
        <v>45</v>
      </c>
      <c r="V24" s="17">
        <v>339</v>
      </c>
      <c r="W24" s="17">
        <v>343</v>
      </c>
      <c r="X24" s="17">
        <v>326.89999999999998</v>
      </c>
      <c r="Y24" s="17">
        <v>331.8</v>
      </c>
      <c r="Z24" s="17">
        <v>331.95</v>
      </c>
      <c r="AA24" s="17">
        <v>331.8</v>
      </c>
      <c r="AB24" s="17">
        <v>213459300</v>
      </c>
      <c r="AC24" s="18">
        <v>71559098460</v>
      </c>
      <c r="AD24" s="18">
        <v>71559098460</v>
      </c>
      <c r="AE24" s="17">
        <v>69397500</v>
      </c>
      <c r="AF24" s="17">
        <v>-4719600</v>
      </c>
      <c r="AH24" s="16">
        <v>44230</v>
      </c>
      <c r="AI24" s="16">
        <v>44280</v>
      </c>
      <c r="AJ24" s="17" t="s">
        <v>44</v>
      </c>
      <c r="AK24" s="17" t="s">
        <v>45</v>
      </c>
      <c r="AL24" s="17">
        <v>347.65</v>
      </c>
      <c r="AM24" s="17">
        <v>347.65</v>
      </c>
      <c r="AN24" s="17">
        <v>328.4</v>
      </c>
      <c r="AO24" s="17">
        <v>333.1</v>
      </c>
      <c r="AP24" s="17">
        <v>333</v>
      </c>
      <c r="AQ24" s="17">
        <v>333.1</v>
      </c>
      <c r="AR24" s="17">
        <v>8156700</v>
      </c>
      <c r="AS24" s="18">
        <v>2745829365</v>
      </c>
      <c r="AT24" s="18">
        <v>2745829365</v>
      </c>
      <c r="AU24" s="17">
        <v>2764500</v>
      </c>
      <c r="AV24" s="17">
        <v>513000</v>
      </c>
      <c r="AX24" s="16">
        <f t="shared" si="0"/>
        <v>44230</v>
      </c>
      <c r="AY24" s="19">
        <f t="shared" si="1"/>
        <v>331</v>
      </c>
      <c r="AZ24" s="17">
        <f t="shared" si="2"/>
        <v>745.20719380999992</v>
      </c>
      <c r="BA24" s="17">
        <f t="shared" si="16"/>
        <v>458.682898765</v>
      </c>
      <c r="BB24" s="17">
        <f t="shared" si="3"/>
        <v>72162000</v>
      </c>
      <c r="BC24" s="17">
        <f t="shared" si="4"/>
        <v>-4206600</v>
      </c>
      <c r="BE24" s="21">
        <f t="shared" si="5"/>
        <v>2.7950310559006212E-2</v>
      </c>
      <c r="BF24" s="21">
        <f t="shared" si="6"/>
        <v>1.6246674899292393</v>
      </c>
      <c r="BG24" s="21">
        <f t="shared" si="7"/>
        <v>-5.5082848186296461E-2</v>
      </c>
      <c r="BJ24" s="17">
        <f t="shared" si="39"/>
        <v>-4206600</v>
      </c>
      <c r="BL24" s="22">
        <f t="shared" si="8"/>
        <v>334.33</v>
      </c>
      <c r="BN24" s="17">
        <f t="shared" ref="BN24:BO24" si="41">D24</f>
        <v>341.9</v>
      </c>
      <c r="BO24" s="17">
        <f t="shared" si="41"/>
        <v>326.2</v>
      </c>
      <c r="BQ24" s="5">
        <f t="shared" si="10"/>
        <v>3.1880666861655388E-2</v>
      </c>
      <c r="BR24" s="5">
        <f t="shared" si="11"/>
        <v>4.21259842519685</v>
      </c>
    </row>
    <row r="25" spans="1:70" ht="15.75" customHeight="1" x14ac:dyDescent="0.25">
      <c r="A25" s="16">
        <v>44231</v>
      </c>
      <c r="B25" s="17" t="s">
        <v>43</v>
      </c>
      <c r="C25" s="17">
        <v>329</v>
      </c>
      <c r="D25" s="17">
        <v>334.5</v>
      </c>
      <c r="E25" s="17">
        <v>322.45</v>
      </c>
      <c r="F25" s="17">
        <v>331</v>
      </c>
      <c r="G25" s="17">
        <v>326.10000000000002</v>
      </c>
      <c r="H25" s="17">
        <v>326.14999999999998</v>
      </c>
      <c r="I25" s="17">
        <v>328.68</v>
      </c>
      <c r="J25" s="17">
        <v>341.9</v>
      </c>
      <c r="K25" s="17">
        <v>63.5</v>
      </c>
      <c r="L25" s="17">
        <v>121033002</v>
      </c>
      <c r="M25" s="18">
        <v>39781597113.25</v>
      </c>
      <c r="N25" s="17">
        <v>693061</v>
      </c>
      <c r="O25" s="17">
        <v>10773872</v>
      </c>
      <c r="P25" s="17">
        <v>8.9</v>
      </c>
      <c r="R25" s="16">
        <v>44231</v>
      </c>
      <c r="S25" s="16">
        <v>44252</v>
      </c>
      <c r="T25" s="17" t="s">
        <v>44</v>
      </c>
      <c r="U25" s="17" t="s">
        <v>45</v>
      </c>
      <c r="V25" s="17">
        <v>329</v>
      </c>
      <c r="W25" s="17">
        <v>335.65</v>
      </c>
      <c r="X25" s="17">
        <v>323.25</v>
      </c>
      <c r="Y25" s="17">
        <v>327.05</v>
      </c>
      <c r="Z25" s="17">
        <v>327.25</v>
      </c>
      <c r="AA25" s="17">
        <v>327.05</v>
      </c>
      <c r="AB25" s="17">
        <v>118947600</v>
      </c>
      <c r="AC25" s="18">
        <v>39214410270</v>
      </c>
      <c r="AD25" s="18">
        <v>39214410270</v>
      </c>
      <c r="AE25" s="17">
        <v>66861000</v>
      </c>
      <c r="AF25" s="17">
        <v>-2536500</v>
      </c>
      <c r="AH25" s="16">
        <v>44231</v>
      </c>
      <c r="AI25" s="16">
        <v>44280</v>
      </c>
      <c r="AJ25" s="17" t="s">
        <v>44</v>
      </c>
      <c r="AK25" s="17" t="s">
        <v>45</v>
      </c>
      <c r="AL25" s="17">
        <v>329</v>
      </c>
      <c r="AM25" s="17">
        <v>336.7</v>
      </c>
      <c r="AN25" s="17">
        <v>324.75</v>
      </c>
      <c r="AO25" s="17">
        <v>328.2</v>
      </c>
      <c r="AP25" s="17">
        <v>328.7</v>
      </c>
      <c r="AQ25" s="17">
        <v>328.2</v>
      </c>
      <c r="AR25" s="17">
        <v>4303500</v>
      </c>
      <c r="AS25" s="18">
        <v>1423427085</v>
      </c>
      <c r="AT25" s="18">
        <v>1423427085</v>
      </c>
      <c r="AU25" s="17">
        <v>3038100</v>
      </c>
      <c r="AV25" s="17">
        <v>273600</v>
      </c>
      <c r="AX25" s="16">
        <f t="shared" si="0"/>
        <v>44231</v>
      </c>
      <c r="AY25" s="19">
        <f t="shared" si="1"/>
        <v>326.14999999999998</v>
      </c>
      <c r="AZ25" s="17">
        <f t="shared" si="2"/>
        <v>354.11562489599999</v>
      </c>
      <c r="BA25" s="17">
        <f t="shared" si="16"/>
        <v>539.90753072380005</v>
      </c>
      <c r="BB25" s="17">
        <f t="shared" si="3"/>
        <v>69899100</v>
      </c>
      <c r="BC25" s="17">
        <f t="shared" si="4"/>
        <v>-2262900</v>
      </c>
      <c r="BE25" s="21">
        <f t="shared" si="5"/>
        <v>-1.4652567975830885E-2</v>
      </c>
      <c r="BF25" s="21">
        <f t="shared" si="6"/>
        <v>0.65588198857177005</v>
      </c>
      <c r="BG25" s="21">
        <f t="shared" si="7"/>
        <v>-3.1358609794628754E-2</v>
      </c>
      <c r="BI25" s="17">
        <f>BC25</f>
        <v>-2262900</v>
      </c>
      <c r="BL25" s="17">
        <f t="shared" si="8"/>
        <v>328.68</v>
      </c>
      <c r="BN25" s="17">
        <f t="shared" ref="BN25:BO25" si="42">D25</f>
        <v>334.5</v>
      </c>
      <c r="BO25" s="17">
        <f t="shared" si="42"/>
        <v>322.45</v>
      </c>
      <c r="BQ25" s="5">
        <f t="shared" si="10"/>
        <v>4.6066101199181052E-2</v>
      </c>
      <c r="BR25" s="5">
        <f t="shared" si="11"/>
        <v>4.1362204724409448</v>
      </c>
    </row>
    <row r="26" spans="1:70" ht="15.75" customHeight="1" x14ac:dyDescent="0.25">
      <c r="A26" s="16">
        <v>44232</v>
      </c>
      <c r="B26" s="17" t="s">
        <v>43</v>
      </c>
      <c r="C26" s="17">
        <v>327.60000000000002</v>
      </c>
      <c r="D26" s="17">
        <v>330</v>
      </c>
      <c r="E26" s="17">
        <v>312.60000000000002</v>
      </c>
      <c r="F26" s="17">
        <v>326.14999999999998</v>
      </c>
      <c r="G26" s="17">
        <v>318.45</v>
      </c>
      <c r="H26" s="17">
        <v>315.89999999999998</v>
      </c>
      <c r="I26" s="17">
        <v>319.24</v>
      </c>
      <c r="J26" s="17">
        <v>341.9</v>
      </c>
      <c r="K26" s="17">
        <v>63.5</v>
      </c>
      <c r="L26" s="17">
        <v>103512235</v>
      </c>
      <c r="M26" s="18">
        <v>33045500229.25</v>
      </c>
      <c r="N26" s="17">
        <v>620367</v>
      </c>
      <c r="O26" s="17">
        <v>13161252</v>
      </c>
      <c r="P26" s="17">
        <v>12.71</v>
      </c>
      <c r="R26" s="16">
        <v>44232</v>
      </c>
      <c r="S26" s="16">
        <v>44252</v>
      </c>
      <c r="T26" s="17" t="s">
        <v>44</v>
      </c>
      <c r="U26" s="17" t="s">
        <v>45</v>
      </c>
      <c r="V26" s="17">
        <v>328.8</v>
      </c>
      <c r="W26" s="17">
        <v>330.7</v>
      </c>
      <c r="X26" s="17">
        <v>313.05</v>
      </c>
      <c r="Y26" s="17">
        <v>317.85000000000002</v>
      </c>
      <c r="Z26" s="17">
        <v>320</v>
      </c>
      <c r="AA26" s="17">
        <v>317.85000000000002</v>
      </c>
      <c r="AB26" s="17">
        <v>105113700</v>
      </c>
      <c r="AC26" s="18">
        <v>33636829455</v>
      </c>
      <c r="AD26" s="18">
        <v>33636829455</v>
      </c>
      <c r="AE26" s="17">
        <v>68012400</v>
      </c>
      <c r="AF26" s="17">
        <v>1151400</v>
      </c>
      <c r="AH26" s="16">
        <v>44232</v>
      </c>
      <c r="AI26" s="16">
        <v>44280</v>
      </c>
      <c r="AJ26" s="17" t="s">
        <v>44</v>
      </c>
      <c r="AK26" s="17" t="s">
        <v>45</v>
      </c>
      <c r="AL26" s="17">
        <v>330</v>
      </c>
      <c r="AM26" s="17">
        <v>331.55</v>
      </c>
      <c r="AN26" s="17">
        <v>314.75</v>
      </c>
      <c r="AO26" s="17">
        <v>319</v>
      </c>
      <c r="AP26" s="17">
        <v>321</v>
      </c>
      <c r="AQ26" s="17">
        <v>319</v>
      </c>
      <c r="AR26" s="17">
        <v>3568200</v>
      </c>
      <c r="AS26" s="18">
        <v>1145352585</v>
      </c>
      <c r="AT26" s="18">
        <v>1145352585</v>
      </c>
      <c r="AU26" s="17">
        <v>3294600</v>
      </c>
      <c r="AV26" s="17">
        <v>256500</v>
      </c>
      <c r="AX26" s="16">
        <f t="shared" si="0"/>
        <v>44232</v>
      </c>
      <c r="AY26" s="19">
        <f t="shared" si="1"/>
        <v>315.89999999999998</v>
      </c>
      <c r="AZ26" s="17">
        <f t="shared" si="2"/>
        <v>420.15980884800001</v>
      </c>
      <c r="BA26" s="17">
        <f t="shared" si="16"/>
        <v>556.471753143</v>
      </c>
      <c r="BB26" s="17">
        <f t="shared" si="3"/>
        <v>71307000</v>
      </c>
      <c r="BC26" s="17">
        <f t="shared" si="4"/>
        <v>1407900</v>
      </c>
      <c r="BE26" s="21">
        <f t="shared" si="5"/>
        <v>-3.1427257396903267E-2</v>
      </c>
      <c r="BF26" s="21">
        <f t="shared" si="6"/>
        <v>0.75504247335988128</v>
      </c>
      <c r="BG26" s="21">
        <f t="shared" si="7"/>
        <v>2.0141890238930114E-2</v>
      </c>
      <c r="BJ26" s="17">
        <f>BC26</f>
        <v>1407900</v>
      </c>
      <c r="BL26" s="17">
        <f t="shared" si="8"/>
        <v>319.24</v>
      </c>
      <c r="BN26" s="17">
        <f t="shared" ref="BN26:BO26" si="43">D26</f>
        <v>330</v>
      </c>
      <c r="BO26" s="17">
        <f t="shared" si="43"/>
        <v>312.60000000000002</v>
      </c>
      <c r="BQ26" s="5">
        <f t="shared" si="10"/>
        <v>7.6045627376425867E-2</v>
      </c>
      <c r="BR26" s="5">
        <f t="shared" si="11"/>
        <v>3.974803149606299</v>
      </c>
    </row>
    <row r="27" spans="1:70" ht="15.75" customHeight="1" x14ac:dyDescent="0.25">
      <c r="A27" s="16">
        <v>44235</v>
      </c>
      <c r="B27" s="17" t="s">
        <v>43</v>
      </c>
      <c r="C27" s="17">
        <v>318.75</v>
      </c>
      <c r="D27" s="17">
        <v>339.25</v>
      </c>
      <c r="E27" s="17">
        <v>318</v>
      </c>
      <c r="F27" s="17">
        <v>315.89999999999998</v>
      </c>
      <c r="G27" s="17">
        <v>336.55</v>
      </c>
      <c r="H27" s="17">
        <v>335.95</v>
      </c>
      <c r="I27" s="17">
        <v>328.1</v>
      </c>
      <c r="J27" s="17">
        <v>341.9</v>
      </c>
      <c r="K27" s="17">
        <v>63.5</v>
      </c>
      <c r="L27" s="17">
        <v>102123614</v>
      </c>
      <c r="M27" s="18">
        <v>33506955689.950001</v>
      </c>
      <c r="N27" s="17">
        <v>597813</v>
      </c>
      <c r="O27" s="17">
        <v>13791043</v>
      </c>
      <c r="P27" s="17">
        <v>13.5</v>
      </c>
      <c r="R27" s="16">
        <v>44235</v>
      </c>
      <c r="S27" s="16">
        <v>44252</v>
      </c>
      <c r="T27" s="17" t="s">
        <v>44</v>
      </c>
      <c r="U27" s="17" t="s">
        <v>45</v>
      </c>
      <c r="V27" s="17">
        <v>320.2</v>
      </c>
      <c r="W27" s="17">
        <v>340.95</v>
      </c>
      <c r="X27" s="17">
        <v>318.85000000000002</v>
      </c>
      <c r="Y27" s="17">
        <v>337.75</v>
      </c>
      <c r="Z27" s="17">
        <v>338.3</v>
      </c>
      <c r="AA27" s="17">
        <v>337.75</v>
      </c>
      <c r="AB27" s="17">
        <v>117357300</v>
      </c>
      <c r="AC27" s="18">
        <v>38768797380</v>
      </c>
      <c r="AD27" s="18">
        <v>38768797380</v>
      </c>
      <c r="AE27" s="17">
        <v>72971400</v>
      </c>
      <c r="AF27" s="17">
        <v>4959000</v>
      </c>
      <c r="AH27" s="16">
        <v>44235</v>
      </c>
      <c r="AI27" s="16">
        <v>44280</v>
      </c>
      <c r="AJ27" s="17" t="s">
        <v>44</v>
      </c>
      <c r="AK27" s="17" t="s">
        <v>45</v>
      </c>
      <c r="AL27" s="17">
        <v>320.3</v>
      </c>
      <c r="AM27" s="17">
        <v>342</v>
      </c>
      <c r="AN27" s="17">
        <v>320.25</v>
      </c>
      <c r="AO27" s="17">
        <v>338.9</v>
      </c>
      <c r="AP27" s="17">
        <v>339.75</v>
      </c>
      <c r="AQ27" s="17">
        <v>338.9</v>
      </c>
      <c r="AR27" s="17">
        <v>4297800</v>
      </c>
      <c r="AS27" s="18">
        <v>1421236290</v>
      </c>
      <c r="AT27" s="18">
        <v>1421236290</v>
      </c>
      <c r="AU27" s="17">
        <v>3454200</v>
      </c>
      <c r="AV27" s="17">
        <v>159600</v>
      </c>
      <c r="AX27" s="16">
        <f t="shared" si="0"/>
        <v>44235</v>
      </c>
      <c r="AY27" s="19">
        <f t="shared" si="1"/>
        <v>335.95</v>
      </c>
      <c r="AZ27" s="17">
        <f t="shared" si="2"/>
        <v>452.48412082999999</v>
      </c>
      <c r="BA27" s="17">
        <f t="shared" si="16"/>
        <v>559.73289770780002</v>
      </c>
      <c r="BB27" s="17">
        <f t="shared" si="3"/>
        <v>76425600</v>
      </c>
      <c r="BC27" s="17">
        <f t="shared" si="4"/>
        <v>5118600</v>
      </c>
      <c r="BE27" s="21">
        <f t="shared" si="5"/>
        <v>6.3469452358341283E-2</v>
      </c>
      <c r="BF27" s="21">
        <f t="shared" si="6"/>
        <v>0.80839293649345656</v>
      </c>
      <c r="BG27" s="21">
        <f t="shared" si="7"/>
        <v>7.1782573940847319E-2</v>
      </c>
      <c r="BI27" s="17">
        <f>BC27</f>
        <v>5118600</v>
      </c>
      <c r="BL27" s="17">
        <f t="shared" si="8"/>
        <v>328.1</v>
      </c>
      <c r="BN27" s="17">
        <f t="shared" ref="BN27:BO27" si="44">D27</f>
        <v>339.25</v>
      </c>
      <c r="BO27" s="22">
        <f t="shared" si="44"/>
        <v>318</v>
      </c>
      <c r="BQ27" s="5">
        <f t="shared" si="10"/>
        <v>1.7402749341912809E-2</v>
      </c>
      <c r="BR27" s="5">
        <f t="shared" si="11"/>
        <v>4.2905511811023622</v>
      </c>
    </row>
    <row r="28" spans="1:70" ht="15.75" customHeight="1" x14ac:dyDescent="0.25">
      <c r="A28" s="16">
        <v>44236</v>
      </c>
      <c r="B28" s="17" t="s">
        <v>43</v>
      </c>
      <c r="C28" s="17">
        <v>337</v>
      </c>
      <c r="D28" s="17">
        <v>338.5</v>
      </c>
      <c r="E28" s="17">
        <v>322.2</v>
      </c>
      <c r="F28" s="17">
        <v>335.95</v>
      </c>
      <c r="G28" s="17">
        <v>325.85000000000002</v>
      </c>
      <c r="H28" s="17">
        <v>325.05</v>
      </c>
      <c r="I28" s="17">
        <v>328.65</v>
      </c>
      <c r="J28" s="17">
        <v>341.9</v>
      </c>
      <c r="K28" s="17">
        <v>63.5</v>
      </c>
      <c r="L28" s="17">
        <v>105981081</v>
      </c>
      <c r="M28" s="18">
        <v>34830328895.75</v>
      </c>
      <c r="N28" s="17">
        <v>596440</v>
      </c>
      <c r="O28" s="17">
        <v>11770233</v>
      </c>
      <c r="P28" s="17">
        <v>11.11</v>
      </c>
      <c r="R28" s="16">
        <v>44236</v>
      </c>
      <c r="S28" s="16">
        <v>44252</v>
      </c>
      <c r="T28" s="17" t="s">
        <v>44</v>
      </c>
      <c r="U28" s="17" t="s">
        <v>45</v>
      </c>
      <c r="V28" s="17">
        <v>339.2</v>
      </c>
      <c r="W28" s="17">
        <v>339.7</v>
      </c>
      <c r="X28" s="17">
        <v>323.10000000000002</v>
      </c>
      <c r="Y28" s="17">
        <v>325.89999999999998</v>
      </c>
      <c r="Z28" s="17">
        <v>326.7</v>
      </c>
      <c r="AA28" s="17">
        <v>325.89999999999998</v>
      </c>
      <c r="AB28" s="17">
        <v>111588900</v>
      </c>
      <c r="AC28" s="18">
        <v>36767122965</v>
      </c>
      <c r="AD28" s="18">
        <v>36767122965</v>
      </c>
      <c r="AE28" s="17">
        <v>72623700</v>
      </c>
      <c r="AF28" s="17">
        <v>-347700</v>
      </c>
      <c r="AH28" s="16">
        <v>44236</v>
      </c>
      <c r="AI28" s="16">
        <v>44280</v>
      </c>
      <c r="AJ28" s="17" t="s">
        <v>44</v>
      </c>
      <c r="AK28" s="17" t="s">
        <v>45</v>
      </c>
      <c r="AL28" s="17">
        <v>339.35</v>
      </c>
      <c r="AM28" s="17">
        <v>340.4</v>
      </c>
      <c r="AN28" s="17">
        <v>324.35000000000002</v>
      </c>
      <c r="AO28" s="17">
        <v>327.2</v>
      </c>
      <c r="AP28" s="17">
        <v>328.1</v>
      </c>
      <c r="AQ28" s="17">
        <v>327.2</v>
      </c>
      <c r="AR28" s="17">
        <v>5289600</v>
      </c>
      <c r="AS28" s="18">
        <v>1749449700</v>
      </c>
      <c r="AT28" s="18">
        <v>1749449700</v>
      </c>
      <c r="AU28" s="17">
        <v>3950100</v>
      </c>
      <c r="AV28" s="17">
        <v>495900</v>
      </c>
      <c r="AX28" s="16">
        <f t="shared" si="0"/>
        <v>44236</v>
      </c>
      <c r="AY28" s="19">
        <f t="shared" si="1"/>
        <v>325.05</v>
      </c>
      <c r="AZ28" s="17">
        <f t="shared" si="2"/>
        <v>386.82870754499999</v>
      </c>
      <c r="BA28" s="17">
        <f t="shared" si="16"/>
        <v>581.8662200018</v>
      </c>
      <c r="BB28" s="17">
        <f t="shared" si="3"/>
        <v>76573800</v>
      </c>
      <c r="BC28" s="17">
        <f t="shared" si="4"/>
        <v>148200</v>
      </c>
      <c r="BE28" s="21">
        <f t="shared" si="5"/>
        <v>-3.2445304360767903E-2</v>
      </c>
      <c r="BF28" s="21">
        <f t="shared" si="6"/>
        <v>0.66480695088950748</v>
      </c>
      <c r="BG28" s="21">
        <f t="shared" si="7"/>
        <v>1.9391408114558472E-3</v>
      </c>
      <c r="BH28" s="17" t="s">
        <v>46</v>
      </c>
      <c r="BL28" s="17">
        <f t="shared" si="8"/>
        <v>328.65</v>
      </c>
      <c r="BN28" s="17">
        <f t="shared" ref="BN28:BO28" si="45">D28</f>
        <v>338.5</v>
      </c>
      <c r="BO28" s="17">
        <f t="shared" si="45"/>
        <v>322.2</v>
      </c>
      <c r="BQ28" s="5">
        <f t="shared" si="10"/>
        <v>4.9283416203568201E-2</v>
      </c>
      <c r="BR28" s="5">
        <f t="shared" si="11"/>
        <v>4.1188976377952757</v>
      </c>
    </row>
    <row r="29" spans="1:70" ht="15.75" customHeight="1" x14ac:dyDescent="0.25">
      <c r="A29" s="16">
        <v>44237</v>
      </c>
      <c r="B29" s="17" t="s">
        <v>43</v>
      </c>
      <c r="C29" s="17">
        <v>326</v>
      </c>
      <c r="D29" s="17">
        <v>332.65</v>
      </c>
      <c r="E29" s="17">
        <v>319.5</v>
      </c>
      <c r="F29" s="17">
        <v>325.05</v>
      </c>
      <c r="G29" s="17">
        <v>328.55</v>
      </c>
      <c r="H29" s="17">
        <v>328.9</v>
      </c>
      <c r="I29" s="17">
        <v>325.62</v>
      </c>
      <c r="J29" s="17">
        <v>341.9</v>
      </c>
      <c r="K29" s="17">
        <v>63.5</v>
      </c>
      <c r="L29" s="17">
        <v>93466949</v>
      </c>
      <c r="M29" s="18">
        <v>30434833762.049999</v>
      </c>
      <c r="N29" s="17">
        <v>474065</v>
      </c>
      <c r="O29" s="17">
        <v>5592345</v>
      </c>
      <c r="P29" s="17">
        <v>5.98</v>
      </c>
      <c r="R29" s="16">
        <v>44237</v>
      </c>
      <c r="S29" s="16">
        <v>44252</v>
      </c>
      <c r="T29" s="17" t="s">
        <v>44</v>
      </c>
      <c r="U29" s="17" t="s">
        <v>45</v>
      </c>
      <c r="V29" s="17">
        <v>326.89999999999998</v>
      </c>
      <c r="W29" s="17">
        <v>334</v>
      </c>
      <c r="X29" s="17">
        <v>320.25</v>
      </c>
      <c r="Y29" s="17">
        <v>330.4</v>
      </c>
      <c r="Z29" s="17">
        <v>330.25</v>
      </c>
      <c r="AA29" s="17">
        <v>330.4</v>
      </c>
      <c r="AB29" s="17">
        <v>100485300</v>
      </c>
      <c r="AC29" s="18">
        <v>32868880710</v>
      </c>
      <c r="AD29" s="18">
        <v>32868880710</v>
      </c>
      <c r="AE29" s="17">
        <v>72732000</v>
      </c>
      <c r="AF29" s="17">
        <v>108300</v>
      </c>
      <c r="AH29" s="16">
        <v>44237</v>
      </c>
      <c r="AI29" s="16">
        <v>44280</v>
      </c>
      <c r="AJ29" s="17" t="s">
        <v>44</v>
      </c>
      <c r="AK29" s="17" t="s">
        <v>45</v>
      </c>
      <c r="AL29" s="17">
        <v>328.95</v>
      </c>
      <c r="AM29" s="17">
        <v>335</v>
      </c>
      <c r="AN29" s="17">
        <v>321.3</v>
      </c>
      <c r="AO29" s="17">
        <v>331.75</v>
      </c>
      <c r="AP29" s="17">
        <v>331.45</v>
      </c>
      <c r="AQ29" s="17">
        <v>331.75</v>
      </c>
      <c r="AR29" s="17">
        <v>4457400</v>
      </c>
      <c r="AS29" s="18">
        <v>1465421265</v>
      </c>
      <c r="AT29" s="18">
        <v>1465421265</v>
      </c>
      <c r="AU29" s="17">
        <v>3881700</v>
      </c>
      <c r="AV29" s="17">
        <v>-68400</v>
      </c>
      <c r="AX29" s="16">
        <f t="shared" si="0"/>
        <v>44237</v>
      </c>
      <c r="AY29" s="19">
        <f t="shared" si="1"/>
        <v>328.9</v>
      </c>
      <c r="AZ29" s="17">
        <f t="shared" si="2"/>
        <v>182.09793789</v>
      </c>
      <c r="BA29" s="17">
        <f t="shared" si="16"/>
        <v>471.75909118579995</v>
      </c>
      <c r="BB29" s="17">
        <f t="shared" si="3"/>
        <v>76613700</v>
      </c>
      <c r="BC29" s="17">
        <f t="shared" si="4"/>
        <v>39900</v>
      </c>
      <c r="BE29" s="21">
        <f t="shared" si="5"/>
        <v>1.184433164128585E-2</v>
      </c>
      <c r="BF29" s="21">
        <f t="shared" si="6"/>
        <v>0.38599772912120023</v>
      </c>
      <c r="BG29" s="21">
        <f t="shared" si="7"/>
        <v>5.2106595206193246E-4</v>
      </c>
      <c r="BL29" s="17">
        <f t="shared" si="8"/>
        <v>325.62</v>
      </c>
      <c r="BN29" s="17">
        <f t="shared" ref="BN29:BO29" si="46">D29</f>
        <v>332.65</v>
      </c>
      <c r="BO29" s="17">
        <f t="shared" si="46"/>
        <v>319.5</v>
      </c>
      <c r="BQ29" s="5">
        <f t="shared" si="10"/>
        <v>3.8022813688212934E-2</v>
      </c>
      <c r="BR29" s="5">
        <f t="shared" si="11"/>
        <v>4.179527559055118</v>
      </c>
    </row>
    <row r="30" spans="1:70" ht="15.75" customHeight="1" x14ac:dyDescent="0.25">
      <c r="A30" s="16">
        <v>44238</v>
      </c>
      <c r="B30" s="17" t="s">
        <v>43</v>
      </c>
      <c r="C30" s="17">
        <v>326.45</v>
      </c>
      <c r="D30" s="17">
        <v>331.35</v>
      </c>
      <c r="E30" s="17">
        <v>323.39999999999998</v>
      </c>
      <c r="F30" s="17">
        <v>328.9</v>
      </c>
      <c r="G30" s="17">
        <v>324.89999999999998</v>
      </c>
      <c r="H30" s="17">
        <v>325</v>
      </c>
      <c r="I30" s="17">
        <v>326.77</v>
      </c>
      <c r="J30" s="17">
        <v>341.9</v>
      </c>
      <c r="K30" s="17">
        <v>63.5</v>
      </c>
      <c r="L30" s="17">
        <v>55257166</v>
      </c>
      <c r="M30" s="18">
        <v>18056563766.25</v>
      </c>
      <c r="N30" s="17">
        <v>317814</v>
      </c>
      <c r="O30" s="17">
        <v>6734537</v>
      </c>
      <c r="P30" s="17">
        <v>12.19</v>
      </c>
      <c r="R30" s="16">
        <v>44238</v>
      </c>
      <c r="S30" s="16">
        <v>44252</v>
      </c>
      <c r="T30" s="17" t="s">
        <v>44</v>
      </c>
      <c r="U30" s="17" t="s">
        <v>45</v>
      </c>
      <c r="V30" s="17">
        <v>327.39999999999998</v>
      </c>
      <c r="W30" s="17">
        <v>332.25</v>
      </c>
      <c r="X30" s="17">
        <v>324.5</v>
      </c>
      <c r="Y30" s="17">
        <v>326.35000000000002</v>
      </c>
      <c r="Z30" s="17">
        <v>326.14999999999998</v>
      </c>
      <c r="AA30" s="17">
        <v>326.35000000000002</v>
      </c>
      <c r="AB30" s="17">
        <v>54269700</v>
      </c>
      <c r="AC30" s="18">
        <v>17800562775</v>
      </c>
      <c r="AD30" s="18">
        <v>17800562775</v>
      </c>
      <c r="AE30" s="17">
        <v>73951800</v>
      </c>
      <c r="AF30" s="17">
        <v>1219800</v>
      </c>
      <c r="AH30" s="16">
        <v>44238</v>
      </c>
      <c r="AI30" s="16">
        <v>44280</v>
      </c>
      <c r="AJ30" s="17" t="s">
        <v>44</v>
      </c>
      <c r="AK30" s="17" t="s">
        <v>45</v>
      </c>
      <c r="AL30" s="17">
        <v>330.65</v>
      </c>
      <c r="AM30" s="17">
        <v>333.3</v>
      </c>
      <c r="AN30" s="17">
        <v>325.95</v>
      </c>
      <c r="AO30" s="17">
        <v>327.45</v>
      </c>
      <c r="AP30" s="17">
        <v>326.95</v>
      </c>
      <c r="AQ30" s="17">
        <v>327.45</v>
      </c>
      <c r="AR30" s="17">
        <v>2929800</v>
      </c>
      <c r="AS30" s="18">
        <v>963451335</v>
      </c>
      <c r="AT30" s="18">
        <v>963451335</v>
      </c>
      <c r="AU30" s="17">
        <v>4263600</v>
      </c>
      <c r="AV30" s="17">
        <v>381900</v>
      </c>
      <c r="AX30" s="16">
        <f t="shared" si="0"/>
        <v>44238</v>
      </c>
      <c r="AY30" s="19">
        <f t="shared" si="1"/>
        <v>325</v>
      </c>
      <c r="AZ30" s="17">
        <f t="shared" si="2"/>
        <v>220.06446554899998</v>
      </c>
      <c r="BA30" s="17">
        <f t="shared" si="16"/>
        <v>359.13724000180002</v>
      </c>
      <c r="BB30" s="17">
        <f t="shared" si="3"/>
        <v>78215400</v>
      </c>
      <c r="BC30" s="17">
        <f t="shared" si="4"/>
        <v>1601700</v>
      </c>
      <c r="BE30" s="21">
        <f t="shared" si="5"/>
        <v>-1.1857707509881354E-2</v>
      </c>
      <c r="BF30" s="21">
        <f t="shared" si="6"/>
        <v>0.61275869232580005</v>
      </c>
      <c r="BG30" s="21">
        <f t="shared" si="7"/>
        <v>2.0906182575701211E-2</v>
      </c>
      <c r="BJ30" s="17">
        <f t="shared" ref="BJ30:BJ31" si="47">BC30</f>
        <v>1601700</v>
      </c>
      <c r="BL30" s="17">
        <f t="shared" si="8"/>
        <v>326.77</v>
      </c>
      <c r="BN30" s="17">
        <f t="shared" ref="BN30:BO30" si="48">D30</f>
        <v>331.35</v>
      </c>
      <c r="BO30" s="17">
        <f t="shared" si="48"/>
        <v>323.39999999999998</v>
      </c>
      <c r="BQ30" s="5">
        <f t="shared" si="10"/>
        <v>4.9429657794676743E-2</v>
      </c>
      <c r="BR30" s="5">
        <f t="shared" si="11"/>
        <v>4.1181102362204722</v>
      </c>
    </row>
    <row r="31" spans="1:70" ht="15.75" customHeight="1" x14ac:dyDescent="0.25">
      <c r="A31" s="16">
        <v>44239</v>
      </c>
      <c r="B31" s="17" t="s">
        <v>43</v>
      </c>
      <c r="C31" s="17">
        <v>326.39999999999998</v>
      </c>
      <c r="D31" s="17">
        <v>330.5</v>
      </c>
      <c r="E31" s="17">
        <v>321.25</v>
      </c>
      <c r="F31" s="17">
        <v>325</v>
      </c>
      <c r="G31" s="17">
        <v>324.55</v>
      </c>
      <c r="H31" s="17">
        <v>325.39999999999998</v>
      </c>
      <c r="I31" s="17">
        <v>326.36</v>
      </c>
      <c r="J31" s="17">
        <v>341.9</v>
      </c>
      <c r="K31" s="17">
        <v>63.5</v>
      </c>
      <c r="L31" s="17">
        <v>64093642</v>
      </c>
      <c r="M31" s="18">
        <v>20917450086</v>
      </c>
      <c r="N31" s="17">
        <v>344490</v>
      </c>
      <c r="O31" s="17">
        <v>4621930</v>
      </c>
      <c r="P31" s="17">
        <v>7.21</v>
      </c>
      <c r="R31" s="16">
        <v>44239</v>
      </c>
      <c r="S31" s="16">
        <v>44252</v>
      </c>
      <c r="T31" s="17" t="s">
        <v>44</v>
      </c>
      <c r="U31" s="17" t="s">
        <v>45</v>
      </c>
      <c r="V31" s="17">
        <v>326.7</v>
      </c>
      <c r="W31" s="17">
        <v>331.7</v>
      </c>
      <c r="X31" s="17">
        <v>322.14999999999998</v>
      </c>
      <c r="Y31" s="17">
        <v>326.3</v>
      </c>
      <c r="Z31" s="17">
        <v>325.5</v>
      </c>
      <c r="AA31" s="17">
        <v>326.3</v>
      </c>
      <c r="AB31" s="17">
        <v>70377900</v>
      </c>
      <c r="AC31" s="18">
        <v>23031972330</v>
      </c>
      <c r="AD31" s="18">
        <v>23031972330</v>
      </c>
      <c r="AE31" s="17">
        <v>71546400</v>
      </c>
      <c r="AF31" s="17">
        <v>-2405400</v>
      </c>
      <c r="AH31" s="16">
        <v>44239</v>
      </c>
      <c r="AI31" s="16">
        <v>44280</v>
      </c>
      <c r="AJ31" s="17" t="s">
        <v>44</v>
      </c>
      <c r="AK31" s="17" t="s">
        <v>45</v>
      </c>
      <c r="AL31" s="17">
        <v>328.3</v>
      </c>
      <c r="AM31" s="17">
        <v>332.65</v>
      </c>
      <c r="AN31" s="17">
        <v>323.45</v>
      </c>
      <c r="AO31" s="17">
        <v>327.55</v>
      </c>
      <c r="AP31" s="17">
        <v>326.39999999999998</v>
      </c>
      <c r="AQ31" s="17">
        <v>327.55</v>
      </c>
      <c r="AR31" s="17">
        <v>4976100</v>
      </c>
      <c r="AS31" s="18">
        <v>1633726020</v>
      </c>
      <c r="AT31" s="18">
        <v>1633726020</v>
      </c>
      <c r="AU31" s="17">
        <v>4742400</v>
      </c>
      <c r="AV31" s="17">
        <v>478800</v>
      </c>
      <c r="AX31" s="16">
        <f t="shared" si="0"/>
        <v>44239</v>
      </c>
      <c r="AY31" s="19">
        <f t="shared" si="1"/>
        <v>325.39999999999998</v>
      </c>
      <c r="AZ31" s="17">
        <f t="shared" si="2"/>
        <v>150.84130747999998</v>
      </c>
      <c r="BA31" s="17">
        <f t="shared" si="16"/>
        <v>332.32700813240001</v>
      </c>
      <c r="BB31" s="17">
        <f t="shared" si="3"/>
        <v>76288800</v>
      </c>
      <c r="BC31" s="17">
        <f t="shared" si="4"/>
        <v>-1926600</v>
      </c>
      <c r="BE31" s="21">
        <f t="shared" si="5"/>
        <v>1.2307692307691608E-3</v>
      </c>
      <c r="BF31" s="21">
        <f t="shared" si="6"/>
        <v>0.4538942180104254</v>
      </c>
      <c r="BG31" s="21">
        <f t="shared" si="7"/>
        <v>-2.4631977845795072E-2</v>
      </c>
      <c r="BJ31" s="17">
        <f t="shared" si="47"/>
        <v>-1926600</v>
      </c>
      <c r="BL31" s="30">
        <f t="shared" si="8"/>
        <v>326.36</v>
      </c>
      <c r="BN31" s="17">
        <f t="shared" ref="BN31:BO31" si="49">D31</f>
        <v>330.5</v>
      </c>
      <c r="BO31" s="17">
        <f t="shared" si="49"/>
        <v>321.25</v>
      </c>
      <c r="BQ31" s="5">
        <f t="shared" si="10"/>
        <v>4.8259725065808716E-2</v>
      </c>
      <c r="BR31" s="5">
        <f t="shared" si="11"/>
        <v>4.1244094488188976</v>
      </c>
    </row>
    <row r="32" spans="1:70" ht="15.75" customHeight="1" x14ac:dyDescent="0.25">
      <c r="A32" s="16">
        <v>44242</v>
      </c>
      <c r="B32" s="17" t="s">
        <v>43</v>
      </c>
      <c r="C32" s="17">
        <v>329.9</v>
      </c>
      <c r="D32" s="17">
        <v>335.8</v>
      </c>
      <c r="E32" s="17">
        <v>324</v>
      </c>
      <c r="F32" s="17">
        <v>325.39999999999998</v>
      </c>
      <c r="G32" s="17">
        <v>331.9</v>
      </c>
      <c r="H32" s="17">
        <v>333.35</v>
      </c>
      <c r="I32" s="17">
        <v>329.83</v>
      </c>
      <c r="J32" s="17">
        <v>341.9</v>
      </c>
      <c r="K32" s="17">
        <v>63.5</v>
      </c>
      <c r="L32" s="17">
        <v>78680452</v>
      </c>
      <c r="M32" s="18">
        <v>25950795655.450001</v>
      </c>
      <c r="N32" s="17">
        <v>418089</v>
      </c>
      <c r="O32" s="17">
        <v>8356395</v>
      </c>
      <c r="P32" s="17">
        <v>10.62</v>
      </c>
      <c r="R32" s="16">
        <v>44242</v>
      </c>
      <c r="S32" s="16">
        <v>44252</v>
      </c>
      <c r="T32" s="17" t="s">
        <v>44</v>
      </c>
      <c r="U32" s="17" t="s">
        <v>45</v>
      </c>
      <c r="V32" s="17">
        <v>330.25</v>
      </c>
      <c r="W32" s="17">
        <v>336.9</v>
      </c>
      <c r="X32" s="17">
        <v>324.75</v>
      </c>
      <c r="Y32" s="17">
        <v>334.6</v>
      </c>
      <c r="Z32" s="17">
        <v>333.3</v>
      </c>
      <c r="AA32" s="17">
        <v>334.6</v>
      </c>
      <c r="AB32" s="17">
        <v>118674000</v>
      </c>
      <c r="AC32" s="18">
        <v>39274141995</v>
      </c>
      <c r="AD32" s="18">
        <v>39274141995</v>
      </c>
      <c r="AE32" s="17">
        <v>73632600</v>
      </c>
      <c r="AF32" s="17">
        <v>2086200</v>
      </c>
      <c r="AH32" s="16">
        <v>44242</v>
      </c>
      <c r="AI32" s="16">
        <v>44280</v>
      </c>
      <c r="AJ32" s="17" t="s">
        <v>44</v>
      </c>
      <c r="AK32" s="17" t="s">
        <v>45</v>
      </c>
      <c r="AL32" s="17">
        <v>331.3</v>
      </c>
      <c r="AM32" s="17">
        <v>337.95</v>
      </c>
      <c r="AN32" s="17">
        <v>326</v>
      </c>
      <c r="AO32" s="17">
        <v>335.75</v>
      </c>
      <c r="AP32" s="17">
        <v>334.5</v>
      </c>
      <c r="AQ32" s="17">
        <v>335.75</v>
      </c>
      <c r="AR32" s="17">
        <v>7011000</v>
      </c>
      <c r="AS32" s="18">
        <v>2326764225</v>
      </c>
      <c r="AT32" s="18">
        <v>2326764225</v>
      </c>
      <c r="AU32" s="17">
        <v>5614500</v>
      </c>
      <c r="AV32" s="17">
        <v>872100</v>
      </c>
      <c r="AX32" s="16">
        <f t="shared" si="0"/>
        <v>44242</v>
      </c>
      <c r="AY32" s="19">
        <f t="shared" si="1"/>
        <v>333.35</v>
      </c>
      <c r="AZ32" s="17">
        <f t="shared" si="2"/>
        <v>275.61897628499997</v>
      </c>
      <c r="BA32" s="17">
        <f t="shared" si="16"/>
        <v>278.46330785880002</v>
      </c>
      <c r="BB32" s="17">
        <f t="shared" si="3"/>
        <v>79247100</v>
      </c>
      <c r="BC32" s="17">
        <f t="shared" si="4"/>
        <v>2958300</v>
      </c>
      <c r="BE32" s="21">
        <f t="shared" si="5"/>
        <v>2.4431468961278568E-2</v>
      </c>
      <c r="BF32" s="21">
        <f t="shared" si="6"/>
        <v>0.98978561450098723</v>
      </c>
      <c r="BG32" s="21">
        <f t="shared" si="7"/>
        <v>3.8777644949193064E-2</v>
      </c>
      <c r="BI32" s="17">
        <f>BC32</f>
        <v>2958300</v>
      </c>
      <c r="BL32" s="17">
        <f t="shared" si="8"/>
        <v>329.83</v>
      </c>
      <c r="BN32" s="17">
        <f t="shared" ref="BN32:BO32" si="50">D32</f>
        <v>335.8</v>
      </c>
      <c r="BO32" s="17">
        <f t="shared" si="50"/>
        <v>324</v>
      </c>
      <c r="BQ32" s="5">
        <f t="shared" si="10"/>
        <v>2.5007312079555293E-2</v>
      </c>
      <c r="BR32" s="5">
        <f t="shared" si="11"/>
        <v>4.2496062992125987</v>
      </c>
    </row>
    <row r="33" spans="1:70" ht="15.75" customHeight="1" x14ac:dyDescent="0.25">
      <c r="A33" s="16">
        <v>44243</v>
      </c>
      <c r="B33" s="17" t="s">
        <v>43</v>
      </c>
      <c r="C33" s="17">
        <v>335.45</v>
      </c>
      <c r="D33" s="17">
        <v>337.9</v>
      </c>
      <c r="E33" s="17">
        <v>327.5</v>
      </c>
      <c r="F33" s="17">
        <v>333.35</v>
      </c>
      <c r="G33" s="17">
        <v>329</v>
      </c>
      <c r="H33" s="17">
        <v>329.2</v>
      </c>
      <c r="I33" s="17">
        <v>331.95</v>
      </c>
      <c r="J33" s="17">
        <v>341.9</v>
      </c>
      <c r="K33" s="17">
        <v>63.5</v>
      </c>
      <c r="L33" s="17">
        <v>65943843</v>
      </c>
      <c r="M33" s="18">
        <v>21890304400.549999</v>
      </c>
      <c r="N33" s="17">
        <v>349911</v>
      </c>
      <c r="O33" s="17">
        <v>8320793</v>
      </c>
      <c r="P33" s="17">
        <v>12.62</v>
      </c>
      <c r="R33" s="16">
        <v>44243</v>
      </c>
      <c r="S33" s="16">
        <v>44252</v>
      </c>
      <c r="T33" s="17" t="s">
        <v>44</v>
      </c>
      <c r="U33" s="17" t="s">
        <v>45</v>
      </c>
      <c r="V33" s="17">
        <v>336.4</v>
      </c>
      <c r="W33" s="17">
        <v>338.95</v>
      </c>
      <c r="X33" s="17">
        <v>328.4</v>
      </c>
      <c r="Y33" s="17">
        <v>330.2</v>
      </c>
      <c r="Z33" s="17">
        <v>330</v>
      </c>
      <c r="AA33" s="17">
        <v>330.2</v>
      </c>
      <c r="AB33" s="17">
        <v>77827800</v>
      </c>
      <c r="AC33" s="18">
        <v>25927035390</v>
      </c>
      <c r="AD33" s="18">
        <v>25927035390</v>
      </c>
      <c r="AE33" s="17">
        <v>73860600</v>
      </c>
      <c r="AF33" s="17">
        <v>228000</v>
      </c>
      <c r="AH33" s="16">
        <v>44243</v>
      </c>
      <c r="AI33" s="16">
        <v>44280</v>
      </c>
      <c r="AJ33" s="17" t="s">
        <v>44</v>
      </c>
      <c r="AK33" s="17" t="s">
        <v>45</v>
      </c>
      <c r="AL33" s="17">
        <v>337.65</v>
      </c>
      <c r="AM33" s="17">
        <v>340</v>
      </c>
      <c r="AN33" s="17">
        <v>329.85</v>
      </c>
      <c r="AO33" s="17">
        <v>331.45</v>
      </c>
      <c r="AP33" s="17">
        <v>331.05</v>
      </c>
      <c r="AQ33" s="17">
        <v>331.45</v>
      </c>
      <c r="AR33" s="17">
        <v>7210500</v>
      </c>
      <c r="AS33" s="18">
        <v>2407666035</v>
      </c>
      <c r="AT33" s="18">
        <v>2407666035</v>
      </c>
      <c r="AU33" s="17">
        <v>6822900</v>
      </c>
      <c r="AV33" s="17">
        <v>1208400</v>
      </c>
      <c r="AX33" s="16">
        <f t="shared" si="0"/>
        <v>44243</v>
      </c>
      <c r="AY33" s="19">
        <f t="shared" si="1"/>
        <v>329.2</v>
      </c>
      <c r="AZ33" s="17">
        <f t="shared" si="2"/>
        <v>276.20872363500001</v>
      </c>
      <c r="BA33" s="17">
        <f t="shared" si="16"/>
        <v>243.09027894979999</v>
      </c>
      <c r="BB33" s="17">
        <f t="shared" si="3"/>
        <v>80683500</v>
      </c>
      <c r="BC33" s="17">
        <f t="shared" si="4"/>
        <v>1436400</v>
      </c>
      <c r="BE33" s="21">
        <f t="shared" si="5"/>
        <v>-1.2449377531123546E-2</v>
      </c>
      <c r="BF33" s="21">
        <f t="shared" si="6"/>
        <v>1.1362392804363814</v>
      </c>
      <c r="BG33" s="21">
        <f t="shared" si="7"/>
        <v>1.8125584406243258E-2</v>
      </c>
      <c r="BJ33" s="17">
        <f>BC33</f>
        <v>1436400</v>
      </c>
      <c r="BL33" s="17">
        <f t="shared" si="8"/>
        <v>331.95</v>
      </c>
      <c r="BN33" s="17">
        <f t="shared" ref="BN33:BO33" si="51">D33</f>
        <v>337.9</v>
      </c>
      <c r="BO33" s="17">
        <f t="shared" si="51"/>
        <v>327.5</v>
      </c>
      <c r="BQ33" s="5">
        <f t="shared" si="10"/>
        <v>3.7145364141561832E-2</v>
      </c>
      <c r="BR33" s="5">
        <f t="shared" si="11"/>
        <v>4.1842519685039372</v>
      </c>
    </row>
    <row r="34" spans="1:70" ht="15.75" customHeight="1" x14ac:dyDescent="0.25">
      <c r="A34" s="16">
        <v>44244</v>
      </c>
      <c r="B34" s="17" t="s">
        <v>43</v>
      </c>
      <c r="C34" s="17">
        <v>326.89999999999998</v>
      </c>
      <c r="D34" s="17">
        <v>334.25</v>
      </c>
      <c r="E34" s="17">
        <v>325.45</v>
      </c>
      <c r="F34" s="17">
        <v>329.2</v>
      </c>
      <c r="G34" s="17">
        <v>329.7</v>
      </c>
      <c r="H34" s="17">
        <v>330.15</v>
      </c>
      <c r="I34" s="17">
        <v>329.78</v>
      </c>
      <c r="J34" s="17">
        <v>341.9</v>
      </c>
      <c r="K34" s="17">
        <v>63.5</v>
      </c>
      <c r="L34" s="17">
        <v>52150941</v>
      </c>
      <c r="M34" s="18">
        <v>17198462740.049999</v>
      </c>
      <c r="N34" s="17">
        <v>288923</v>
      </c>
      <c r="O34" s="17">
        <v>5743645</v>
      </c>
      <c r="P34" s="17">
        <v>11.01</v>
      </c>
      <c r="R34" s="16">
        <v>44244</v>
      </c>
      <c r="S34" s="16">
        <v>44252</v>
      </c>
      <c r="T34" s="17" t="s">
        <v>44</v>
      </c>
      <c r="U34" s="17" t="s">
        <v>45</v>
      </c>
      <c r="V34" s="17">
        <v>327.8</v>
      </c>
      <c r="W34" s="17">
        <v>335.4</v>
      </c>
      <c r="X34" s="17">
        <v>326.5</v>
      </c>
      <c r="Y34" s="17">
        <v>331.2</v>
      </c>
      <c r="Z34" s="17">
        <v>331.05</v>
      </c>
      <c r="AA34" s="17">
        <v>331.2</v>
      </c>
      <c r="AB34" s="17">
        <v>69374700</v>
      </c>
      <c r="AC34" s="18">
        <v>22959850515</v>
      </c>
      <c r="AD34" s="18">
        <v>22959850515</v>
      </c>
      <c r="AE34" s="17">
        <v>72065100</v>
      </c>
      <c r="AF34" s="17">
        <v>-1795500</v>
      </c>
      <c r="AH34" s="16">
        <v>44244</v>
      </c>
      <c r="AI34" s="16">
        <v>44280</v>
      </c>
      <c r="AJ34" s="17" t="s">
        <v>44</v>
      </c>
      <c r="AK34" s="17" t="s">
        <v>45</v>
      </c>
      <c r="AL34" s="17">
        <v>328.55</v>
      </c>
      <c r="AM34" s="17">
        <v>336.35</v>
      </c>
      <c r="AN34" s="17">
        <v>327.75</v>
      </c>
      <c r="AO34" s="17">
        <v>332.25</v>
      </c>
      <c r="AP34" s="17">
        <v>332.25</v>
      </c>
      <c r="AQ34" s="17">
        <v>332.25</v>
      </c>
      <c r="AR34" s="17">
        <v>8652600</v>
      </c>
      <c r="AS34" s="18">
        <v>2874842595</v>
      </c>
      <c r="AT34" s="18">
        <v>2874842595</v>
      </c>
      <c r="AU34" s="17">
        <v>8709600</v>
      </c>
      <c r="AV34" s="17">
        <v>1886700</v>
      </c>
      <c r="AX34" s="16">
        <f t="shared" si="0"/>
        <v>44244</v>
      </c>
      <c r="AY34" s="19">
        <f t="shared" si="1"/>
        <v>330.15</v>
      </c>
      <c r="AZ34" s="17">
        <f t="shared" si="2"/>
        <v>189.41392481</v>
      </c>
      <c r="BA34" s="17">
        <f t="shared" si="16"/>
        <v>220.96628216779999</v>
      </c>
      <c r="BB34" s="17">
        <f t="shared" si="3"/>
        <v>80774700</v>
      </c>
      <c r="BC34" s="17">
        <f t="shared" si="4"/>
        <v>91200</v>
      </c>
      <c r="BE34" s="21">
        <f t="shared" si="5"/>
        <v>2.8857837181044611E-3</v>
      </c>
      <c r="BF34" s="21">
        <f t="shared" si="6"/>
        <v>0.85720736644408313</v>
      </c>
      <c r="BG34" s="21">
        <f t="shared" si="7"/>
        <v>1.1303426351112682E-3</v>
      </c>
      <c r="BL34" s="17">
        <f t="shared" si="8"/>
        <v>329.78</v>
      </c>
      <c r="BN34" s="17">
        <f t="shared" ref="BN34:BO34" si="52">D34</f>
        <v>334.25</v>
      </c>
      <c r="BO34" s="17">
        <f t="shared" si="52"/>
        <v>325.45</v>
      </c>
      <c r="BQ34" s="5">
        <f t="shared" si="10"/>
        <v>3.4366773910500151E-2</v>
      </c>
      <c r="BR34" s="5">
        <f t="shared" si="11"/>
        <v>4.1992125984251967</v>
      </c>
    </row>
    <row r="35" spans="1:70" ht="15.75" customHeight="1" x14ac:dyDescent="0.25">
      <c r="A35" s="16">
        <v>44245</v>
      </c>
      <c r="B35" s="17" t="s">
        <v>43</v>
      </c>
      <c r="C35" s="17">
        <v>331.5</v>
      </c>
      <c r="D35" s="17">
        <v>331.75</v>
      </c>
      <c r="E35" s="17">
        <v>321.10000000000002</v>
      </c>
      <c r="F35" s="17">
        <v>330.15</v>
      </c>
      <c r="G35" s="17">
        <v>323</v>
      </c>
      <c r="H35" s="17">
        <v>323.85000000000002</v>
      </c>
      <c r="I35" s="17">
        <v>327.39</v>
      </c>
      <c r="J35" s="17">
        <v>341.9</v>
      </c>
      <c r="K35" s="17">
        <v>63.5</v>
      </c>
      <c r="L35" s="17">
        <v>49204247</v>
      </c>
      <c r="M35" s="18">
        <v>16108957682</v>
      </c>
      <c r="N35" s="17">
        <v>305338</v>
      </c>
      <c r="O35" s="17">
        <v>10654511</v>
      </c>
      <c r="P35" s="17">
        <v>21.65</v>
      </c>
      <c r="R35" s="16">
        <v>44245</v>
      </c>
      <c r="S35" s="16">
        <v>44252</v>
      </c>
      <c r="T35" s="17" t="s">
        <v>44</v>
      </c>
      <c r="U35" s="17" t="s">
        <v>45</v>
      </c>
      <c r="V35" s="17">
        <v>332</v>
      </c>
      <c r="W35" s="17">
        <v>332.75</v>
      </c>
      <c r="X35" s="17">
        <v>322.2</v>
      </c>
      <c r="Y35" s="17">
        <v>324.35000000000002</v>
      </c>
      <c r="Z35" s="17">
        <v>323.39999999999998</v>
      </c>
      <c r="AA35" s="17">
        <v>324.35000000000002</v>
      </c>
      <c r="AB35" s="17">
        <v>55694700</v>
      </c>
      <c r="AC35" s="18">
        <v>18277161150</v>
      </c>
      <c r="AD35" s="18">
        <v>18277161150</v>
      </c>
      <c r="AE35" s="17">
        <v>70925100</v>
      </c>
      <c r="AF35" s="17">
        <v>-1140000</v>
      </c>
      <c r="AH35" s="16">
        <v>44245</v>
      </c>
      <c r="AI35" s="16">
        <v>44280</v>
      </c>
      <c r="AJ35" s="17" t="s">
        <v>44</v>
      </c>
      <c r="AK35" s="17" t="s">
        <v>45</v>
      </c>
      <c r="AL35" s="17">
        <v>333.35</v>
      </c>
      <c r="AM35" s="17">
        <v>333.65</v>
      </c>
      <c r="AN35" s="17">
        <v>323.3</v>
      </c>
      <c r="AO35" s="17">
        <v>325.35000000000002</v>
      </c>
      <c r="AP35" s="17">
        <v>324.8</v>
      </c>
      <c r="AQ35" s="17">
        <v>325.35000000000002</v>
      </c>
      <c r="AR35" s="17">
        <v>11023800</v>
      </c>
      <c r="AS35" s="18">
        <v>3625031850</v>
      </c>
      <c r="AT35" s="18">
        <v>3625031850</v>
      </c>
      <c r="AU35" s="17">
        <v>12072600</v>
      </c>
      <c r="AV35" s="17">
        <v>3363000</v>
      </c>
      <c r="AX35" s="16">
        <f t="shared" si="0"/>
        <v>44245</v>
      </c>
      <c r="AY35" s="19">
        <f t="shared" si="1"/>
        <v>323.85000000000002</v>
      </c>
      <c r="AZ35" s="17">
        <f t="shared" si="2"/>
        <v>348.81803562900001</v>
      </c>
      <c r="BA35" s="17">
        <f t="shared" si="16"/>
        <v>222.42947955180003</v>
      </c>
      <c r="BB35" s="17">
        <f t="shared" si="3"/>
        <v>82997700</v>
      </c>
      <c r="BC35" s="17">
        <f t="shared" si="4"/>
        <v>2223000</v>
      </c>
      <c r="BE35" s="21">
        <f t="shared" si="5"/>
        <v>-1.908223534756915E-2</v>
      </c>
      <c r="BF35" s="21">
        <f t="shared" si="6"/>
        <v>1.5682185487817331</v>
      </c>
      <c r="BG35" s="21">
        <f t="shared" si="7"/>
        <v>2.7520993578434832E-2</v>
      </c>
      <c r="BJ35" s="17">
        <f>BC35</f>
        <v>2223000</v>
      </c>
      <c r="BL35" s="22">
        <f t="shared" si="8"/>
        <v>327.39</v>
      </c>
      <c r="BN35" s="22">
        <f t="shared" ref="BN35:BO35" si="53">D35</f>
        <v>331.75</v>
      </c>
      <c r="BO35" s="17">
        <f t="shared" si="53"/>
        <v>321.10000000000002</v>
      </c>
      <c r="BQ35" s="5">
        <f t="shared" si="10"/>
        <v>5.2793214390172434E-2</v>
      </c>
      <c r="BR35" s="5">
        <f t="shared" si="11"/>
        <v>4.1000000000000005</v>
      </c>
    </row>
    <row r="36" spans="1:70" ht="15.75" customHeight="1" x14ac:dyDescent="0.25">
      <c r="A36" s="16">
        <v>44246</v>
      </c>
      <c r="B36" s="17" t="s">
        <v>43</v>
      </c>
      <c r="C36" s="17">
        <v>321.95</v>
      </c>
      <c r="D36" s="17">
        <v>321.95</v>
      </c>
      <c r="E36" s="17">
        <v>301.39999999999998</v>
      </c>
      <c r="F36" s="17">
        <v>323.85000000000002</v>
      </c>
      <c r="G36" s="17">
        <v>312.45</v>
      </c>
      <c r="H36" s="17">
        <v>311.85000000000002</v>
      </c>
      <c r="I36" s="17">
        <v>313.32</v>
      </c>
      <c r="J36" s="17">
        <v>341.9</v>
      </c>
      <c r="K36" s="17">
        <v>63.5</v>
      </c>
      <c r="L36" s="17">
        <v>80274683</v>
      </c>
      <c r="M36" s="18">
        <v>25151576757.900002</v>
      </c>
      <c r="N36" s="17">
        <v>516227</v>
      </c>
      <c r="O36" s="17">
        <v>11456545</v>
      </c>
      <c r="P36" s="17">
        <v>14.27</v>
      </c>
      <c r="R36" s="16">
        <v>44246</v>
      </c>
      <c r="S36" s="16">
        <v>44252</v>
      </c>
      <c r="T36" s="17" t="s">
        <v>44</v>
      </c>
      <c r="U36" s="17" t="s">
        <v>45</v>
      </c>
      <c r="V36" s="17">
        <v>321.55</v>
      </c>
      <c r="W36" s="17">
        <v>321.55</v>
      </c>
      <c r="X36" s="17">
        <v>301.45</v>
      </c>
      <c r="Y36" s="17">
        <v>311.75</v>
      </c>
      <c r="Z36" s="17">
        <v>311.39999999999998</v>
      </c>
      <c r="AA36" s="17">
        <v>311.75</v>
      </c>
      <c r="AB36" s="17">
        <v>103266900</v>
      </c>
      <c r="AC36" s="18">
        <v>32368401615</v>
      </c>
      <c r="AD36" s="18">
        <v>32368401615</v>
      </c>
      <c r="AE36" s="17">
        <v>62078700</v>
      </c>
      <c r="AF36" s="17">
        <v>-8846400</v>
      </c>
      <c r="AH36" s="16">
        <v>44246</v>
      </c>
      <c r="AI36" s="16">
        <v>44280</v>
      </c>
      <c r="AJ36" s="17" t="s">
        <v>44</v>
      </c>
      <c r="AK36" s="17" t="s">
        <v>45</v>
      </c>
      <c r="AL36" s="17">
        <v>322.45</v>
      </c>
      <c r="AM36" s="17">
        <v>322.45</v>
      </c>
      <c r="AN36" s="17">
        <v>302.55</v>
      </c>
      <c r="AO36" s="17">
        <v>312.8</v>
      </c>
      <c r="AP36" s="17">
        <v>312.89999999999998</v>
      </c>
      <c r="AQ36" s="17">
        <v>312.8</v>
      </c>
      <c r="AR36" s="17">
        <v>23769000</v>
      </c>
      <c r="AS36" s="18">
        <v>7483818990</v>
      </c>
      <c r="AT36" s="18">
        <v>7483818990</v>
      </c>
      <c r="AU36" s="17">
        <v>19442700</v>
      </c>
      <c r="AV36" s="17">
        <v>7370100</v>
      </c>
      <c r="AX36" s="16">
        <f t="shared" si="0"/>
        <v>44246</v>
      </c>
      <c r="AY36" s="19">
        <f t="shared" si="1"/>
        <v>311.85000000000002</v>
      </c>
      <c r="AZ36" s="17">
        <f t="shared" si="2"/>
        <v>358.95646793999998</v>
      </c>
      <c r="BA36" s="17">
        <f t="shared" si="16"/>
        <v>248.18019356780002</v>
      </c>
      <c r="BB36" s="17">
        <f t="shared" si="3"/>
        <v>81521400</v>
      </c>
      <c r="BC36" s="17">
        <f t="shared" si="4"/>
        <v>-1476300</v>
      </c>
      <c r="BE36" s="21">
        <f t="shared" si="5"/>
        <v>-3.7054191755442334E-2</v>
      </c>
      <c r="BF36" s="21">
        <f t="shared" si="6"/>
        <v>1.4463542105423379</v>
      </c>
      <c r="BG36" s="21">
        <f t="shared" si="7"/>
        <v>-1.7787239887370371E-2</v>
      </c>
      <c r="BI36" s="17">
        <f t="shared" ref="BI36:BI39" si="54">BC36</f>
        <v>-1476300</v>
      </c>
      <c r="BL36" s="22">
        <f t="shared" si="8"/>
        <v>313.32</v>
      </c>
      <c r="BN36" s="17">
        <f t="shared" ref="BN36:BO36" si="55">D36</f>
        <v>321.95</v>
      </c>
      <c r="BO36" s="17">
        <f t="shared" si="55"/>
        <v>301.39999999999998</v>
      </c>
      <c r="BQ36" s="5">
        <f t="shared" si="10"/>
        <v>8.7891196256215137E-2</v>
      </c>
      <c r="BR36" s="5">
        <f t="shared" si="11"/>
        <v>3.9110236220472445</v>
      </c>
    </row>
    <row r="37" spans="1:70" ht="15.75" customHeight="1" x14ac:dyDescent="0.25">
      <c r="A37" s="16">
        <v>44249</v>
      </c>
      <c r="B37" s="17" t="s">
        <v>43</v>
      </c>
      <c r="C37" s="17">
        <v>312.45</v>
      </c>
      <c r="D37" s="17">
        <v>313.89999999999998</v>
      </c>
      <c r="E37" s="17">
        <v>302.14999999999998</v>
      </c>
      <c r="F37" s="17">
        <v>311.85000000000002</v>
      </c>
      <c r="G37" s="17">
        <v>302.60000000000002</v>
      </c>
      <c r="H37" s="17">
        <v>304.5</v>
      </c>
      <c r="I37" s="17">
        <v>308</v>
      </c>
      <c r="J37" s="17">
        <v>341.9</v>
      </c>
      <c r="K37" s="17">
        <v>63.5</v>
      </c>
      <c r="L37" s="17">
        <v>57723298</v>
      </c>
      <c r="M37" s="18">
        <v>17778579106.099998</v>
      </c>
      <c r="N37" s="17">
        <v>341152</v>
      </c>
      <c r="O37" s="17">
        <v>5272946</v>
      </c>
      <c r="P37" s="17">
        <v>9.1300000000000008</v>
      </c>
      <c r="R37" s="16">
        <v>44249</v>
      </c>
      <c r="S37" s="16">
        <v>44252</v>
      </c>
      <c r="T37" s="17" t="s">
        <v>44</v>
      </c>
      <c r="U37" s="17" t="s">
        <v>45</v>
      </c>
      <c r="V37" s="17">
        <v>311.95</v>
      </c>
      <c r="W37" s="17">
        <v>314.39999999999998</v>
      </c>
      <c r="X37" s="17">
        <v>302.85000000000002</v>
      </c>
      <c r="Y37" s="17">
        <v>304.64999999999998</v>
      </c>
      <c r="Z37" s="17">
        <v>303.2</v>
      </c>
      <c r="AA37" s="17">
        <v>304.64999999999998</v>
      </c>
      <c r="AB37" s="17">
        <v>69129600</v>
      </c>
      <c r="AC37" s="18">
        <v>21309775470</v>
      </c>
      <c r="AD37" s="18">
        <v>21309775470</v>
      </c>
      <c r="AE37" s="17">
        <v>53768100</v>
      </c>
      <c r="AF37" s="17">
        <v>-8310600</v>
      </c>
      <c r="AH37" s="16">
        <v>44249</v>
      </c>
      <c r="AI37" s="16">
        <v>44280</v>
      </c>
      <c r="AJ37" s="17" t="s">
        <v>44</v>
      </c>
      <c r="AK37" s="17" t="s">
        <v>45</v>
      </c>
      <c r="AL37" s="17">
        <v>313.45</v>
      </c>
      <c r="AM37" s="17">
        <v>315.39999999999998</v>
      </c>
      <c r="AN37" s="17">
        <v>303.7</v>
      </c>
      <c r="AO37" s="17">
        <v>305.60000000000002</v>
      </c>
      <c r="AP37" s="17">
        <v>304.05</v>
      </c>
      <c r="AQ37" s="17">
        <v>305.60000000000002</v>
      </c>
      <c r="AR37" s="17">
        <v>27234600</v>
      </c>
      <c r="AS37" s="18">
        <v>8420338395</v>
      </c>
      <c r="AT37" s="18">
        <v>8420338395</v>
      </c>
      <c r="AU37" s="17">
        <v>25803900</v>
      </c>
      <c r="AV37" s="17">
        <v>6361200</v>
      </c>
      <c r="AX37" s="16">
        <f t="shared" si="0"/>
        <v>44249</v>
      </c>
      <c r="AY37" s="19">
        <f t="shared" si="1"/>
        <v>304.5</v>
      </c>
      <c r="AZ37" s="17">
        <f t="shared" si="2"/>
        <v>162.4067368</v>
      </c>
      <c r="BA37" s="17">
        <f t="shared" si="16"/>
        <v>289.80322565979998</v>
      </c>
      <c r="BB37" s="17">
        <f t="shared" si="3"/>
        <v>79572000</v>
      </c>
      <c r="BC37" s="17">
        <f t="shared" si="4"/>
        <v>-1949400</v>
      </c>
      <c r="BE37" s="21">
        <f t="shared" si="5"/>
        <v>-2.3569023569023639E-2</v>
      </c>
      <c r="BF37" s="21">
        <f t="shared" si="6"/>
        <v>0.56040348215671443</v>
      </c>
      <c r="BG37" s="21">
        <f t="shared" si="7"/>
        <v>-2.3912739476996223E-2</v>
      </c>
      <c r="BI37" s="17">
        <f t="shared" si="54"/>
        <v>-1949400</v>
      </c>
      <c r="BL37" s="17">
        <f t="shared" si="8"/>
        <v>308</v>
      </c>
      <c r="BN37" s="17">
        <f t="shared" ref="BN37:BO37" si="56">D37</f>
        <v>313.89999999999998</v>
      </c>
      <c r="BO37" s="17">
        <f t="shared" si="56"/>
        <v>302.14999999999998</v>
      </c>
      <c r="BQ37" s="5">
        <f t="shared" si="10"/>
        <v>0.10938871014916636</v>
      </c>
      <c r="BR37" s="5">
        <f t="shared" si="11"/>
        <v>3.795275590551181</v>
      </c>
    </row>
    <row r="38" spans="1:70" ht="15.75" customHeight="1" x14ac:dyDescent="0.25">
      <c r="A38" s="16">
        <v>44250</v>
      </c>
      <c r="B38" s="17" t="s">
        <v>43</v>
      </c>
      <c r="C38" s="17">
        <v>308.5</v>
      </c>
      <c r="D38" s="17">
        <v>328.9</v>
      </c>
      <c r="E38" s="17">
        <v>308.5</v>
      </c>
      <c r="F38" s="17">
        <v>304.5</v>
      </c>
      <c r="G38" s="17">
        <v>324.60000000000002</v>
      </c>
      <c r="H38" s="17">
        <v>324</v>
      </c>
      <c r="I38" s="17">
        <v>319.8</v>
      </c>
      <c r="J38" s="17">
        <v>341.9</v>
      </c>
      <c r="K38" s="17">
        <v>63.5</v>
      </c>
      <c r="L38" s="17">
        <v>133310157</v>
      </c>
      <c r="M38" s="18">
        <v>42632430245.099998</v>
      </c>
      <c r="N38" s="17">
        <v>696488</v>
      </c>
      <c r="O38" s="17">
        <v>12357798</v>
      </c>
      <c r="P38" s="17">
        <v>9.27</v>
      </c>
      <c r="R38" s="16">
        <v>44250</v>
      </c>
      <c r="S38" s="16">
        <v>44252</v>
      </c>
      <c r="T38" s="17" t="s">
        <v>44</v>
      </c>
      <c r="U38" s="17" t="s">
        <v>45</v>
      </c>
      <c r="V38" s="17">
        <v>309.10000000000002</v>
      </c>
      <c r="W38" s="17">
        <v>329.6</v>
      </c>
      <c r="X38" s="17">
        <v>309.05</v>
      </c>
      <c r="Y38" s="17">
        <v>324.7</v>
      </c>
      <c r="Z38" s="17">
        <v>325.10000000000002</v>
      </c>
      <c r="AA38" s="17">
        <v>324.7</v>
      </c>
      <c r="AB38" s="17">
        <v>135682800</v>
      </c>
      <c r="AC38" s="18">
        <v>43435969635</v>
      </c>
      <c r="AD38" s="18">
        <v>43435969635</v>
      </c>
      <c r="AE38" s="17">
        <v>39261600</v>
      </c>
      <c r="AF38" s="17">
        <v>-14506500</v>
      </c>
      <c r="AH38" s="16">
        <v>44250</v>
      </c>
      <c r="AI38" s="16">
        <v>44280</v>
      </c>
      <c r="AJ38" s="17" t="s">
        <v>44</v>
      </c>
      <c r="AK38" s="17" t="s">
        <v>45</v>
      </c>
      <c r="AL38" s="17">
        <v>310.25</v>
      </c>
      <c r="AM38" s="17">
        <v>330.55</v>
      </c>
      <c r="AN38" s="17">
        <v>310.25</v>
      </c>
      <c r="AO38" s="17">
        <v>325.75</v>
      </c>
      <c r="AP38" s="17">
        <v>326.39999999999998</v>
      </c>
      <c r="AQ38" s="17">
        <v>325.75</v>
      </c>
      <c r="AR38" s="17">
        <v>80466900</v>
      </c>
      <c r="AS38" s="18">
        <v>25846222500</v>
      </c>
      <c r="AT38" s="18">
        <v>25846222500</v>
      </c>
      <c r="AU38" s="17">
        <v>42630300</v>
      </c>
      <c r="AV38" s="17">
        <v>16826400</v>
      </c>
      <c r="AX38" s="16">
        <f t="shared" si="0"/>
        <v>44250</v>
      </c>
      <c r="AY38" s="19">
        <f t="shared" si="1"/>
        <v>324</v>
      </c>
      <c r="AZ38" s="17">
        <f t="shared" si="2"/>
        <v>395.20238004000004</v>
      </c>
      <c r="BA38" s="17">
        <f t="shared" si="16"/>
        <v>267.16077776280002</v>
      </c>
      <c r="BB38" s="17">
        <f t="shared" si="3"/>
        <v>81891900</v>
      </c>
      <c r="BC38" s="17">
        <f t="shared" si="4"/>
        <v>2319900</v>
      </c>
      <c r="BE38" s="21">
        <f t="shared" si="5"/>
        <v>6.4039408866995079E-2</v>
      </c>
      <c r="BF38" s="21">
        <f t="shared" si="6"/>
        <v>1.4792679649663334</v>
      </c>
      <c r="BG38" s="21">
        <f t="shared" si="7"/>
        <v>2.9154727793696274E-2</v>
      </c>
      <c r="BI38" s="17">
        <f t="shared" si="54"/>
        <v>2319900</v>
      </c>
      <c r="BL38" s="22">
        <f t="shared" si="8"/>
        <v>319.8</v>
      </c>
      <c r="BN38" s="17">
        <f t="shared" ref="BN38:BO38" si="57">D38</f>
        <v>328.9</v>
      </c>
      <c r="BO38" s="22">
        <f t="shared" si="57"/>
        <v>308.5</v>
      </c>
      <c r="BQ38" s="5">
        <f t="shared" si="10"/>
        <v>5.2354489616846966E-2</v>
      </c>
      <c r="BR38" s="5">
        <f t="shared" si="11"/>
        <v>4.1023622047244093</v>
      </c>
    </row>
    <row r="39" spans="1:70" ht="15.75" customHeight="1" x14ac:dyDescent="0.25">
      <c r="A39" s="16">
        <v>44251</v>
      </c>
      <c r="B39" s="17" t="s">
        <v>43</v>
      </c>
      <c r="C39" s="17">
        <v>325</v>
      </c>
      <c r="D39" s="17">
        <v>330</v>
      </c>
      <c r="E39" s="17">
        <v>316.5</v>
      </c>
      <c r="F39" s="17">
        <v>324</v>
      </c>
      <c r="G39" s="17">
        <v>321.2</v>
      </c>
      <c r="H39" s="17">
        <v>321.64999999999998</v>
      </c>
      <c r="I39" s="17">
        <v>324.47000000000003</v>
      </c>
      <c r="J39" s="17">
        <v>341.9</v>
      </c>
      <c r="K39" s="17">
        <v>63.5</v>
      </c>
      <c r="L39" s="17">
        <v>50821757</v>
      </c>
      <c r="M39" s="18">
        <v>16489974873.85</v>
      </c>
      <c r="N39" s="17">
        <v>287089</v>
      </c>
      <c r="O39" s="17">
        <v>10529353</v>
      </c>
      <c r="P39" s="17">
        <v>20.72</v>
      </c>
      <c r="R39" s="16">
        <v>44251</v>
      </c>
      <c r="S39" s="16">
        <v>44252</v>
      </c>
      <c r="T39" s="17" t="s">
        <v>44</v>
      </c>
      <c r="U39" s="17" t="s">
        <v>45</v>
      </c>
      <c r="V39" s="17">
        <v>325.45</v>
      </c>
      <c r="W39" s="17">
        <v>330.05</v>
      </c>
      <c r="X39" s="17">
        <v>310.55</v>
      </c>
      <c r="Y39" s="17">
        <v>321.55</v>
      </c>
      <c r="Z39" s="17">
        <v>321.39999999999998</v>
      </c>
      <c r="AA39" s="17">
        <v>321.55</v>
      </c>
      <c r="AB39" s="17">
        <v>48233400</v>
      </c>
      <c r="AC39" s="18">
        <v>15631469100</v>
      </c>
      <c r="AD39" s="18">
        <v>15631469100</v>
      </c>
      <c r="AE39" s="17">
        <v>24008400</v>
      </c>
      <c r="AF39" s="17">
        <v>-15253200</v>
      </c>
      <c r="AH39" s="16">
        <v>44251</v>
      </c>
      <c r="AI39" s="16">
        <v>44280</v>
      </c>
      <c r="AJ39" s="17" t="s">
        <v>44</v>
      </c>
      <c r="AK39" s="17" t="s">
        <v>45</v>
      </c>
      <c r="AL39" s="17">
        <v>326.10000000000002</v>
      </c>
      <c r="AM39" s="17">
        <v>331</v>
      </c>
      <c r="AN39" s="17">
        <v>317</v>
      </c>
      <c r="AO39" s="17">
        <v>322.64999999999998</v>
      </c>
      <c r="AP39" s="17">
        <v>322.5</v>
      </c>
      <c r="AQ39" s="17">
        <v>322.64999999999998</v>
      </c>
      <c r="AR39" s="17">
        <v>45628500</v>
      </c>
      <c r="AS39" s="18">
        <v>14832880575</v>
      </c>
      <c r="AT39" s="18">
        <v>14832880575</v>
      </c>
      <c r="AU39" s="17">
        <v>54885300</v>
      </c>
      <c r="AV39" s="17">
        <v>12255000</v>
      </c>
      <c r="AX39" s="16">
        <f t="shared" si="0"/>
        <v>44251</v>
      </c>
      <c r="AY39" s="19">
        <f t="shared" si="1"/>
        <v>321.64999999999998</v>
      </c>
      <c r="AZ39" s="17">
        <f t="shared" si="2"/>
        <v>341.64591679100005</v>
      </c>
      <c r="BA39" s="17">
        <f t="shared" si="16"/>
        <v>290.95950904380004</v>
      </c>
      <c r="BB39" s="17">
        <f t="shared" si="3"/>
        <v>78893700</v>
      </c>
      <c r="BC39" s="17">
        <f t="shared" si="4"/>
        <v>-2998200</v>
      </c>
      <c r="BE39" s="21">
        <f t="shared" si="5"/>
        <v>-7.2530864197531564E-3</v>
      </c>
      <c r="BF39" s="21">
        <f t="shared" si="6"/>
        <v>1.174204334870423</v>
      </c>
      <c r="BG39" s="21">
        <f t="shared" si="7"/>
        <v>-3.6611679543398064E-2</v>
      </c>
      <c r="BI39" s="17">
        <f t="shared" si="54"/>
        <v>-2998200</v>
      </c>
      <c r="BL39" s="17">
        <f t="shared" si="8"/>
        <v>324.47000000000003</v>
      </c>
      <c r="BN39" s="17">
        <f t="shared" ref="BN39:BO39" si="58">D39</f>
        <v>330</v>
      </c>
      <c r="BO39" s="17">
        <f t="shared" si="58"/>
        <v>316.5</v>
      </c>
      <c r="BQ39" s="5">
        <f t="shared" si="10"/>
        <v>5.9227844398947065E-2</v>
      </c>
      <c r="BR39" s="5">
        <f t="shared" si="11"/>
        <v>4.0653543307086615</v>
      </c>
    </row>
    <row r="40" spans="1:70" ht="15.75" customHeight="1" x14ac:dyDescent="0.25">
      <c r="A40" s="24">
        <v>44252</v>
      </c>
      <c r="B40" s="25" t="s">
        <v>43</v>
      </c>
      <c r="C40" s="25">
        <v>325.35000000000002</v>
      </c>
      <c r="D40" s="25">
        <v>334.7</v>
      </c>
      <c r="E40" s="25">
        <v>323.25</v>
      </c>
      <c r="F40" s="25">
        <v>321.64999999999998</v>
      </c>
      <c r="G40" s="25">
        <v>333.6</v>
      </c>
      <c r="H40" s="25">
        <v>333.15</v>
      </c>
      <c r="I40" s="25">
        <v>328.91</v>
      </c>
      <c r="J40" s="25">
        <v>341.9</v>
      </c>
      <c r="K40" s="25">
        <v>63.5</v>
      </c>
      <c r="L40" s="25">
        <v>64514912</v>
      </c>
      <c r="M40" s="26">
        <v>21219567491.349998</v>
      </c>
      <c r="N40" s="25">
        <v>352535</v>
      </c>
      <c r="O40" s="25">
        <v>13578645</v>
      </c>
      <c r="P40" s="25">
        <v>21.05</v>
      </c>
      <c r="Q40" s="25"/>
      <c r="R40" s="27">
        <v>44252</v>
      </c>
      <c r="S40" s="27">
        <v>44252</v>
      </c>
      <c r="T40" s="25" t="s">
        <v>44</v>
      </c>
      <c r="U40" s="25" t="s">
        <v>45</v>
      </c>
      <c r="V40" s="25">
        <v>323.89999999999998</v>
      </c>
      <c r="W40" s="25">
        <v>334.5</v>
      </c>
      <c r="X40" s="25">
        <v>323.39999999999998</v>
      </c>
      <c r="Y40" s="25">
        <v>333</v>
      </c>
      <c r="Z40" s="25">
        <v>334</v>
      </c>
      <c r="AA40" s="25">
        <v>333.15</v>
      </c>
      <c r="AB40" s="25">
        <v>55204500</v>
      </c>
      <c r="AC40" s="26">
        <v>18092693190</v>
      </c>
      <c r="AD40" s="26">
        <v>18092693190</v>
      </c>
      <c r="AE40" s="25">
        <v>5283900</v>
      </c>
      <c r="AF40" s="25">
        <v>-18724500</v>
      </c>
      <c r="AG40" s="25"/>
      <c r="AH40" s="27">
        <v>44252</v>
      </c>
      <c r="AI40" s="27">
        <v>44280</v>
      </c>
      <c r="AJ40" s="25" t="s">
        <v>44</v>
      </c>
      <c r="AK40" s="25" t="s">
        <v>45</v>
      </c>
      <c r="AL40" s="25">
        <v>324.5</v>
      </c>
      <c r="AM40" s="25">
        <v>336.7</v>
      </c>
      <c r="AN40" s="25">
        <v>324.5</v>
      </c>
      <c r="AO40" s="25">
        <v>335.5</v>
      </c>
      <c r="AP40" s="25">
        <v>336.2</v>
      </c>
      <c r="AQ40" s="25">
        <v>335.5</v>
      </c>
      <c r="AR40" s="25">
        <v>111486300</v>
      </c>
      <c r="AS40" s="26">
        <v>36861096015</v>
      </c>
      <c r="AT40" s="26">
        <v>36861096015</v>
      </c>
      <c r="AU40" s="25">
        <v>77685300</v>
      </c>
      <c r="AV40" s="25">
        <v>22800000</v>
      </c>
      <c r="AW40" s="25"/>
      <c r="AX40" s="27">
        <f t="shared" si="0"/>
        <v>44252</v>
      </c>
      <c r="AY40" s="28">
        <f t="shared" si="1"/>
        <v>333.15</v>
      </c>
      <c r="AZ40" s="25">
        <f t="shared" si="2"/>
        <v>446.61521269500008</v>
      </c>
      <c r="BA40" s="25">
        <f t="shared" si="16"/>
        <v>321.40590744000002</v>
      </c>
      <c r="BB40" s="25">
        <f t="shared" si="3"/>
        <v>82969200</v>
      </c>
      <c r="BC40" s="25">
        <f t="shared" si="4"/>
        <v>4075500</v>
      </c>
      <c r="BD40" s="25"/>
      <c r="BE40" s="29">
        <f t="shared" si="5"/>
        <v>3.5753147831493859E-2</v>
      </c>
      <c r="BF40" s="29">
        <f t="shared" si="6"/>
        <v>1.3895675292725418</v>
      </c>
      <c r="BG40" s="29">
        <f t="shared" si="7"/>
        <v>5.1658117188064449E-2</v>
      </c>
      <c r="BH40" s="25"/>
      <c r="BI40" s="25">
        <f>SUM(BI21:BI39)</f>
        <v>2006400</v>
      </c>
      <c r="BJ40" s="25">
        <f>SUM(BJ21:BJ39)</f>
        <v>-900600</v>
      </c>
      <c r="BK40" s="25"/>
      <c r="BL40" s="25">
        <f t="shared" si="8"/>
        <v>328.91</v>
      </c>
      <c r="BM40" s="25"/>
      <c r="BN40" s="25">
        <f t="shared" ref="BN40:BO40" si="59">D40</f>
        <v>334.7</v>
      </c>
      <c r="BO40" s="31">
        <f t="shared" si="59"/>
        <v>323.25</v>
      </c>
      <c r="BQ40" s="5">
        <f t="shared" si="10"/>
        <v>2.5592278443989473E-2</v>
      </c>
      <c r="BR40" s="5">
        <f t="shared" si="11"/>
        <v>4.2464566929133856</v>
      </c>
    </row>
    <row r="41" spans="1:70" ht="15.75" customHeight="1" x14ac:dyDescent="0.25">
      <c r="A41" s="16">
        <v>44253</v>
      </c>
      <c r="B41" s="17" t="s">
        <v>43</v>
      </c>
      <c r="C41" s="17">
        <v>323</v>
      </c>
      <c r="D41" s="17">
        <v>332.95</v>
      </c>
      <c r="E41" s="17">
        <v>318.85000000000002</v>
      </c>
      <c r="F41" s="17">
        <v>333.15</v>
      </c>
      <c r="G41" s="17">
        <v>321.89999999999998</v>
      </c>
      <c r="H41" s="17">
        <v>322.95</v>
      </c>
      <c r="I41" s="17">
        <v>324.69</v>
      </c>
      <c r="J41" s="17">
        <v>341.9</v>
      </c>
      <c r="K41" s="17">
        <v>63.5</v>
      </c>
      <c r="L41" s="17">
        <v>91901339</v>
      </c>
      <c r="M41" s="18">
        <v>29839213809.5</v>
      </c>
      <c r="N41" s="17">
        <v>493729</v>
      </c>
      <c r="O41" s="17">
        <v>15790964</v>
      </c>
      <c r="P41" s="17">
        <v>17.18</v>
      </c>
      <c r="R41" s="16">
        <v>44253</v>
      </c>
      <c r="S41" s="16">
        <v>44280</v>
      </c>
      <c r="T41" s="17" t="s">
        <v>44</v>
      </c>
      <c r="U41" s="17" t="s">
        <v>45</v>
      </c>
      <c r="V41" s="17">
        <v>325.14999999999998</v>
      </c>
      <c r="W41" s="17">
        <v>335.15</v>
      </c>
      <c r="X41" s="17">
        <v>319.14999999999998</v>
      </c>
      <c r="Y41" s="17">
        <v>324.95</v>
      </c>
      <c r="Z41" s="17">
        <v>323.8</v>
      </c>
      <c r="AA41" s="17">
        <v>324.95</v>
      </c>
      <c r="AB41" s="17">
        <v>139205400</v>
      </c>
      <c r="AC41" s="18">
        <v>45409832610</v>
      </c>
      <c r="AD41" s="18">
        <v>45409832610</v>
      </c>
      <c r="AE41" s="17">
        <v>83544900</v>
      </c>
      <c r="AF41" s="17">
        <v>5859600</v>
      </c>
      <c r="AH41" s="16">
        <v>44253</v>
      </c>
      <c r="AI41" s="16">
        <v>44315</v>
      </c>
      <c r="AJ41" s="17" t="s">
        <v>44</v>
      </c>
      <c r="AK41" s="17" t="s">
        <v>45</v>
      </c>
      <c r="AL41" s="17">
        <v>325.55</v>
      </c>
      <c r="AM41" s="17">
        <v>336.3</v>
      </c>
      <c r="AN41" s="17">
        <v>321</v>
      </c>
      <c r="AO41" s="17">
        <v>326.10000000000002</v>
      </c>
      <c r="AP41" s="17">
        <v>325.25</v>
      </c>
      <c r="AQ41" s="17">
        <v>326.10000000000002</v>
      </c>
      <c r="AR41" s="17">
        <v>4155300</v>
      </c>
      <c r="AS41" s="18">
        <v>1359743265</v>
      </c>
      <c r="AT41" s="18">
        <v>1359743265</v>
      </c>
      <c r="AU41" s="17">
        <v>2941200</v>
      </c>
      <c r="AV41" s="17">
        <v>501600</v>
      </c>
      <c r="AX41" s="16">
        <f t="shared" si="0"/>
        <v>44253</v>
      </c>
      <c r="AY41" s="19">
        <f t="shared" si="1"/>
        <v>322.95</v>
      </c>
      <c r="AZ41" s="17">
        <f t="shared" si="2"/>
        <v>512.71681011600003</v>
      </c>
      <c r="BA41" s="17">
        <f t="shared" si="16"/>
        <v>340.96534285320001</v>
      </c>
      <c r="BB41" s="17">
        <f t="shared" si="3"/>
        <v>86486100</v>
      </c>
      <c r="BC41" s="17">
        <f t="shared" si="4"/>
        <v>3516900</v>
      </c>
      <c r="BD41" s="17">
        <f>BB41</f>
        <v>86486100</v>
      </c>
      <c r="BE41" s="21">
        <f t="shared" si="5"/>
        <v>-3.0616839261593844E-2</v>
      </c>
      <c r="BF41" s="21">
        <f t="shared" si="6"/>
        <v>1.5037211871024272</v>
      </c>
      <c r="BG41" s="21">
        <f t="shared" si="7"/>
        <v>4.2388018686452325E-2</v>
      </c>
      <c r="BJ41" s="17">
        <f>BC41</f>
        <v>3516900</v>
      </c>
      <c r="BL41" s="22">
        <f t="shared" si="8"/>
        <v>324.69</v>
      </c>
      <c r="BN41" s="17">
        <f t="shared" ref="BN41:BO41" si="60">D41</f>
        <v>332.95</v>
      </c>
      <c r="BO41" s="17">
        <f t="shared" si="60"/>
        <v>318.85000000000002</v>
      </c>
      <c r="BQ41" s="5">
        <f t="shared" si="10"/>
        <v>5.5425563030125739E-2</v>
      </c>
      <c r="BR41" s="5">
        <f t="shared" si="11"/>
        <v>4.0858267716535428</v>
      </c>
    </row>
    <row r="42" spans="1:70" ht="15.75" customHeight="1" x14ac:dyDescent="0.25">
      <c r="A42" s="16">
        <v>44256</v>
      </c>
      <c r="B42" s="17" t="s">
        <v>43</v>
      </c>
      <c r="C42" s="17">
        <v>330</v>
      </c>
      <c r="D42" s="17">
        <v>331.85</v>
      </c>
      <c r="E42" s="17">
        <v>322.7</v>
      </c>
      <c r="F42" s="17">
        <v>322.95</v>
      </c>
      <c r="G42" s="17">
        <v>327.7</v>
      </c>
      <c r="H42" s="17">
        <v>328.3</v>
      </c>
      <c r="I42" s="17">
        <v>327.27999999999997</v>
      </c>
      <c r="J42" s="17">
        <v>341.9</v>
      </c>
      <c r="K42" s="17">
        <v>63.5</v>
      </c>
      <c r="L42" s="17">
        <v>61190868</v>
      </c>
      <c r="M42" s="18">
        <v>20026665753.849998</v>
      </c>
      <c r="N42" s="17">
        <v>352381</v>
      </c>
      <c r="O42" s="17">
        <v>6661638</v>
      </c>
      <c r="P42" s="17">
        <v>10.89</v>
      </c>
      <c r="R42" s="16">
        <v>44256</v>
      </c>
      <c r="S42" s="16">
        <v>44280</v>
      </c>
      <c r="T42" s="17" t="s">
        <v>44</v>
      </c>
      <c r="U42" s="17" t="s">
        <v>45</v>
      </c>
      <c r="V42" s="17">
        <v>329.5</v>
      </c>
      <c r="W42" s="17">
        <v>333</v>
      </c>
      <c r="X42" s="17">
        <v>323.64999999999998</v>
      </c>
      <c r="Y42" s="17">
        <v>330.45</v>
      </c>
      <c r="Z42" s="17">
        <v>329.95</v>
      </c>
      <c r="AA42" s="17">
        <v>330.45</v>
      </c>
      <c r="AB42" s="17">
        <v>89415900</v>
      </c>
      <c r="AC42" s="18">
        <v>29404970475</v>
      </c>
      <c r="AD42" s="18">
        <v>29404970475</v>
      </c>
      <c r="AE42" s="17">
        <v>84439800</v>
      </c>
      <c r="AF42" s="17">
        <v>894900</v>
      </c>
      <c r="AH42" s="16">
        <v>44256</v>
      </c>
      <c r="AI42" s="16">
        <v>44315</v>
      </c>
      <c r="AJ42" s="17" t="s">
        <v>44</v>
      </c>
      <c r="AK42" s="17" t="s">
        <v>45</v>
      </c>
      <c r="AL42" s="17">
        <v>331.2</v>
      </c>
      <c r="AM42" s="17">
        <v>334.35</v>
      </c>
      <c r="AN42" s="17">
        <v>326</v>
      </c>
      <c r="AO42" s="17">
        <v>332.05</v>
      </c>
      <c r="AP42" s="17">
        <v>331.6</v>
      </c>
      <c r="AQ42" s="17">
        <v>332.05</v>
      </c>
      <c r="AR42" s="17">
        <v>2547900</v>
      </c>
      <c r="AS42" s="18">
        <v>841430580</v>
      </c>
      <c r="AT42" s="18">
        <v>841430580</v>
      </c>
      <c r="AU42" s="17">
        <v>3163500</v>
      </c>
      <c r="AV42" s="17">
        <v>222300</v>
      </c>
      <c r="AX42" s="16">
        <f t="shared" si="0"/>
        <v>44256</v>
      </c>
      <c r="AY42" s="19">
        <f t="shared" si="1"/>
        <v>328.3</v>
      </c>
      <c r="AZ42" s="17">
        <f t="shared" si="2"/>
        <v>218.02208846399998</v>
      </c>
      <c r="BA42" s="17">
        <f t="shared" si="16"/>
        <v>371.71741128840006</v>
      </c>
      <c r="BB42" s="17">
        <f t="shared" si="3"/>
        <v>87603300</v>
      </c>
      <c r="BC42" s="17">
        <f t="shared" si="4"/>
        <v>1117200</v>
      </c>
      <c r="BE42" s="21">
        <f t="shared" si="5"/>
        <v>1.6566031893482033E-2</v>
      </c>
      <c r="BF42" s="21">
        <f t="shared" si="6"/>
        <v>0.58652643605883104</v>
      </c>
      <c r="BG42" s="21">
        <f t="shared" si="7"/>
        <v>1.2917682725894681E-2</v>
      </c>
      <c r="BI42" s="17">
        <f t="shared" ref="BI42:BI44" si="61">BC42</f>
        <v>1117200</v>
      </c>
      <c r="BL42" s="17">
        <f t="shared" si="8"/>
        <v>327.27999999999997</v>
      </c>
      <c r="BN42" s="17">
        <f t="shared" ref="BN42:BO42" si="62">D42</f>
        <v>331.85</v>
      </c>
      <c r="BO42" s="17">
        <f t="shared" si="62"/>
        <v>322.7</v>
      </c>
      <c r="BQ42" s="5">
        <f t="shared" si="10"/>
        <v>3.9777712781514964E-2</v>
      </c>
      <c r="BR42" s="5">
        <f t="shared" si="11"/>
        <v>4.1700787401574804</v>
      </c>
    </row>
    <row r="43" spans="1:70" ht="15.75" customHeight="1" x14ac:dyDescent="0.25">
      <c r="A43" s="16">
        <v>44257</v>
      </c>
      <c r="B43" s="17" t="s">
        <v>43</v>
      </c>
      <c r="C43" s="17">
        <v>331.1</v>
      </c>
      <c r="D43" s="17">
        <v>347.2</v>
      </c>
      <c r="E43" s="17">
        <v>326.45</v>
      </c>
      <c r="F43" s="17">
        <v>328.3</v>
      </c>
      <c r="G43" s="17">
        <v>345.25</v>
      </c>
      <c r="H43" s="17">
        <v>345.75</v>
      </c>
      <c r="I43" s="17">
        <v>339.18</v>
      </c>
      <c r="J43" s="17">
        <v>347.2</v>
      </c>
      <c r="K43" s="17">
        <v>63.5</v>
      </c>
      <c r="L43" s="17">
        <v>127708761</v>
      </c>
      <c r="M43" s="18">
        <v>43316483891.449997</v>
      </c>
      <c r="N43" s="17">
        <v>728843</v>
      </c>
      <c r="O43" s="17">
        <v>20697600</v>
      </c>
      <c r="P43" s="17">
        <v>16.21</v>
      </c>
      <c r="R43" s="16">
        <v>44257</v>
      </c>
      <c r="S43" s="16">
        <v>44280</v>
      </c>
      <c r="T43" s="17" t="s">
        <v>44</v>
      </c>
      <c r="U43" s="17" t="s">
        <v>45</v>
      </c>
      <c r="V43" s="17">
        <v>332</v>
      </c>
      <c r="W43" s="17">
        <v>349</v>
      </c>
      <c r="X43" s="17">
        <v>328.1</v>
      </c>
      <c r="Y43" s="17">
        <v>347.95</v>
      </c>
      <c r="Z43" s="17">
        <v>347.4</v>
      </c>
      <c r="AA43" s="17">
        <v>347.95</v>
      </c>
      <c r="AB43" s="17">
        <v>167055600</v>
      </c>
      <c r="AC43" s="18">
        <v>56961958200</v>
      </c>
      <c r="AD43" s="18">
        <v>56961958200</v>
      </c>
      <c r="AE43" s="17">
        <v>90065700</v>
      </c>
      <c r="AF43" s="17">
        <v>5625900</v>
      </c>
      <c r="AH43" s="16">
        <v>44257</v>
      </c>
      <c r="AI43" s="16">
        <v>44315</v>
      </c>
      <c r="AJ43" s="17" t="s">
        <v>44</v>
      </c>
      <c r="AK43" s="17" t="s">
        <v>45</v>
      </c>
      <c r="AL43" s="17">
        <v>334.4</v>
      </c>
      <c r="AM43" s="17">
        <v>350.45</v>
      </c>
      <c r="AN43" s="17">
        <v>329.7</v>
      </c>
      <c r="AO43" s="17">
        <v>349.5</v>
      </c>
      <c r="AP43" s="17">
        <v>349.1</v>
      </c>
      <c r="AQ43" s="17">
        <v>349.5</v>
      </c>
      <c r="AR43" s="17">
        <v>3556800</v>
      </c>
      <c r="AS43" s="18">
        <v>1217048325</v>
      </c>
      <c r="AT43" s="18">
        <v>1217048325</v>
      </c>
      <c r="AU43" s="17">
        <v>3066600</v>
      </c>
      <c r="AV43" s="17">
        <v>-96900</v>
      </c>
      <c r="AX43" s="16">
        <f t="shared" si="0"/>
        <v>44257</v>
      </c>
      <c r="AY43" s="19">
        <f t="shared" si="1"/>
        <v>345.75</v>
      </c>
      <c r="AZ43" s="17">
        <f t="shared" si="2"/>
        <v>702.02119679999998</v>
      </c>
      <c r="BA43" s="17">
        <f t="shared" si="16"/>
        <v>382.84048162120001</v>
      </c>
      <c r="BB43" s="17">
        <f t="shared" si="3"/>
        <v>93132300</v>
      </c>
      <c r="BC43" s="17">
        <f t="shared" si="4"/>
        <v>5529000</v>
      </c>
      <c r="BE43" s="21">
        <f t="shared" si="5"/>
        <v>5.3152604325312179E-2</v>
      </c>
      <c r="BF43" s="21">
        <f t="shared" si="6"/>
        <v>1.8337172543174576</v>
      </c>
      <c r="BG43" s="21">
        <f t="shared" si="7"/>
        <v>6.3114060771683259E-2</v>
      </c>
      <c r="BI43" s="17">
        <f t="shared" si="61"/>
        <v>5529000</v>
      </c>
      <c r="BL43" s="22">
        <f t="shared" si="8"/>
        <v>339.18</v>
      </c>
      <c r="BN43" s="17">
        <f t="shared" ref="BN43:BO43" si="63">D43</f>
        <v>347.2</v>
      </c>
      <c r="BO43" s="22">
        <f t="shared" si="63"/>
        <v>326.45</v>
      </c>
      <c r="BQ43" s="5">
        <f t="shared" si="10"/>
        <v>4.176267281105958E-3</v>
      </c>
      <c r="BR43" s="5">
        <f t="shared" si="11"/>
        <v>4.4448818897637796</v>
      </c>
    </row>
    <row r="44" spans="1:70" ht="15.75" customHeight="1" x14ac:dyDescent="0.25">
      <c r="A44" s="16">
        <v>44258</v>
      </c>
      <c r="B44" s="17" t="s">
        <v>43</v>
      </c>
      <c r="C44" s="17">
        <v>348.65</v>
      </c>
      <c r="D44" s="17">
        <v>357</v>
      </c>
      <c r="E44" s="17">
        <v>346.5</v>
      </c>
      <c r="F44" s="17">
        <v>345.75</v>
      </c>
      <c r="G44" s="17">
        <v>347.1</v>
      </c>
      <c r="H44" s="17">
        <v>348.5</v>
      </c>
      <c r="I44" s="17">
        <v>351.7</v>
      </c>
      <c r="J44" s="17">
        <v>357</v>
      </c>
      <c r="K44" s="17">
        <v>63.5</v>
      </c>
      <c r="L44" s="17">
        <v>92006451</v>
      </c>
      <c r="M44" s="18">
        <v>32358533060.5</v>
      </c>
      <c r="N44" s="17">
        <v>527778</v>
      </c>
      <c r="O44" s="17">
        <v>19193283</v>
      </c>
      <c r="P44" s="17">
        <v>20.86</v>
      </c>
      <c r="R44" s="16">
        <v>44258</v>
      </c>
      <c r="S44" s="16">
        <v>44280</v>
      </c>
      <c r="T44" s="17" t="s">
        <v>44</v>
      </c>
      <c r="U44" s="17" t="s">
        <v>45</v>
      </c>
      <c r="V44" s="17">
        <v>349.5</v>
      </c>
      <c r="W44" s="17">
        <v>358.75</v>
      </c>
      <c r="X44" s="17">
        <v>348.4</v>
      </c>
      <c r="Y44" s="17">
        <v>350.1</v>
      </c>
      <c r="Z44" s="17">
        <v>348.8</v>
      </c>
      <c r="AA44" s="17">
        <v>350.1</v>
      </c>
      <c r="AB44" s="17">
        <v>97509900</v>
      </c>
      <c r="AC44" s="18">
        <v>34446796605</v>
      </c>
      <c r="AD44" s="18">
        <v>34446796605</v>
      </c>
      <c r="AE44" s="17">
        <v>84952800</v>
      </c>
      <c r="AF44" s="17">
        <v>-5112900</v>
      </c>
      <c r="AH44" s="16">
        <v>44258</v>
      </c>
      <c r="AI44" s="16">
        <v>44315</v>
      </c>
      <c r="AJ44" s="17" t="s">
        <v>44</v>
      </c>
      <c r="AK44" s="17" t="s">
        <v>45</v>
      </c>
      <c r="AL44" s="17">
        <v>351.9</v>
      </c>
      <c r="AM44" s="17">
        <v>360</v>
      </c>
      <c r="AN44" s="17">
        <v>350.5</v>
      </c>
      <c r="AO44" s="17">
        <v>351.75</v>
      </c>
      <c r="AP44" s="17">
        <v>350.95</v>
      </c>
      <c r="AQ44" s="17">
        <v>351.75</v>
      </c>
      <c r="AR44" s="17">
        <v>3630900</v>
      </c>
      <c r="AS44" s="18">
        <v>1288299465</v>
      </c>
      <c r="AT44" s="18">
        <v>1288299465</v>
      </c>
      <c r="AU44" s="17">
        <v>3613800</v>
      </c>
      <c r="AV44" s="17">
        <v>547200</v>
      </c>
      <c r="AX44" s="16">
        <f t="shared" si="0"/>
        <v>44258</v>
      </c>
      <c r="AY44" s="19">
        <f t="shared" si="1"/>
        <v>348.5</v>
      </c>
      <c r="AZ44" s="17">
        <f t="shared" si="2"/>
        <v>675.02776310999991</v>
      </c>
      <c r="BA44" s="17">
        <f t="shared" si="16"/>
        <v>444.20424497319999</v>
      </c>
      <c r="BB44" s="17">
        <f t="shared" si="3"/>
        <v>88566600</v>
      </c>
      <c r="BC44" s="17">
        <f t="shared" si="4"/>
        <v>-4565700</v>
      </c>
      <c r="BE44" s="21">
        <f t="shared" si="5"/>
        <v>7.9537237888647871E-3</v>
      </c>
      <c r="BF44" s="21">
        <f t="shared" si="6"/>
        <v>1.519633751250455</v>
      </c>
      <c r="BG44" s="21">
        <f t="shared" si="7"/>
        <v>-4.9023808066589146E-2</v>
      </c>
      <c r="BI44" s="17">
        <f t="shared" si="61"/>
        <v>-4565700</v>
      </c>
      <c r="BL44" s="17">
        <f t="shared" si="8"/>
        <v>351.7</v>
      </c>
      <c r="BN44" s="17">
        <f t="shared" ref="BN44:BO44" si="64">D44</f>
        <v>357</v>
      </c>
      <c r="BO44" s="17">
        <f t="shared" si="64"/>
        <v>346.5</v>
      </c>
      <c r="BQ44" s="5">
        <f t="shared" si="10"/>
        <v>2.3809523809523808E-2</v>
      </c>
      <c r="BR44" s="5">
        <f t="shared" si="11"/>
        <v>4.4881889763779528</v>
      </c>
    </row>
    <row r="45" spans="1:70" ht="15.75" customHeight="1" x14ac:dyDescent="0.25">
      <c r="A45" s="16">
        <v>44259</v>
      </c>
      <c r="B45" s="17" t="s">
        <v>43</v>
      </c>
      <c r="C45" s="17">
        <v>339</v>
      </c>
      <c r="D45" s="17">
        <v>345.4</v>
      </c>
      <c r="E45" s="17">
        <v>337.3</v>
      </c>
      <c r="F45" s="17">
        <v>348.5</v>
      </c>
      <c r="G45" s="17">
        <v>340</v>
      </c>
      <c r="H45" s="17">
        <v>339.2</v>
      </c>
      <c r="I45" s="17">
        <v>341.5</v>
      </c>
      <c r="J45" s="17">
        <v>357</v>
      </c>
      <c r="K45" s="17">
        <v>63.5</v>
      </c>
      <c r="L45" s="17">
        <v>59863169</v>
      </c>
      <c r="M45" s="18">
        <v>20443508606.450001</v>
      </c>
      <c r="N45" s="17">
        <v>365276</v>
      </c>
      <c r="O45" s="17">
        <v>11468971</v>
      </c>
      <c r="P45" s="17">
        <v>19.16</v>
      </c>
      <c r="R45" s="16">
        <v>44259</v>
      </c>
      <c r="S45" s="16">
        <v>44280</v>
      </c>
      <c r="T45" s="17" t="s">
        <v>44</v>
      </c>
      <c r="U45" s="17" t="s">
        <v>45</v>
      </c>
      <c r="V45" s="17">
        <v>341.35</v>
      </c>
      <c r="W45" s="17">
        <v>347.55</v>
      </c>
      <c r="X45" s="17">
        <v>338.7</v>
      </c>
      <c r="Y45" s="17">
        <v>341.35</v>
      </c>
      <c r="Z45" s="17">
        <v>341.65</v>
      </c>
      <c r="AA45" s="17">
        <v>341.35</v>
      </c>
      <c r="AB45" s="17">
        <v>77200800</v>
      </c>
      <c r="AC45" s="18">
        <v>26492446890</v>
      </c>
      <c r="AD45" s="18">
        <v>26492446890</v>
      </c>
      <c r="AE45" s="17">
        <v>88407000</v>
      </c>
      <c r="AF45" s="17">
        <v>3454200</v>
      </c>
      <c r="AH45" s="16">
        <v>44259</v>
      </c>
      <c r="AI45" s="16">
        <v>44315</v>
      </c>
      <c r="AJ45" s="17" t="s">
        <v>44</v>
      </c>
      <c r="AK45" s="17" t="s">
        <v>45</v>
      </c>
      <c r="AL45" s="17">
        <v>342.55</v>
      </c>
      <c r="AM45" s="17">
        <v>349.15</v>
      </c>
      <c r="AN45" s="17">
        <v>340.7</v>
      </c>
      <c r="AO45" s="17">
        <v>343.6</v>
      </c>
      <c r="AP45" s="17">
        <v>343.85</v>
      </c>
      <c r="AQ45" s="17">
        <v>343.6</v>
      </c>
      <c r="AR45" s="17">
        <v>2935500</v>
      </c>
      <c r="AS45" s="18">
        <v>1013060145</v>
      </c>
      <c r="AT45" s="18">
        <v>1013060145</v>
      </c>
      <c r="AU45" s="17">
        <v>4343400</v>
      </c>
      <c r="AV45" s="17">
        <v>729600</v>
      </c>
      <c r="AX45" s="16">
        <f t="shared" si="0"/>
        <v>44259</v>
      </c>
      <c r="AY45" s="19">
        <f t="shared" si="1"/>
        <v>339.2</v>
      </c>
      <c r="AZ45" s="17">
        <f t="shared" si="2"/>
        <v>391.66535965000003</v>
      </c>
      <c r="BA45" s="17">
        <f t="shared" si="16"/>
        <v>510.88061423700003</v>
      </c>
      <c r="BB45" s="17">
        <f t="shared" si="3"/>
        <v>92750400</v>
      </c>
      <c r="BC45" s="17">
        <f t="shared" si="4"/>
        <v>4183800</v>
      </c>
      <c r="BE45" s="21">
        <f t="shared" si="5"/>
        <v>-2.6685796269727436E-2</v>
      </c>
      <c r="BF45" s="21">
        <f t="shared" si="6"/>
        <v>0.76664752729941044</v>
      </c>
      <c r="BG45" s="21">
        <f t="shared" si="7"/>
        <v>4.7239026901789161E-2</v>
      </c>
      <c r="BJ45" s="17">
        <f t="shared" ref="BJ45:BJ52" si="65">BC45</f>
        <v>4183800</v>
      </c>
      <c r="BL45" s="17">
        <f t="shared" si="8"/>
        <v>341.5</v>
      </c>
      <c r="BN45" s="17">
        <f t="shared" ref="BN45:BO45" si="66">D45</f>
        <v>345.4</v>
      </c>
      <c r="BO45" s="17">
        <f t="shared" si="66"/>
        <v>337.3</v>
      </c>
      <c r="BQ45" s="5">
        <f t="shared" si="10"/>
        <v>4.9859943977591067E-2</v>
      </c>
      <c r="BR45" s="5">
        <f t="shared" si="11"/>
        <v>4.3417322834645669</v>
      </c>
    </row>
    <row r="46" spans="1:70" ht="15.75" customHeight="1" x14ac:dyDescent="0.25">
      <c r="A46" s="16">
        <v>44260</v>
      </c>
      <c r="B46" s="17" t="s">
        <v>43</v>
      </c>
      <c r="C46" s="17">
        <v>333</v>
      </c>
      <c r="D46" s="17">
        <v>337.85</v>
      </c>
      <c r="E46" s="17">
        <v>319.7</v>
      </c>
      <c r="F46" s="17">
        <v>339.2</v>
      </c>
      <c r="G46" s="17">
        <v>326.45</v>
      </c>
      <c r="H46" s="17">
        <v>325.14999999999998</v>
      </c>
      <c r="I46" s="17">
        <v>329.04</v>
      </c>
      <c r="J46" s="17">
        <v>357</v>
      </c>
      <c r="K46" s="17">
        <v>63.5</v>
      </c>
      <c r="L46" s="17">
        <v>86738909</v>
      </c>
      <c r="M46" s="18">
        <v>28540486583.5</v>
      </c>
      <c r="N46" s="17">
        <v>511915</v>
      </c>
      <c r="O46" s="17">
        <v>18958771</v>
      </c>
      <c r="P46" s="17">
        <v>21.86</v>
      </c>
      <c r="R46" s="16">
        <v>44260</v>
      </c>
      <c r="S46" s="16">
        <v>44280</v>
      </c>
      <c r="T46" s="17" t="s">
        <v>44</v>
      </c>
      <c r="U46" s="17" t="s">
        <v>45</v>
      </c>
      <c r="V46" s="17">
        <v>334.3</v>
      </c>
      <c r="W46" s="17">
        <v>339</v>
      </c>
      <c r="X46" s="17">
        <v>320.5</v>
      </c>
      <c r="Y46" s="17">
        <v>325.95</v>
      </c>
      <c r="Z46" s="17">
        <v>326.85000000000002</v>
      </c>
      <c r="AA46" s="17">
        <v>325.95</v>
      </c>
      <c r="AB46" s="17">
        <v>107541900</v>
      </c>
      <c r="AC46" s="18">
        <v>35504798685</v>
      </c>
      <c r="AD46" s="18">
        <v>35504798685</v>
      </c>
      <c r="AE46" s="17">
        <v>86748300</v>
      </c>
      <c r="AF46" s="17">
        <v>-1658700</v>
      </c>
      <c r="AH46" s="16">
        <v>44260</v>
      </c>
      <c r="AI46" s="16">
        <v>44315</v>
      </c>
      <c r="AJ46" s="17" t="s">
        <v>44</v>
      </c>
      <c r="AK46" s="17" t="s">
        <v>45</v>
      </c>
      <c r="AL46" s="17">
        <v>335</v>
      </c>
      <c r="AM46" s="17">
        <v>341</v>
      </c>
      <c r="AN46" s="17">
        <v>322.60000000000002</v>
      </c>
      <c r="AO46" s="17">
        <v>327.8</v>
      </c>
      <c r="AP46" s="17">
        <v>328.5</v>
      </c>
      <c r="AQ46" s="17">
        <v>327.8</v>
      </c>
      <c r="AR46" s="17">
        <v>7866000</v>
      </c>
      <c r="AS46" s="18">
        <v>2602151175</v>
      </c>
      <c r="AT46" s="18">
        <v>2602151175</v>
      </c>
      <c r="AU46" s="17">
        <v>5945100</v>
      </c>
      <c r="AV46" s="17">
        <v>1601700</v>
      </c>
      <c r="AX46" s="16">
        <f t="shared" si="0"/>
        <v>44260</v>
      </c>
      <c r="AY46" s="19">
        <f t="shared" si="1"/>
        <v>325.14999999999998</v>
      </c>
      <c r="AZ46" s="17">
        <f t="shared" si="2"/>
        <v>623.81940098400003</v>
      </c>
      <c r="BA46" s="17">
        <f t="shared" si="16"/>
        <v>499.89064362800002</v>
      </c>
      <c r="BB46" s="17">
        <f t="shared" si="3"/>
        <v>92693400</v>
      </c>
      <c r="BC46" s="17">
        <f t="shared" si="4"/>
        <v>-57000</v>
      </c>
      <c r="BE46" s="21">
        <f t="shared" si="5"/>
        <v>-4.142099056603777E-2</v>
      </c>
      <c r="BF46" s="21">
        <f t="shared" si="6"/>
        <v>1.2479117361680871</v>
      </c>
      <c r="BG46" s="21">
        <f t="shared" si="7"/>
        <v>-6.1455260570304814E-4</v>
      </c>
      <c r="BJ46" s="17">
        <f t="shared" si="65"/>
        <v>-57000</v>
      </c>
      <c r="BL46" s="17">
        <f t="shared" si="8"/>
        <v>329.04</v>
      </c>
      <c r="BN46" s="17">
        <f t="shared" ref="BN46:BO46" si="67">D46</f>
        <v>337.85</v>
      </c>
      <c r="BO46" s="17">
        <f t="shared" si="67"/>
        <v>319.7</v>
      </c>
      <c r="BQ46" s="5">
        <f t="shared" si="10"/>
        <v>8.9215686274509862E-2</v>
      </c>
      <c r="BR46" s="5">
        <f t="shared" si="11"/>
        <v>4.1204724409448819</v>
      </c>
    </row>
    <row r="47" spans="1:70" ht="15.75" customHeight="1" x14ac:dyDescent="0.25">
      <c r="A47" s="16">
        <v>44263</v>
      </c>
      <c r="B47" s="17" t="s">
        <v>43</v>
      </c>
      <c r="C47" s="17">
        <v>331.75</v>
      </c>
      <c r="D47" s="17">
        <v>331.75</v>
      </c>
      <c r="E47" s="17">
        <v>318.8</v>
      </c>
      <c r="F47" s="17">
        <v>325.14999999999998</v>
      </c>
      <c r="G47" s="17">
        <v>321.35000000000002</v>
      </c>
      <c r="H47" s="17">
        <v>321.25</v>
      </c>
      <c r="I47" s="17">
        <v>324.39999999999998</v>
      </c>
      <c r="J47" s="17">
        <v>357</v>
      </c>
      <c r="K47" s="17">
        <v>63.5</v>
      </c>
      <c r="L47" s="17">
        <v>81925952</v>
      </c>
      <c r="M47" s="18">
        <v>26576757573.299999</v>
      </c>
      <c r="N47" s="17">
        <v>547672</v>
      </c>
      <c r="O47" s="17">
        <v>12979022</v>
      </c>
      <c r="P47" s="17">
        <v>15.84</v>
      </c>
      <c r="R47" s="16">
        <v>44263</v>
      </c>
      <c r="S47" s="16">
        <v>44280</v>
      </c>
      <c r="T47" s="17" t="s">
        <v>44</v>
      </c>
      <c r="U47" s="17" t="s">
        <v>45</v>
      </c>
      <c r="V47" s="17">
        <v>331.5</v>
      </c>
      <c r="W47" s="17">
        <v>331.5</v>
      </c>
      <c r="X47" s="17">
        <v>319.35000000000002</v>
      </c>
      <c r="Y47" s="17">
        <v>323</v>
      </c>
      <c r="Z47" s="17">
        <v>323.05</v>
      </c>
      <c r="AA47" s="17">
        <v>323</v>
      </c>
      <c r="AB47" s="17">
        <v>84394200</v>
      </c>
      <c r="AC47" s="18">
        <v>27479399040</v>
      </c>
      <c r="AD47" s="18">
        <v>27479399040</v>
      </c>
      <c r="AE47" s="17">
        <v>88891500</v>
      </c>
      <c r="AF47" s="17">
        <v>2143200</v>
      </c>
      <c r="AH47" s="16">
        <v>44263</v>
      </c>
      <c r="AI47" s="16">
        <v>44315</v>
      </c>
      <c r="AJ47" s="17" t="s">
        <v>44</v>
      </c>
      <c r="AK47" s="17" t="s">
        <v>45</v>
      </c>
      <c r="AL47" s="17">
        <v>332.85</v>
      </c>
      <c r="AM47" s="17">
        <v>332.85</v>
      </c>
      <c r="AN47" s="17">
        <v>321.55</v>
      </c>
      <c r="AO47" s="17">
        <v>324.95</v>
      </c>
      <c r="AP47" s="17">
        <v>325</v>
      </c>
      <c r="AQ47" s="17">
        <v>324.95</v>
      </c>
      <c r="AR47" s="17">
        <v>3807600</v>
      </c>
      <c r="AS47" s="18">
        <v>1245625560</v>
      </c>
      <c r="AT47" s="18">
        <v>1245625560</v>
      </c>
      <c r="AU47" s="17">
        <v>6515100</v>
      </c>
      <c r="AV47" s="17">
        <v>570000</v>
      </c>
      <c r="AX47" s="16">
        <f t="shared" si="0"/>
        <v>44263</v>
      </c>
      <c r="AY47" s="19">
        <f t="shared" si="1"/>
        <v>321.25</v>
      </c>
      <c r="AZ47" s="17">
        <f t="shared" si="2"/>
        <v>421.03947367999996</v>
      </c>
      <c r="BA47" s="17">
        <f t="shared" si="16"/>
        <v>522.11116180160002</v>
      </c>
      <c r="BB47" s="17">
        <f t="shared" si="3"/>
        <v>95406600</v>
      </c>
      <c r="BC47" s="17">
        <f t="shared" si="4"/>
        <v>2713200</v>
      </c>
      <c r="BE47" s="21">
        <f t="shared" si="5"/>
        <v>-1.1994464093495241E-2</v>
      </c>
      <c r="BF47" s="21">
        <f t="shared" si="6"/>
        <v>0.80641730053645766</v>
      </c>
      <c r="BG47" s="21">
        <f t="shared" si="7"/>
        <v>2.9270692411757473E-2</v>
      </c>
      <c r="BJ47" s="17">
        <f t="shared" si="65"/>
        <v>2713200</v>
      </c>
      <c r="BL47" s="17">
        <f t="shared" si="8"/>
        <v>324.39999999999998</v>
      </c>
      <c r="BN47" s="17">
        <f t="shared" ref="BN47:BO47" si="68">D47</f>
        <v>331.75</v>
      </c>
      <c r="BO47" s="17">
        <f t="shared" si="68"/>
        <v>318.8</v>
      </c>
      <c r="BQ47" s="5">
        <f t="shared" si="10"/>
        <v>0.10014005602240897</v>
      </c>
      <c r="BR47" s="5">
        <f t="shared" si="11"/>
        <v>4.0590551181102361</v>
      </c>
    </row>
    <row r="48" spans="1:70" ht="15.75" customHeight="1" x14ac:dyDescent="0.25">
      <c r="A48" s="16">
        <v>44264</v>
      </c>
      <c r="B48" s="17" t="s">
        <v>43</v>
      </c>
      <c r="C48" s="17">
        <v>325</v>
      </c>
      <c r="D48" s="17">
        <v>328.35</v>
      </c>
      <c r="E48" s="17">
        <v>309.60000000000002</v>
      </c>
      <c r="F48" s="17">
        <v>321.25</v>
      </c>
      <c r="G48" s="17">
        <v>315.14999999999998</v>
      </c>
      <c r="H48" s="17">
        <v>315.2</v>
      </c>
      <c r="I48" s="17">
        <v>318.35000000000002</v>
      </c>
      <c r="J48" s="17">
        <v>357</v>
      </c>
      <c r="K48" s="17">
        <v>63.5</v>
      </c>
      <c r="L48" s="17">
        <v>74702208</v>
      </c>
      <c r="M48" s="18">
        <v>23781468293.099998</v>
      </c>
      <c r="N48" s="17">
        <v>443980</v>
      </c>
      <c r="O48" s="17">
        <v>11765184</v>
      </c>
      <c r="P48" s="17">
        <v>15.75</v>
      </c>
      <c r="R48" s="16">
        <v>44264</v>
      </c>
      <c r="S48" s="16">
        <v>44280</v>
      </c>
      <c r="T48" s="17" t="s">
        <v>44</v>
      </c>
      <c r="U48" s="17" t="s">
        <v>45</v>
      </c>
      <c r="V48" s="17">
        <v>328</v>
      </c>
      <c r="W48" s="17">
        <v>329.3</v>
      </c>
      <c r="X48" s="17">
        <v>310.3</v>
      </c>
      <c r="Y48" s="17">
        <v>316.89999999999998</v>
      </c>
      <c r="Z48" s="17">
        <v>317.05</v>
      </c>
      <c r="AA48" s="17">
        <v>316.89999999999998</v>
      </c>
      <c r="AB48" s="17">
        <v>84753300</v>
      </c>
      <c r="AC48" s="18">
        <v>27061899975</v>
      </c>
      <c r="AD48" s="18">
        <v>27061899975</v>
      </c>
      <c r="AE48" s="17">
        <v>89165100</v>
      </c>
      <c r="AF48" s="17">
        <v>273600</v>
      </c>
      <c r="AH48" s="16">
        <v>44264</v>
      </c>
      <c r="AI48" s="16">
        <v>44315</v>
      </c>
      <c r="AJ48" s="17" t="s">
        <v>44</v>
      </c>
      <c r="AK48" s="17" t="s">
        <v>45</v>
      </c>
      <c r="AL48" s="17">
        <v>329.95</v>
      </c>
      <c r="AM48" s="17">
        <v>331.2</v>
      </c>
      <c r="AN48" s="17">
        <v>312.3</v>
      </c>
      <c r="AO48" s="17">
        <v>318.89999999999998</v>
      </c>
      <c r="AP48" s="17">
        <v>319</v>
      </c>
      <c r="AQ48" s="17">
        <v>318.89999999999998</v>
      </c>
      <c r="AR48" s="17">
        <v>5500500</v>
      </c>
      <c r="AS48" s="18">
        <v>1766611545</v>
      </c>
      <c r="AT48" s="18">
        <v>1766611545</v>
      </c>
      <c r="AU48" s="17">
        <v>7575300</v>
      </c>
      <c r="AV48" s="17">
        <v>1060200</v>
      </c>
      <c r="AX48" s="16">
        <f t="shared" si="0"/>
        <v>44264</v>
      </c>
      <c r="AY48" s="19">
        <f t="shared" si="1"/>
        <v>315.2</v>
      </c>
      <c r="AZ48" s="17">
        <f t="shared" si="2"/>
        <v>374.54463264000003</v>
      </c>
      <c r="BA48" s="17">
        <f t="shared" si="16"/>
        <v>562.71463884479999</v>
      </c>
      <c r="BB48" s="17">
        <f t="shared" si="3"/>
        <v>96740400</v>
      </c>
      <c r="BC48" s="17">
        <f t="shared" si="4"/>
        <v>1333800</v>
      </c>
      <c r="BE48" s="21">
        <f t="shared" si="5"/>
        <v>-1.883268482490276E-2</v>
      </c>
      <c r="BF48" s="21">
        <f t="shared" si="6"/>
        <v>0.66560314373357121</v>
      </c>
      <c r="BG48" s="21">
        <f t="shared" si="7"/>
        <v>1.3980164894252599E-2</v>
      </c>
      <c r="BJ48" s="17">
        <f t="shared" si="65"/>
        <v>1333800</v>
      </c>
      <c r="BL48" s="17">
        <f t="shared" si="8"/>
        <v>318.35000000000002</v>
      </c>
      <c r="BN48" s="17">
        <f t="shared" ref="BN48:BO48" si="69">D48</f>
        <v>328.35</v>
      </c>
      <c r="BO48" s="17">
        <f t="shared" si="69"/>
        <v>309.60000000000002</v>
      </c>
      <c r="BQ48" s="5">
        <f t="shared" si="10"/>
        <v>0.11708683473389359</v>
      </c>
      <c r="BR48" s="5">
        <f t="shared" si="11"/>
        <v>3.9637795275590548</v>
      </c>
    </row>
    <row r="49" spans="1:70" ht="15.75" customHeight="1" x14ac:dyDescent="0.25">
      <c r="A49" s="16">
        <v>44265</v>
      </c>
      <c r="B49" s="17" t="s">
        <v>43</v>
      </c>
      <c r="C49" s="17">
        <v>319.5</v>
      </c>
      <c r="D49" s="17">
        <v>324.45</v>
      </c>
      <c r="E49" s="17">
        <v>316.7</v>
      </c>
      <c r="F49" s="17">
        <v>315.2</v>
      </c>
      <c r="G49" s="17">
        <v>321.75</v>
      </c>
      <c r="H49" s="17">
        <v>321.45</v>
      </c>
      <c r="I49" s="17">
        <v>321.13</v>
      </c>
      <c r="J49" s="17">
        <v>357</v>
      </c>
      <c r="K49" s="17">
        <v>63.5</v>
      </c>
      <c r="L49" s="17">
        <v>58643853</v>
      </c>
      <c r="M49" s="18">
        <v>18832196592.950001</v>
      </c>
      <c r="N49" s="17">
        <v>332869</v>
      </c>
      <c r="O49" s="17">
        <v>8419018</v>
      </c>
      <c r="P49" s="17">
        <v>14.36</v>
      </c>
      <c r="R49" s="16">
        <v>44265</v>
      </c>
      <c r="S49" s="16">
        <v>44280</v>
      </c>
      <c r="T49" s="17" t="s">
        <v>44</v>
      </c>
      <c r="U49" s="17" t="s">
        <v>45</v>
      </c>
      <c r="V49" s="17">
        <v>321.2</v>
      </c>
      <c r="W49" s="17">
        <v>325.95</v>
      </c>
      <c r="X49" s="17">
        <v>317.7</v>
      </c>
      <c r="Y49" s="17">
        <v>323.14999999999998</v>
      </c>
      <c r="Z49" s="17">
        <v>323.14999999999998</v>
      </c>
      <c r="AA49" s="17">
        <v>323.14999999999998</v>
      </c>
      <c r="AB49" s="17">
        <v>60505500</v>
      </c>
      <c r="AC49" s="18">
        <v>19507809390</v>
      </c>
      <c r="AD49" s="18">
        <v>19507809390</v>
      </c>
      <c r="AE49" s="17">
        <v>86959200</v>
      </c>
      <c r="AF49" s="17">
        <v>-2205900</v>
      </c>
      <c r="AH49" s="16">
        <v>44265</v>
      </c>
      <c r="AI49" s="16">
        <v>44315</v>
      </c>
      <c r="AJ49" s="17" t="s">
        <v>44</v>
      </c>
      <c r="AK49" s="17" t="s">
        <v>45</v>
      </c>
      <c r="AL49" s="17">
        <v>322.95</v>
      </c>
      <c r="AM49" s="17">
        <v>327.64999999999998</v>
      </c>
      <c r="AN49" s="17">
        <v>319.85000000000002</v>
      </c>
      <c r="AO49" s="17">
        <v>324.89999999999998</v>
      </c>
      <c r="AP49" s="17">
        <v>325</v>
      </c>
      <c r="AQ49" s="17">
        <v>324.89999999999998</v>
      </c>
      <c r="AR49" s="17">
        <v>3420000</v>
      </c>
      <c r="AS49" s="18">
        <v>1108742625</v>
      </c>
      <c r="AT49" s="18">
        <v>1108742625</v>
      </c>
      <c r="AU49" s="17">
        <v>7791900</v>
      </c>
      <c r="AV49" s="17">
        <v>216600</v>
      </c>
      <c r="AX49" s="16">
        <f t="shared" si="0"/>
        <v>44265</v>
      </c>
      <c r="AY49" s="19">
        <f t="shared" si="1"/>
        <v>321.45</v>
      </c>
      <c r="AZ49" s="17">
        <f t="shared" si="2"/>
        <v>270.35992503400001</v>
      </c>
      <c r="BA49" s="17">
        <f t="shared" si="16"/>
        <v>497.21932601279997</v>
      </c>
      <c r="BB49" s="17">
        <f t="shared" si="3"/>
        <v>94751100</v>
      </c>
      <c r="BC49" s="17">
        <f t="shared" si="4"/>
        <v>-1989300</v>
      </c>
      <c r="BE49" s="21">
        <f t="shared" si="5"/>
        <v>1.9828680203045686E-2</v>
      </c>
      <c r="BF49" s="21">
        <f t="shared" si="6"/>
        <v>0.54374379854060639</v>
      </c>
      <c r="BG49" s="21">
        <f t="shared" si="7"/>
        <v>-2.0563280697619608E-2</v>
      </c>
      <c r="BJ49" s="17">
        <f t="shared" si="65"/>
        <v>-1989300</v>
      </c>
      <c r="BL49" s="17">
        <f t="shared" si="8"/>
        <v>321.13</v>
      </c>
      <c r="BN49" s="17">
        <f t="shared" ref="BN49:BO49" si="70">D49</f>
        <v>324.45</v>
      </c>
      <c r="BO49" s="17">
        <f t="shared" si="70"/>
        <v>316.7</v>
      </c>
      <c r="BQ49" s="5">
        <f t="shared" si="10"/>
        <v>9.9579831932773144E-2</v>
      </c>
      <c r="BR49" s="5">
        <f t="shared" si="11"/>
        <v>4.0622047244094484</v>
      </c>
    </row>
    <row r="50" spans="1:70" ht="15.75" customHeight="1" x14ac:dyDescent="0.25">
      <c r="A50" s="16">
        <v>44267</v>
      </c>
      <c r="B50" s="17" t="s">
        <v>43</v>
      </c>
      <c r="C50" s="17">
        <v>325.05</v>
      </c>
      <c r="D50" s="17">
        <v>326.5</v>
      </c>
      <c r="E50" s="17">
        <v>314.14999999999998</v>
      </c>
      <c r="F50" s="17">
        <v>321.45</v>
      </c>
      <c r="G50" s="17">
        <v>317.45</v>
      </c>
      <c r="H50" s="17">
        <v>317.55</v>
      </c>
      <c r="I50" s="17">
        <v>320.29000000000002</v>
      </c>
      <c r="J50" s="17">
        <v>357</v>
      </c>
      <c r="K50" s="17">
        <v>63.5</v>
      </c>
      <c r="L50" s="17">
        <v>48360842</v>
      </c>
      <c r="M50" s="18">
        <v>15489475023.450001</v>
      </c>
      <c r="N50" s="17">
        <v>319107</v>
      </c>
      <c r="O50" s="17">
        <v>9523477</v>
      </c>
      <c r="P50" s="17">
        <v>19.690000000000001</v>
      </c>
      <c r="R50" s="16">
        <v>44267</v>
      </c>
      <c r="S50" s="16">
        <v>44280</v>
      </c>
      <c r="T50" s="17" t="s">
        <v>44</v>
      </c>
      <c r="U50" s="17" t="s">
        <v>45</v>
      </c>
      <c r="V50" s="17">
        <v>327.8</v>
      </c>
      <c r="W50" s="17">
        <v>328</v>
      </c>
      <c r="X50" s="17">
        <v>315.2</v>
      </c>
      <c r="Y50" s="17">
        <v>318.60000000000002</v>
      </c>
      <c r="Z50" s="17">
        <v>318.45</v>
      </c>
      <c r="AA50" s="17">
        <v>318.60000000000002</v>
      </c>
      <c r="AB50" s="17">
        <v>51659100</v>
      </c>
      <c r="AC50" s="18">
        <v>16599119625</v>
      </c>
      <c r="AD50" s="18">
        <v>16599119625</v>
      </c>
      <c r="AE50" s="17">
        <v>87415200</v>
      </c>
      <c r="AF50" s="17">
        <v>456000</v>
      </c>
      <c r="AH50" s="16">
        <v>44267</v>
      </c>
      <c r="AI50" s="16">
        <v>44315</v>
      </c>
      <c r="AJ50" s="17" t="s">
        <v>44</v>
      </c>
      <c r="AK50" s="17" t="s">
        <v>45</v>
      </c>
      <c r="AL50" s="17">
        <v>328.5</v>
      </c>
      <c r="AM50" s="17">
        <v>330</v>
      </c>
      <c r="AN50" s="17">
        <v>317.10000000000002</v>
      </c>
      <c r="AO50" s="17">
        <v>320.39999999999998</v>
      </c>
      <c r="AP50" s="17">
        <v>320.25</v>
      </c>
      <c r="AQ50" s="17">
        <v>320.39999999999998</v>
      </c>
      <c r="AR50" s="17">
        <v>3471300</v>
      </c>
      <c r="AS50" s="18">
        <v>1125020400</v>
      </c>
      <c r="AT50" s="18">
        <v>1125020400</v>
      </c>
      <c r="AU50" s="17">
        <v>8504400</v>
      </c>
      <c r="AV50" s="17">
        <v>712500</v>
      </c>
      <c r="AX50" s="16">
        <f t="shared" si="0"/>
        <v>44267</v>
      </c>
      <c r="AY50" s="19">
        <f t="shared" si="1"/>
        <v>317.55</v>
      </c>
      <c r="AZ50" s="17">
        <f t="shared" si="2"/>
        <v>305.02744483300006</v>
      </c>
      <c r="BA50" s="17">
        <f t="shared" si="16"/>
        <v>416.28575839759998</v>
      </c>
      <c r="BB50" s="17">
        <f t="shared" si="3"/>
        <v>95919600</v>
      </c>
      <c r="BC50" s="17">
        <f t="shared" si="4"/>
        <v>1168500</v>
      </c>
      <c r="BE50" s="21">
        <f t="shared" si="5"/>
        <v>-1.2132524498366706E-2</v>
      </c>
      <c r="BF50" s="21">
        <f t="shared" si="6"/>
        <v>0.73273571982653407</v>
      </c>
      <c r="BG50" s="21">
        <f t="shared" si="7"/>
        <v>1.2332310653913253E-2</v>
      </c>
      <c r="BJ50" s="17">
        <f t="shared" si="65"/>
        <v>1168500</v>
      </c>
      <c r="BL50" s="17">
        <f t="shared" si="8"/>
        <v>320.29000000000002</v>
      </c>
      <c r="BN50" s="17">
        <f t="shared" ref="BN50:BO50" si="71">D50</f>
        <v>326.5</v>
      </c>
      <c r="BO50" s="17">
        <f t="shared" si="71"/>
        <v>314.14999999999998</v>
      </c>
      <c r="BQ50" s="5">
        <f t="shared" si="10"/>
        <v>0.11050420168067224</v>
      </c>
      <c r="BR50" s="5">
        <f t="shared" si="11"/>
        <v>4.0007874015748035</v>
      </c>
    </row>
    <row r="51" spans="1:70" ht="15.75" customHeight="1" x14ac:dyDescent="0.25">
      <c r="A51" s="16">
        <v>44270</v>
      </c>
      <c r="B51" s="17" t="s">
        <v>43</v>
      </c>
      <c r="C51" s="17">
        <v>320</v>
      </c>
      <c r="D51" s="17">
        <v>320.39999999999998</v>
      </c>
      <c r="E51" s="17">
        <v>310.05</v>
      </c>
      <c r="F51" s="17">
        <v>317.55</v>
      </c>
      <c r="G51" s="17">
        <v>318.2</v>
      </c>
      <c r="H51" s="17">
        <v>318.55</v>
      </c>
      <c r="I51" s="17">
        <v>314.73</v>
      </c>
      <c r="J51" s="17">
        <v>357</v>
      </c>
      <c r="K51" s="17">
        <v>63.5</v>
      </c>
      <c r="L51" s="17">
        <v>45083228</v>
      </c>
      <c r="M51" s="18">
        <v>14188906470.4</v>
      </c>
      <c r="N51" s="17">
        <v>307122</v>
      </c>
      <c r="O51" s="17">
        <v>4375321</v>
      </c>
      <c r="P51" s="17">
        <v>9.6999999999999993</v>
      </c>
      <c r="R51" s="16">
        <v>44270</v>
      </c>
      <c r="S51" s="16">
        <v>44280</v>
      </c>
      <c r="T51" s="17" t="s">
        <v>44</v>
      </c>
      <c r="U51" s="17" t="s">
        <v>45</v>
      </c>
      <c r="V51" s="17">
        <v>321.55</v>
      </c>
      <c r="W51" s="17">
        <v>321.55</v>
      </c>
      <c r="X51" s="17">
        <v>310.64999999999998</v>
      </c>
      <c r="Y51" s="17">
        <v>319.55</v>
      </c>
      <c r="Z51" s="17">
        <v>319.25</v>
      </c>
      <c r="AA51" s="17">
        <v>319.55</v>
      </c>
      <c r="AB51" s="17">
        <v>49692600</v>
      </c>
      <c r="AC51" s="18">
        <v>15688766355</v>
      </c>
      <c r="AD51" s="18">
        <v>15688766355</v>
      </c>
      <c r="AE51" s="17">
        <v>86565900</v>
      </c>
      <c r="AF51" s="17">
        <v>-849300</v>
      </c>
      <c r="AH51" s="16">
        <v>44270</v>
      </c>
      <c r="AI51" s="16">
        <v>44315</v>
      </c>
      <c r="AJ51" s="17" t="s">
        <v>44</v>
      </c>
      <c r="AK51" s="17" t="s">
        <v>45</v>
      </c>
      <c r="AL51" s="17">
        <v>322.45</v>
      </c>
      <c r="AM51" s="17">
        <v>322.45</v>
      </c>
      <c r="AN51" s="17">
        <v>312.75</v>
      </c>
      <c r="AO51" s="17">
        <v>321.3</v>
      </c>
      <c r="AP51" s="17">
        <v>321</v>
      </c>
      <c r="AQ51" s="17">
        <v>321.3</v>
      </c>
      <c r="AR51" s="17">
        <v>4257900</v>
      </c>
      <c r="AS51" s="18">
        <v>1350765480</v>
      </c>
      <c r="AT51" s="18">
        <v>1350765480</v>
      </c>
      <c r="AU51" s="17">
        <v>8504400</v>
      </c>
      <c r="AV51" s="17">
        <v>0</v>
      </c>
      <c r="AX51" s="16">
        <f t="shared" si="0"/>
        <v>44270</v>
      </c>
      <c r="AY51" s="19">
        <f t="shared" si="1"/>
        <v>318.55</v>
      </c>
      <c r="AZ51" s="17">
        <f t="shared" si="2"/>
        <v>137.70447783300003</v>
      </c>
      <c r="BA51" s="17">
        <f t="shared" si="16"/>
        <v>398.95817543420003</v>
      </c>
      <c r="BB51" s="17">
        <f t="shared" si="3"/>
        <v>95070300</v>
      </c>
      <c r="BC51" s="17">
        <f t="shared" si="4"/>
        <v>-849300</v>
      </c>
      <c r="BE51" s="21">
        <f t="shared" si="5"/>
        <v>3.1491103763186899E-3</v>
      </c>
      <c r="BF51" s="21">
        <f t="shared" si="6"/>
        <v>0.34516018548343186</v>
      </c>
      <c r="BG51" s="21">
        <f t="shared" si="7"/>
        <v>-8.8542904682671741E-3</v>
      </c>
      <c r="BJ51" s="17">
        <f t="shared" si="65"/>
        <v>-849300</v>
      </c>
      <c r="BL51" s="17">
        <f t="shared" si="8"/>
        <v>314.73</v>
      </c>
      <c r="BN51" s="17">
        <f t="shared" ref="BN51:BO51" si="72">D51</f>
        <v>320.39999999999998</v>
      </c>
      <c r="BO51" s="17">
        <f t="shared" si="72"/>
        <v>310.05</v>
      </c>
      <c r="BQ51" s="5">
        <f t="shared" si="10"/>
        <v>0.10770308123249296</v>
      </c>
      <c r="BR51" s="5">
        <f t="shared" si="11"/>
        <v>4.0165354330708665</v>
      </c>
    </row>
    <row r="52" spans="1:70" ht="15.75" customHeight="1" x14ac:dyDescent="0.25">
      <c r="A52" s="16">
        <v>44271</v>
      </c>
      <c r="B52" s="17" t="s">
        <v>43</v>
      </c>
      <c r="C52" s="17">
        <v>321</v>
      </c>
      <c r="D52" s="17">
        <v>321.89999999999998</v>
      </c>
      <c r="E52" s="17">
        <v>315.10000000000002</v>
      </c>
      <c r="F52" s="17">
        <v>318.55</v>
      </c>
      <c r="G52" s="17">
        <v>319</v>
      </c>
      <c r="H52" s="17">
        <v>319.95</v>
      </c>
      <c r="I52" s="17">
        <v>318.52999999999997</v>
      </c>
      <c r="J52" s="17">
        <v>357</v>
      </c>
      <c r="K52" s="17">
        <v>63.5</v>
      </c>
      <c r="L52" s="17">
        <v>39267404</v>
      </c>
      <c r="M52" s="18">
        <v>12507925887.450001</v>
      </c>
      <c r="N52" s="17">
        <v>228406</v>
      </c>
      <c r="O52" s="17">
        <v>3485798</v>
      </c>
      <c r="P52" s="17">
        <v>8.8800000000000008</v>
      </c>
      <c r="R52" s="16">
        <v>44271</v>
      </c>
      <c r="S52" s="16">
        <v>44280</v>
      </c>
      <c r="T52" s="17" t="s">
        <v>44</v>
      </c>
      <c r="U52" s="17" t="s">
        <v>45</v>
      </c>
      <c r="V52" s="17">
        <v>320.85000000000002</v>
      </c>
      <c r="W52" s="17">
        <v>323.25</v>
      </c>
      <c r="X52" s="17">
        <v>315.95</v>
      </c>
      <c r="Y52" s="17">
        <v>321.3</v>
      </c>
      <c r="Z52" s="17">
        <v>320.5</v>
      </c>
      <c r="AA52" s="17">
        <v>321.3</v>
      </c>
      <c r="AB52" s="17">
        <v>43046400</v>
      </c>
      <c r="AC52" s="18">
        <v>13761977970</v>
      </c>
      <c r="AD52" s="18">
        <v>13761977970</v>
      </c>
      <c r="AE52" s="17">
        <v>85659600</v>
      </c>
      <c r="AF52" s="17">
        <v>-906300</v>
      </c>
      <c r="AH52" s="16">
        <v>44271</v>
      </c>
      <c r="AI52" s="16">
        <v>44315</v>
      </c>
      <c r="AJ52" s="17" t="s">
        <v>44</v>
      </c>
      <c r="AK52" s="17" t="s">
        <v>45</v>
      </c>
      <c r="AL52" s="17">
        <v>322.45</v>
      </c>
      <c r="AM52" s="17">
        <v>324.95</v>
      </c>
      <c r="AN52" s="17">
        <v>318</v>
      </c>
      <c r="AO52" s="17">
        <v>323.10000000000002</v>
      </c>
      <c r="AP52" s="17">
        <v>322.45</v>
      </c>
      <c r="AQ52" s="17">
        <v>323.10000000000002</v>
      </c>
      <c r="AR52" s="17">
        <v>3910200</v>
      </c>
      <c r="AS52" s="18">
        <v>1256794425</v>
      </c>
      <c r="AT52" s="18">
        <v>1256794425</v>
      </c>
      <c r="AU52" s="17">
        <v>9268200</v>
      </c>
      <c r="AV52" s="17">
        <v>763800</v>
      </c>
      <c r="AX52" s="16">
        <f t="shared" si="0"/>
        <v>44271</v>
      </c>
      <c r="AY52" s="19">
        <f t="shared" si="1"/>
        <v>319.95</v>
      </c>
      <c r="AZ52" s="17">
        <f t="shared" si="2"/>
        <v>111.03312369399998</v>
      </c>
      <c r="BA52" s="17">
        <f t="shared" si="16"/>
        <v>301.73519080400007</v>
      </c>
      <c r="BB52" s="17">
        <f t="shared" si="3"/>
        <v>94927800</v>
      </c>
      <c r="BC52" s="17">
        <f t="shared" si="4"/>
        <v>-142500</v>
      </c>
      <c r="BE52" s="21">
        <f t="shared" si="5"/>
        <v>4.3949144561292643E-3</v>
      </c>
      <c r="BF52" s="21">
        <f t="shared" si="6"/>
        <v>0.36798201561489202</v>
      </c>
      <c r="BG52" s="21">
        <f t="shared" si="7"/>
        <v>-1.4988908207926135E-3</v>
      </c>
      <c r="BJ52" s="17">
        <f t="shared" si="65"/>
        <v>-142500</v>
      </c>
      <c r="BL52" s="17">
        <f t="shared" si="8"/>
        <v>318.52999999999997</v>
      </c>
      <c r="BN52" s="17">
        <f t="shared" ref="BN52:BO52" si="73">D52</f>
        <v>321.89999999999998</v>
      </c>
      <c r="BO52" s="17">
        <f t="shared" si="73"/>
        <v>315.10000000000002</v>
      </c>
      <c r="BQ52" s="5">
        <f t="shared" si="10"/>
        <v>0.10378151260504205</v>
      </c>
      <c r="BR52" s="5">
        <f t="shared" si="11"/>
        <v>4.0385826771653539</v>
      </c>
    </row>
    <row r="53" spans="1:70" ht="15.75" customHeight="1" x14ac:dyDescent="0.25">
      <c r="A53" s="16">
        <v>44272</v>
      </c>
      <c r="B53" s="17" t="s">
        <v>43</v>
      </c>
      <c r="C53" s="17">
        <v>318.60000000000002</v>
      </c>
      <c r="D53" s="17">
        <v>320</v>
      </c>
      <c r="E53" s="17">
        <v>304</v>
      </c>
      <c r="F53" s="17">
        <v>319.95</v>
      </c>
      <c r="G53" s="17">
        <v>305.5</v>
      </c>
      <c r="H53" s="17">
        <v>305.8</v>
      </c>
      <c r="I53" s="17">
        <v>312.19</v>
      </c>
      <c r="J53" s="17">
        <v>357</v>
      </c>
      <c r="K53" s="17">
        <v>63.5</v>
      </c>
      <c r="L53" s="17">
        <v>47262481</v>
      </c>
      <c r="M53" s="18">
        <v>14755101722.35</v>
      </c>
      <c r="N53" s="17">
        <v>315250</v>
      </c>
      <c r="O53" s="17">
        <v>8660012</v>
      </c>
      <c r="P53" s="17">
        <v>18.32</v>
      </c>
      <c r="R53" s="16">
        <v>44272</v>
      </c>
      <c r="S53" s="16">
        <v>44280</v>
      </c>
      <c r="T53" s="17" t="s">
        <v>44</v>
      </c>
      <c r="U53" s="17" t="s">
        <v>45</v>
      </c>
      <c r="V53" s="17">
        <v>319.89999999999998</v>
      </c>
      <c r="W53" s="17">
        <v>321.10000000000002</v>
      </c>
      <c r="X53" s="17">
        <v>304.45</v>
      </c>
      <c r="Y53" s="17">
        <v>306.45</v>
      </c>
      <c r="Z53" s="17">
        <v>305.64999999999998</v>
      </c>
      <c r="AA53" s="17">
        <v>306.45</v>
      </c>
      <c r="AB53" s="17">
        <v>59194500</v>
      </c>
      <c r="AC53" s="18">
        <v>18526794075</v>
      </c>
      <c r="AD53" s="18">
        <v>18526794075</v>
      </c>
      <c r="AE53" s="17">
        <v>83265600</v>
      </c>
      <c r="AF53" s="17">
        <v>-2394000</v>
      </c>
      <c r="AH53" s="16">
        <v>44272</v>
      </c>
      <c r="AI53" s="16">
        <v>44315</v>
      </c>
      <c r="AJ53" s="17" t="s">
        <v>44</v>
      </c>
      <c r="AK53" s="17" t="s">
        <v>45</v>
      </c>
      <c r="AL53" s="17">
        <v>320</v>
      </c>
      <c r="AM53" s="17">
        <v>322.64999999999998</v>
      </c>
      <c r="AN53" s="17">
        <v>306.45</v>
      </c>
      <c r="AO53" s="17">
        <v>308.35000000000002</v>
      </c>
      <c r="AP53" s="17">
        <v>307.8</v>
      </c>
      <c r="AQ53" s="17">
        <v>308.35000000000002</v>
      </c>
      <c r="AR53" s="17">
        <v>8635500</v>
      </c>
      <c r="AS53" s="18">
        <v>2712689565</v>
      </c>
      <c r="AT53" s="18">
        <v>2712689565</v>
      </c>
      <c r="AU53" s="17">
        <v>11080800</v>
      </c>
      <c r="AV53" s="17">
        <v>1812600</v>
      </c>
      <c r="AX53" s="16">
        <f t="shared" si="0"/>
        <v>44272</v>
      </c>
      <c r="AY53" s="19">
        <f t="shared" si="1"/>
        <v>305.8</v>
      </c>
      <c r="AZ53" s="17">
        <f t="shared" si="2"/>
        <v>270.35691462800003</v>
      </c>
      <c r="BA53" s="17">
        <f t="shared" si="16"/>
        <v>239.73392080680006</v>
      </c>
      <c r="BB53" s="17">
        <f t="shared" si="3"/>
        <v>94346400</v>
      </c>
      <c r="BC53" s="17">
        <f t="shared" si="4"/>
        <v>-581400</v>
      </c>
      <c r="BE53" s="21">
        <f t="shared" si="5"/>
        <v>-4.4225660259415461E-2</v>
      </c>
      <c r="BF53" s="21">
        <f t="shared" si="6"/>
        <v>1.1277374253845323</v>
      </c>
      <c r="BG53" s="21">
        <f t="shared" si="7"/>
        <v>-6.1246547376005763E-3</v>
      </c>
      <c r="BH53" s="15" t="s">
        <v>46</v>
      </c>
      <c r="BL53" s="17">
        <f t="shared" si="8"/>
        <v>312.19</v>
      </c>
      <c r="BN53" s="17">
        <f t="shared" ref="BN53:BO53" si="74">D53</f>
        <v>320</v>
      </c>
      <c r="BO53" s="17">
        <f t="shared" si="74"/>
        <v>304</v>
      </c>
      <c r="BQ53" s="5">
        <f t="shared" si="10"/>
        <v>0.14341736694677867</v>
      </c>
      <c r="BR53" s="5">
        <f t="shared" si="11"/>
        <v>3.8157480314960632</v>
      </c>
    </row>
    <row r="54" spans="1:70" ht="15.75" customHeight="1" x14ac:dyDescent="0.25">
      <c r="A54" s="16">
        <v>44273</v>
      </c>
      <c r="B54" s="17" t="s">
        <v>43</v>
      </c>
      <c r="C54" s="17">
        <v>311</v>
      </c>
      <c r="D54" s="17">
        <v>316.60000000000002</v>
      </c>
      <c r="E54" s="17">
        <v>299.75</v>
      </c>
      <c r="F54" s="17">
        <v>305.8</v>
      </c>
      <c r="G54" s="17">
        <v>308</v>
      </c>
      <c r="H54" s="17">
        <v>307</v>
      </c>
      <c r="I54" s="17">
        <v>309.64</v>
      </c>
      <c r="J54" s="17">
        <v>357</v>
      </c>
      <c r="K54" s="17">
        <v>63.5</v>
      </c>
      <c r="L54" s="17">
        <v>73731921</v>
      </c>
      <c r="M54" s="18">
        <v>22830626649.150002</v>
      </c>
      <c r="N54" s="17">
        <v>422219</v>
      </c>
      <c r="O54" s="17">
        <v>5223142</v>
      </c>
      <c r="P54" s="17">
        <v>7.08</v>
      </c>
      <c r="R54" s="16">
        <v>44273</v>
      </c>
      <c r="S54" s="16">
        <v>44280</v>
      </c>
      <c r="T54" s="17" t="s">
        <v>44</v>
      </c>
      <c r="U54" s="17" t="s">
        <v>45</v>
      </c>
      <c r="V54" s="17">
        <v>311.25</v>
      </c>
      <c r="W54" s="17">
        <v>317.7</v>
      </c>
      <c r="X54" s="17">
        <v>300</v>
      </c>
      <c r="Y54" s="17">
        <v>307.89999999999998</v>
      </c>
      <c r="Z54" s="17">
        <v>308.35000000000002</v>
      </c>
      <c r="AA54" s="17">
        <v>307.89999999999998</v>
      </c>
      <c r="AB54" s="17">
        <v>88731900</v>
      </c>
      <c r="AC54" s="18">
        <v>27552395805</v>
      </c>
      <c r="AD54" s="18">
        <v>27552395805</v>
      </c>
      <c r="AE54" s="17">
        <v>80763300</v>
      </c>
      <c r="AF54" s="17">
        <v>-2502300</v>
      </c>
      <c r="AH54" s="16">
        <v>44273</v>
      </c>
      <c r="AI54" s="16">
        <v>44315</v>
      </c>
      <c r="AJ54" s="17" t="s">
        <v>44</v>
      </c>
      <c r="AK54" s="17" t="s">
        <v>45</v>
      </c>
      <c r="AL54" s="17">
        <v>312.64999999999998</v>
      </c>
      <c r="AM54" s="17">
        <v>319.14999999999998</v>
      </c>
      <c r="AN54" s="17">
        <v>301.89999999999998</v>
      </c>
      <c r="AO54" s="17">
        <v>309.64999999999998</v>
      </c>
      <c r="AP54" s="17">
        <v>310.39999999999998</v>
      </c>
      <c r="AQ54" s="17">
        <v>309.64999999999998</v>
      </c>
      <c r="AR54" s="17">
        <v>15600900</v>
      </c>
      <c r="AS54" s="18">
        <v>4868290485</v>
      </c>
      <c r="AT54" s="18">
        <v>4868290485</v>
      </c>
      <c r="AU54" s="17">
        <v>12773700</v>
      </c>
      <c r="AV54" s="17">
        <v>1692900</v>
      </c>
      <c r="AX54" s="16">
        <f t="shared" si="0"/>
        <v>44273</v>
      </c>
      <c r="AY54" s="19">
        <f t="shared" si="1"/>
        <v>307</v>
      </c>
      <c r="AZ54" s="17">
        <f t="shared" si="2"/>
        <v>161.72936888799998</v>
      </c>
      <c r="BA54" s="17">
        <f t="shared" si="16"/>
        <v>218.89637720440004</v>
      </c>
      <c r="BB54" s="17">
        <f t="shared" si="3"/>
        <v>93537000</v>
      </c>
      <c r="BC54" s="17">
        <f t="shared" si="4"/>
        <v>-809400</v>
      </c>
      <c r="BE54" s="21">
        <f t="shared" si="5"/>
        <v>3.924133420536261E-3</v>
      </c>
      <c r="BF54" s="21">
        <f t="shared" si="6"/>
        <v>0.73883986091273268</v>
      </c>
      <c r="BG54" s="21">
        <f t="shared" si="7"/>
        <v>-8.579023682938617E-3</v>
      </c>
      <c r="BJ54" s="17">
        <f>BC54</f>
        <v>-809400</v>
      </c>
      <c r="BL54" s="17">
        <f t="shared" si="8"/>
        <v>309.64</v>
      </c>
      <c r="BN54" s="17">
        <f t="shared" ref="BN54:BO54" si="75">D54</f>
        <v>316.60000000000002</v>
      </c>
      <c r="BO54" s="17">
        <f t="shared" si="75"/>
        <v>299.75</v>
      </c>
      <c r="BQ54" s="5">
        <f t="shared" si="10"/>
        <v>0.14005602240896359</v>
      </c>
      <c r="BR54" s="5">
        <f t="shared" si="11"/>
        <v>3.8346456692913384</v>
      </c>
    </row>
    <row r="55" spans="1:70" ht="15.75" customHeight="1" x14ac:dyDescent="0.25">
      <c r="A55" s="16">
        <v>44274</v>
      </c>
      <c r="B55" s="17" t="s">
        <v>43</v>
      </c>
      <c r="C55" s="17">
        <v>303.5</v>
      </c>
      <c r="D55" s="17">
        <v>311</v>
      </c>
      <c r="E55" s="17">
        <v>290.2</v>
      </c>
      <c r="F55" s="17">
        <v>307</v>
      </c>
      <c r="G55" s="17">
        <v>308.2</v>
      </c>
      <c r="H55" s="17">
        <v>308.95</v>
      </c>
      <c r="I55" s="17">
        <v>302.07</v>
      </c>
      <c r="J55" s="17">
        <v>357</v>
      </c>
      <c r="K55" s="17">
        <v>63.5</v>
      </c>
      <c r="L55" s="17">
        <v>109932681</v>
      </c>
      <c r="M55" s="18">
        <v>33207043605.150002</v>
      </c>
      <c r="N55" s="17">
        <v>562664</v>
      </c>
      <c r="O55" s="17">
        <v>16755161</v>
      </c>
      <c r="P55" s="17">
        <v>15.24</v>
      </c>
      <c r="R55" s="16">
        <v>44274</v>
      </c>
      <c r="S55" s="16">
        <v>44280</v>
      </c>
      <c r="T55" s="17" t="s">
        <v>44</v>
      </c>
      <c r="U55" s="17" t="s">
        <v>45</v>
      </c>
      <c r="V55" s="17">
        <v>302.60000000000002</v>
      </c>
      <c r="W55" s="17">
        <v>311</v>
      </c>
      <c r="X55" s="17">
        <v>290.7</v>
      </c>
      <c r="Y55" s="17">
        <v>309.14999999999998</v>
      </c>
      <c r="Z55" s="17">
        <v>308.7</v>
      </c>
      <c r="AA55" s="17">
        <v>309.14999999999998</v>
      </c>
      <c r="AB55" s="17">
        <v>105660900</v>
      </c>
      <c r="AC55" s="18">
        <v>31881340890</v>
      </c>
      <c r="AD55" s="18">
        <v>31881340890</v>
      </c>
      <c r="AE55" s="17">
        <v>76881600</v>
      </c>
      <c r="AF55" s="17">
        <v>-3881700</v>
      </c>
      <c r="AH55" s="16">
        <v>44274</v>
      </c>
      <c r="AI55" s="16">
        <v>44315</v>
      </c>
      <c r="AJ55" s="17" t="s">
        <v>44</v>
      </c>
      <c r="AK55" s="17" t="s">
        <v>45</v>
      </c>
      <c r="AL55" s="17">
        <v>304.85000000000002</v>
      </c>
      <c r="AM55" s="17">
        <v>312.60000000000002</v>
      </c>
      <c r="AN55" s="17">
        <v>292.85000000000002</v>
      </c>
      <c r="AO55" s="17">
        <v>310.8</v>
      </c>
      <c r="AP55" s="17">
        <v>310.45</v>
      </c>
      <c r="AQ55" s="17">
        <v>310.8</v>
      </c>
      <c r="AR55" s="17">
        <v>24521400</v>
      </c>
      <c r="AS55" s="18">
        <v>7440340815</v>
      </c>
      <c r="AT55" s="18">
        <v>7440340815</v>
      </c>
      <c r="AU55" s="17">
        <v>16119600</v>
      </c>
      <c r="AV55" s="17">
        <v>3345900</v>
      </c>
      <c r="AX55" s="16">
        <f t="shared" si="0"/>
        <v>44274</v>
      </c>
      <c r="AY55" s="19">
        <f t="shared" si="1"/>
        <v>308.95</v>
      </c>
      <c r="AZ55" s="17">
        <f t="shared" si="2"/>
        <v>506.12314832699997</v>
      </c>
      <c r="BA55" s="17">
        <f t="shared" si="16"/>
        <v>197.17026597520001</v>
      </c>
      <c r="BB55" s="17">
        <f t="shared" si="3"/>
        <v>93001200</v>
      </c>
      <c r="BC55" s="17">
        <f t="shared" si="4"/>
        <v>-535800</v>
      </c>
      <c r="BE55" s="21">
        <f t="shared" si="5"/>
        <v>6.3517915309445885E-3</v>
      </c>
      <c r="BF55" s="21">
        <f t="shared" si="6"/>
        <v>2.5669344504036928</v>
      </c>
      <c r="BG55" s="21">
        <f t="shared" si="7"/>
        <v>-5.7282145033516153E-3</v>
      </c>
      <c r="BI55" s="17"/>
      <c r="BJ55" s="15">
        <f>BC55</f>
        <v>-535800</v>
      </c>
      <c r="BL55" s="22">
        <f t="shared" si="8"/>
        <v>302.07</v>
      </c>
      <c r="BN55" s="22">
        <f t="shared" ref="BN55:BO55" si="76">D55</f>
        <v>311</v>
      </c>
      <c r="BO55" s="17">
        <f t="shared" si="76"/>
        <v>290.2</v>
      </c>
      <c r="BQ55" s="5">
        <f t="shared" si="10"/>
        <v>0.13459383753501403</v>
      </c>
      <c r="BR55" s="5">
        <f t="shared" si="11"/>
        <v>3.8653543307086613</v>
      </c>
    </row>
    <row r="56" spans="1:70" ht="15.75" customHeight="1" x14ac:dyDescent="0.25">
      <c r="A56" s="16">
        <v>44277</v>
      </c>
      <c r="B56" s="17" t="s">
        <v>43</v>
      </c>
      <c r="C56" s="17">
        <v>306.45</v>
      </c>
      <c r="D56" s="17">
        <v>307.5</v>
      </c>
      <c r="E56" s="17">
        <v>300.10000000000002</v>
      </c>
      <c r="F56" s="17">
        <v>308.95</v>
      </c>
      <c r="G56" s="17">
        <v>302.85000000000002</v>
      </c>
      <c r="H56" s="17">
        <v>303.05</v>
      </c>
      <c r="I56" s="17">
        <v>303.74</v>
      </c>
      <c r="J56" s="17">
        <v>357</v>
      </c>
      <c r="K56" s="17">
        <v>63.5</v>
      </c>
      <c r="L56" s="17">
        <v>56385019</v>
      </c>
      <c r="M56" s="18">
        <v>17126178093.25</v>
      </c>
      <c r="N56" s="17">
        <v>338962</v>
      </c>
      <c r="O56" s="17">
        <v>6178761</v>
      </c>
      <c r="P56" s="17">
        <v>10.96</v>
      </c>
      <c r="R56" s="16">
        <v>44277</v>
      </c>
      <c r="S56" s="16">
        <v>44280</v>
      </c>
      <c r="T56" s="17" t="s">
        <v>44</v>
      </c>
      <c r="U56" s="17" t="s">
        <v>45</v>
      </c>
      <c r="V56" s="17">
        <v>306.5</v>
      </c>
      <c r="W56" s="17">
        <v>308</v>
      </c>
      <c r="X56" s="17">
        <v>300.05</v>
      </c>
      <c r="Y56" s="17">
        <v>303.35000000000002</v>
      </c>
      <c r="Z56" s="17">
        <v>303.25</v>
      </c>
      <c r="AA56" s="17">
        <v>303.35000000000002</v>
      </c>
      <c r="AB56" s="17">
        <v>59274300</v>
      </c>
      <c r="AC56" s="18">
        <v>18015491535</v>
      </c>
      <c r="AD56" s="18">
        <v>18015491535</v>
      </c>
      <c r="AE56" s="17">
        <v>67795800</v>
      </c>
      <c r="AF56" s="17">
        <v>-9085800</v>
      </c>
      <c r="AH56" s="16">
        <v>44277</v>
      </c>
      <c r="AI56" s="16">
        <v>44315</v>
      </c>
      <c r="AJ56" s="17" t="s">
        <v>44</v>
      </c>
      <c r="AK56" s="17" t="s">
        <v>45</v>
      </c>
      <c r="AL56" s="17">
        <v>310.8</v>
      </c>
      <c r="AM56" s="17">
        <v>310.8</v>
      </c>
      <c r="AN56" s="17">
        <v>302</v>
      </c>
      <c r="AO56" s="17">
        <v>305.14999999999998</v>
      </c>
      <c r="AP56" s="17">
        <v>305.25</v>
      </c>
      <c r="AQ56" s="17">
        <v>305.14999999999998</v>
      </c>
      <c r="AR56" s="17">
        <v>25319400</v>
      </c>
      <c r="AS56" s="18">
        <v>7739126835</v>
      </c>
      <c r="AT56" s="18">
        <v>7739126835</v>
      </c>
      <c r="AU56" s="17">
        <v>25416300</v>
      </c>
      <c r="AV56" s="17">
        <v>9296700</v>
      </c>
      <c r="AX56" s="16">
        <f t="shared" si="0"/>
        <v>44277</v>
      </c>
      <c r="AY56" s="19">
        <f t="shared" si="1"/>
        <v>303.05</v>
      </c>
      <c r="AZ56" s="17">
        <f t="shared" si="2"/>
        <v>187.67368661400002</v>
      </c>
      <c r="BA56" s="17">
        <f t="shared" si="16"/>
        <v>237.38940667400001</v>
      </c>
      <c r="BB56" s="17">
        <f t="shared" si="3"/>
        <v>93212100</v>
      </c>
      <c r="BC56" s="17">
        <f t="shared" si="4"/>
        <v>210900</v>
      </c>
      <c r="BE56" s="21">
        <f t="shared" si="5"/>
        <v>-1.9096941252629802E-2</v>
      </c>
      <c r="BF56" s="21">
        <f t="shared" si="6"/>
        <v>0.79057313147813224</v>
      </c>
      <c r="BG56" s="21">
        <f t="shared" si="7"/>
        <v>2.2677126746751654E-3</v>
      </c>
      <c r="BJ56" s="17">
        <f>BC56</f>
        <v>210900</v>
      </c>
      <c r="BL56" s="17">
        <f t="shared" si="8"/>
        <v>303.74</v>
      </c>
      <c r="BN56" s="17">
        <f t="shared" ref="BN56:BO56" si="77">D56</f>
        <v>307.5</v>
      </c>
      <c r="BO56" s="17">
        <f t="shared" si="77"/>
        <v>300.10000000000002</v>
      </c>
      <c r="BQ56" s="5">
        <f t="shared" si="10"/>
        <v>0.15112044817927167</v>
      </c>
      <c r="BR56" s="5">
        <f t="shared" si="11"/>
        <v>3.7724409448818901</v>
      </c>
    </row>
    <row r="57" spans="1:70" ht="15.75" customHeight="1" x14ac:dyDescent="0.25">
      <c r="A57" s="16">
        <v>44278</v>
      </c>
      <c r="B57" s="17" t="s">
        <v>43</v>
      </c>
      <c r="C57" s="17">
        <v>305</v>
      </c>
      <c r="D57" s="17">
        <v>312.25</v>
      </c>
      <c r="E57" s="17">
        <v>304</v>
      </c>
      <c r="F57" s="17">
        <v>303.05</v>
      </c>
      <c r="G57" s="17">
        <v>306.89999999999998</v>
      </c>
      <c r="H57" s="17">
        <v>307.39999999999998</v>
      </c>
      <c r="I57" s="17">
        <v>308.61</v>
      </c>
      <c r="J57" s="17">
        <v>357</v>
      </c>
      <c r="K57" s="17">
        <v>63.5</v>
      </c>
      <c r="L57" s="17">
        <v>60240483</v>
      </c>
      <c r="M57" s="18">
        <v>18590765503.799999</v>
      </c>
      <c r="N57" s="17">
        <v>349957</v>
      </c>
      <c r="O57" s="17">
        <v>6705709</v>
      </c>
      <c r="P57" s="17">
        <v>11.13</v>
      </c>
      <c r="R57" s="16">
        <v>44278</v>
      </c>
      <c r="S57" s="16">
        <v>44280</v>
      </c>
      <c r="T57" s="17" t="s">
        <v>44</v>
      </c>
      <c r="U57" s="17" t="s">
        <v>45</v>
      </c>
      <c r="V57" s="17">
        <v>304.60000000000002</v>
      </c>
      <c r="W57" s="17">
        <v>312.60000000000002</v>
      </c>
      <c r="X57" s="17">
        <v>304.14999999999998</v>
      </c>
      <c r="Y57" s="17">
        <v>308.2</v>
      </c>
      <c r="Z57" s="17">
        <v>307.85000000000002</v>
      </c>
      <c r="AA57" s="17">
        <v>308.2</v>
      </c>
      <c r="AB57" s="17">
        <v>61902000</v>
      </c>
      <c r="AC57" s="18">
        <v>19137126705</v>
      </c>
      <c r="AD57" s="18">
        <v>19137126705</v>
      </c>
      <c r="AE57" s="17">
        <v>51562200</v>
      </c>
      <c r="AF57" s="17">
        <v>-16233600</v>
      </c>
      <c r="AH57" s="16">
        <v>44278</v>
      </c>
      <c r="AI57" s="16">
        <v>44315</v>
      </c>
      <c r="AJ57" s="17" t="s">
        <v>44</v>
      </c>
      <c r="AK57" s="17" t="s">
        <v>45</v>
      </c>
      <c r="AL57" s="17">
        <v>306.05</v>
      </c>
      <c r="AM57" s="17">
        <v>314.45</v>
      </c>
      <c r="AN57" s="17">
        <v>306</v>
      </c>
      <c r="AO57" s="17">
        <v>310.10000000000002</v>
      </c>
      <c r="AP57" s="17">
        <v>309.60000000000002</v>
      </c>
      <c r="AQ57" s="17">
        <v>310.10000000000002</v>
      </c>
      <c r="AR57" s="17">
        <v>44254800</v>
      </c>
      <c r="AS57" s="18">
        <v>13765039725</v>
      </c>
      <c r="AT57" s="18">
        <v>13765039725</v>
      </c>
      <c r="AU57" s="17">
        <v>39341400</v>
      </c>
      <c r="AV57" s="17">
        <v>13925100</v>
      </c>
      <c r="AX57" s="16">
        <f t="shared" si="0"/>
        <v>44278</v>
      </c>
      <c r="AY57" s="19">
        <f t="shared" si="1"/>
        <v>307.39999999999998</v>
      </c>
      <c r="AZ57" s="17">
        <f t="shared" si="2"/>
        <v>206.944885449</v>
      </c>
      <c r="BA57" s="17">
        <f t="shared" si="16"/>
        <v>247.38324843020001</v>
      </c>
      <c r="BB57" s="17">
        <f t="shared" si="3"/>
        <v>90903600</v>
      </c>
      <c r="BC57" s="17">
        <f t="shared" si="4"/>
        <v>-2308500</v>
      </c>
      <c r="BE57" s="21">
        <f t="shared" si="5"/>
        <v>1.4354066985645821E-2</v>
      </c>
      <c r="BF57" s="21">
        <f t="shared" si="6"/>
        <v>0.83653556480559421</v>
      </c>
      <c r="BG57" s="21">
        <f t="shared" si="7"/>
        <v>-2.4766097963676389E-2</v>
      </c>
      <c r="BI57" s="17"/>
      <c r="BJ57" s="15">
        <f>BC57</f>
        <v>-2308500</v>
      </c>
      <c r="BL57" s="17">
        <f t="shared" si="8"/>
        <v>308.61</v>
      </c>
      <c r="BN57" s="17">
        <f t="shared" ref="BN57:BO57" si="78">D57</f>
        <v>312.25</v>
      </c>
      <c r="BO57" s="17">
        <f t="shared" si="78"/>
        <v>304</v>
      </c>
      <c r="BQ57" s="5">
        <f t="shared" si="10"/>
        <v>0.13893557422969194</v>
      </c>
      <c r="BR57" s="5">
        <f t="shared" si="11"/>
        <v>3.8409448818897634</v>
      </c>
    </row>
    <row r="58" spans="1:70" ht="15.75" customHeight="1" x14ac:dyDescent="0.25">
      <c r="A58" s="16">
        <v>44279</v>
      </c>
      <c r="B58" s="17" t="s">
        <v>43</v>
      </c>
      <c r="C58" s="17">
        <v>303.55</v>
      </c>
      <c r="D58" s="17">
        <v>305</v>
      </c>
      <c r="E58" s="17">
        <v>293.2</v>
      </c>
      <c r="F58" s="17">
        <v>307.39999999999998</v>
      </c>
      <c r="G58" s="17">
        <v>294.75</v>
      </c>
      <c r="H58" s="17">
        <v>294.45</v>
      </c>
      <c r="I58" s="17">
        <v>299.54000000000002</v>
      </c>
      <c r="J58" s="17">
        <v>357</v>
      </c>
      <c r="K58" s="17">
        <v>63.5</v>
      </c>
      <c r="L58" s="17">
        <v>61523819</v>
      </c>
      <c r="M58" s="18">
        <v>18429097083.299999</v>
      </c>
      <c r="N58" s="17">
        <v>394777</v>
      </c>
      <c r="O58" s="17">
        <v>9946893</v>
      </c>
      <c r="P58" s="17">
        <v>16.170000000000002</v>
      </c>
      <c r="R58" s="16">
        <v>44279</v>
      </c>
      <c r="S58" s="16">
        <v>44280</v>
      </c>
      <c r="T58" s="17" t="s">
        <v>44</v>
      </c>
      <c r="U58" s="17" t="s">
        <v>45</v>
      </c>
      <c r="V58" s="17">
        <v>304</v>
      </c>
      <c r="W58" s="17">
        <v>305.39999999999998</v>
      </c>
      <c r="X58" s="17">
        <v>293.2</v>
      </c>
      <c r="Y58" s="17">
        <v>294.3</v>
      </c>
      <c r="Z58" s="17">
        <v>294.5</v>
      </c>
      <c r="AA58" s="17">
        <v>294.3</v>
      </c>
      <c r="AB58" s="17">
        <v>70144200</v>
      </c>
      <c r="AC58" s="18">
        <v>21025179030</v>
      </c>
      <c r="AD58" s="18">
        <v>21025179030</v>
      </c>
      <c r="AE58" s="17">
        <v>26100300</v>
      </c>
      <c r="AF58" s="17">
        <v>-25461900</v>
      </c>
      <c r="AH58" s="16">
        <v>44279</v>
      </c>
      <c r="AI58" s="16">
        <v>44315</v>
      </c>
      <c r="AJ58" s="17" t="s">
        <v>44</v>
      </c>
      <c r="AK58" s="17" t="s">
        <v>45</v>
      </c>
      <c r="AL58" s="17">
        <v>305.14999999999998</v>
      </c>
      <c r="AM58" s="17">
        <v>307.25</v>
      </c>
      <c r="AN58" s="17">
        <v>295</v>
      </c>
      <c r="AO58" s="17">
        <v>296</v>
      </c>
      <c r="AP58" s="17">
        <v>296.5</v>
      </c>
      <c r="AQ58" s="17">
        <v>296</v>
      </c>
      <c r="AR58" s="17">
        <v>70896600</v>
      </c>
      <c r="AS58" s="18">
        <v>21374498970</v>
      </c>
      <c r="AT58" s="18">
        <v>21374498970</v>
      </c>
      <c r="AU58" s="17">
        <v>69061200</v>
      </c>
      <c r="AV58" s="17">
        <v>29719800</v>
      </c>
      <c r="AX58" s="16">
        <f t="shared" si="0"/>
        <v>44279</v>
      </c>
      <c r="AY58" s="19">
        <f t="shared" si="1"/>
        <v>294.45</v>
      </c>
      <c r="AZ58" s="17">
        <f t="shared" si="2"/>
        <v>297.94923292200002</v>
      </c>
      <c r="BA58" s="17">
        <f t="shared" si="16"/>
        <v>266.56560078119998</v>
      </c>
      <c r="BB58" s="17">
        <f t="shared" si="3"/>
        <v>95161500</v>
      </c>
      <c r="BC58" s="17">
        <f t="shared" si="4"/>
        <v>4257900</v>
      </c>
      <c r="BE58" s="21">
        <f t="shared" si="5"/>
        <v>-4.2127521145087797E-2</v>
      </c>
      <c r="BF58" s="21">
        <f t="shared" si="6"/>
        <v>1.1177332410814704</v>
      </c>
      <c r="BG58" s="21">
        <f t="shared" si="7"/>
        <v>4.6839729119638823E-2</v>
      </c>
      <c r="BJ58" s="17">
        <f>BC58</f>
        <v>4257900</v>
      </c>
      <c r="BL58" s="22">
        <f t="shared" si="8"/>
        <v>299.54000000000002</v>
      </c>
      <c r="BN58" s="22">
        <f t="shared" ref="BN58:BO58" si="79">D58</f>
        <v>305</v>
      </c>
      <c r="BO58" s="17">
        <f t="shared" si="79"/>
        <v>293.2</v>
      </c>
      <c r="BQ58" s="5">
        <f t="shared" si="10"/>
        <v>0.17521008403361349</v>
      </c>
      <c r="BR58" s="5">
        <f t="shared" si="11"/>
        <v>3.6370078740157479</v>
      </c>
    </row>
    <row r="59" spans="1:70" ht="15.75" customHeight="1" x14ac:dyDescent="0.25">
      <c r="A59" s="24">
        <v>44280</v>
      </c>
      <c r="B59" s="25" t="s">
        <v>43</v>
      </c>
      <c r="C59" s="25">
        <v>294</v>
      </c>
      <c r="D59" s="25">
        <v>294</v>
      </c>
      <c r="E59" s="25">
        <v>282.25</v>
      </c>
      <c r="F59" s="25">
        <v>294.45</v>
      </c>
      <c r="G59" s="25">
        <v>286</v>
      </c>
      <c r="H59" s="25">
        <v>285.55</v>
      </c>
      <c r="I59" s="25">
        <v>287.04000000000002</v>
      </c>
      <c r="J59" s="25">
        <v>357</v>
      </c>
      <c r="K59" s="25">
        <v>63.5</v>
      </c>
      <c r="L59" s="25">
        <v>84528317</v>
      </c>
      <c r="M59" s="26">
        <v>24262713318.75</v>
      </c>
      <c r="N59" s="25">
        <v>511962</v>
      </c>
      <c r="O59" s="25">
        <v>8894303</v>
      </c>
      <c r="P59" s="25">
        <v>10.52</v>
      </c>
      <c r="Q59" s="25"/>
      <c r="R59" s="27">
        <v>44280</v>
      </c>
      <c r="S59" s="27">
        <v>44280</v>
      </c>
      <c r="T59" s="25" t="s">
        <v>44</v>
      </c>
      <c r="U59" s="25" t="s">
        <v>45</v>
      </c>
      <c r="V59" s="25">
        <v>293.05</v>
      </c>
      <c r="W59" s="25">
        <v>293.10000000000002</v>
      </c>
      <c r="X59" s="25">
        <v>282.55</v>
      </c>
      <c r="Y59" s="25">
        <v>286</v>
      </c>
      <c r="Z59" s="25">
        <v>286.2</v>
      </c>
      <c r="AA59" s="25">
        <v>285.55</v>
      </c>
      <c r="AB59" s="25">
        <v>55392600</v>
      </c>
      <c r="AC59" s="26">
        <v>15924067485</v>
      </c>
      <c r="AD59" s="26">
        <v>15924067485</v>
      </c>
      <c r="AE59" s="25">
        <v>4018500</v>
      </c>
      <c r="AF59" s="25">
        <v>-22081800</v>
      </c>
      <c r="AG59" s="25"/>
      <c r="AH59" s="27">
        <v>44280</v>
      </c>
      <c r="AI59" s="27">
        <v>44315</v>
      </c>
      <c r="AJ59" s="25" t="s">
        <v>44</v>
      </c>
      <c r="AK59" s="25" t="s">
        <v>45</v>
      </c>
      <c r="AL59" s="25">
        <v>294.60000000000002</v>
      </c>
      <c r="AM59" s="25">
        <v>294.95</v>
      </c>
      <c r="AN59" s="25">
        <v>284.3</v>
      </c>
      <c r="AO59" s="25">
        <v>288.05</v>
      </c>
      <c r="AP59" s="25">
        <v>288.25</v>
      </c>
      <c r="AQ59" s="25">
        <v>288.05</v>
      </c>
      <c r="AR59" s="25">
        <v>120173100</v>
      </c>
      <c r="AS59" s="26">
        <v>34775979585</v>
      </c>
      <c r="AT59" s="26">
        <v>34775979585</v>
      </c>
      <c r="AU59" s="25">
        <v>88714800</v>
      </c>
      <c r="AV59" s="25">
        <v>19653600</v>
      </c>
      <c r="AW59" s="25"/>
      <c r="AX59" s="27">
        <f t="shared" si="0"/>
        <v>44280</v>
      </c>
      <c r="AY59" s="28">
        <f t="shared" si="1"/>
        <v>285.55</v>
      </c>
      <c r="AZ59" s="25">
        <f t="shared" si="2"/>
        <v>255.30207331200003</v>
      </c>
      <c r="BA59" s="25">
        <f t="shared" si="16"/>
        <v>272.08406443999996</v>
      </c>
      <c r="BB59" s="25">
        <f t="shared" si="3"/>
        <v>92733300</v>
      </c>
      <c r="BC59" s="25">
        <f t="shared" si="4"/>
        <v>-2428200</v>
      </c>
      <c r="BD59" s="25"/>
      <c r="BE59" s="29">
        <f t="shared" si="5"/>
        <v>-3.0225844795381145E-2</v>
      </c>
      <c r="BF59" s="29">
        <f t="shared" si="6"/>
        <v>0.93832056587900359</v>
      </c>
      <c r="BG59" s="29">
        <f t="shared" si="7"/>
        <v>-2.5516621743036837E-2</v>
      </c>
      <c r="BH59" s="25"/>
      <c r="BI59" s="25">
        <f>SUM(BI41:BI58)</f>
        <v>2080500</v>
      </c>
      <c r="BJ59" s="25">
        <f>SUM(BJ41:BJ58)</f>
        <v>10693200</v>
      </c>
      <c r="BK59" s="25"/>
      <c r="BL59" s="25">
        <f t="shared" si="8"/>
        <v>287.04000000000002</v>
      </c>
      <c r="BM59" s="25"/>
      <c r="BN59" s="25">
        <f t="shared" ref="BN59:BO59" si="80">D59</f>
        <v>294</v>
      </c>
      <c r="BO59" s="31">
        <f t="shared" si="80"/>
        <v>282.25</v>
      </c>
      <c r="BQ59" s="5">
        <f t="shared" si="10"/>
        <v>0.20014005602240892</v>
      </c>
      <c r="BR59" s="5">
        <f t="shared" si="11"/>
        <v>3.4968503937007878</v>
      </c>
    </row>
    <row r="60" spans="1:70" ht="15.75" customHeight="1" x14ac:dyDescent="0.25">
      <c r="A60" s="16">
        <v>44281</v>
      </c>
      <c r="B60" s="17" t="s">
        <v>43</v>
      </c>
      <c r="C60" s="17">
        <v>290.5</v>
      </c>
      <c r="D60" s="17">
        <v>301.39999999999998</v>
      </c>
      <c r="E60" s="17">
        <v>290.5</v>
      </c>
      <c r="F60" s="17">
        <v>285.55</v>
      </c>
      <c r="G60" s="17">
        <v>296.75</v>
      </c>
      <c r="H60" s="17">
        <v>296.39999999999998</v>
      </c>
      <c r="I60" s="17">
        <v>296.39999999999998</v>
      </c>
      <c r="J60" s="17">
        <v>357</v>
      </c>
      <c r="K60" s="17">
        <v>63.5</v>
      </c>
      <c r="L60" s="17">
        <v>80924011</v>
      </c>
      <c r="M60" s="18">
        <v>23985534796.25</v>
      </c>
      <c r="N60" s="17">
        <v>434783</v>
      </c>
      <c r="O60" s="17">
        <v>7121742</v>
      </c>
      <c r="P60" s="17">
        <v>8.8000000000000007</v>
      </c>
      <c r="R60" s="16">
        <v>44281</v>
      </c>
      <c r="S60" s="16">
        <v>44315</v>
      </c>
      <c r="T60" s="17" t="s">
        <v>44</v>
      </c>
      <c r="U60" s="17" t="s">
        <v>45</v>
      </c>
      <c r="V60" s="17">
        <v>291.85000000000002</v>
      </c>
      <c r="W60" s="17">
        <v>303.8</v>
      </c>
      <c r="X60" s="17">
        <v>291.85000000000002</v>
      </c>
      <c r="Y60" s="17">
        <v>298.25</v>
      </c>
      <c r="Z60" s="17">
        <v>298.5</v>
      </c>
      <c r="AA60" s="17">
        <v>298.25</v>
      </c>
      <c r="AB60" s="17">
        <v>90162600</v>
      </c>
      <c r="AC60" s="18">
        <v>26927832840</v>
      </c>
      <c r="AD60" s="18">
        <v>26927832840</v>
      </c>
      <c r="AE60" s="17">
        <v>87837000</v>
      </c>
      <c r="AF60" s="17">
        <v>-877800</v>
      </c>
      <c r="AH60" s="16">
        <v>44281</v>
      </c>
      <c r="AI60" s="16">
        <v>44343</v>
      </c>
      <c r="AJ60" s="17" t="s">
        <v>44</v>
      </c>
      <c r="AK60" s="17" t="s">
        <v>45</v>
      </c>
      <c r="AL60" s="17">
        <v>295.35000000000002</v>
      </c>
      <c r="AM60" s="17">
        <v>305.05</v>
      </c>
      <c r="AN60" s="17">
        <v>294.8</v>
      </c>
      <c r="AO60" s="17">
        <v>300</v>
      </c>
      <c r="AP60" s="17">
        <v>300</v>
      </c>
      <c r="AQ60" s="17">
        <v>300</v>
      </c>
      <c r="AR60" s="17">
        <v>4007100</v>
      </c>
      <c r="AS60" s="18">
        <v>1202822550</v>
      </c>
      <c r="AT60" s="18">
        <v>1202822550</v>
      </c>
      <c r="AU60" s="17">
        <v>2616300</v>
      </c>
      <c r="AV60" s="17">
        <v>68400</v>
      </c>
      <c r="AX60" s="16">
        <f t="shared" si="0"/>
        <v>44281</v>
      </c>
      <c r="AY60" s="19">
        <f t="shared" si="1"/>
        <v>296.39999999999998</v>
      </c>
      <c r="AZ60" s="17">
        <f t="shared" si="2"/>
        <v>211.08843288</v>
      </c>
      <c r="BA60" s="17">
        <f t="shared" si="16"/>
        <v>290.79860532480001</v>
      </c>
      <c r="BB60" s="17">
        <f t="shared" si="3"/>
        <v>90453300</v>
      </c>
      <c r="BC60" s="17">
        <f t="shared" si="4"/>
        <v>-2280000</v>
      </c>
      <c r="BD60" s="17">
        <f>BB60</f>
        <v>90453300</v>
      </c>
      <c r="BE60" s="21">
        <f t="shared" si="5"/>
        <v>3.7996848187707814E-2</v>
      </c>
      <c r="BF60" s="21">
        <f t="shared" si="6"/>
        <v>0.72589217766099745</v>
      </c>
      <c r="BG60" s="21">
        <f t="shared" si="7"/>
        <v>-2.4586637162702072E-2</v>
      </c>
      <c r="BJ60" s="17">
        <f t="shared" ref="BJ60:BJ61" si="81">BC60</f>
        <v>-2280000</v>
      </c>
      <c r="BL60" s="17">
        <f t="shared" si="8"/>
        <v>296.39999999999998</v>
      </c>
      <c r="BN60" s="17">
        <f t="shared" ref="BN60:BO60" si="82">D60</f>
        <v>301.39999999999998</v>
      </c>
      <c r="BO60" s="17">
        <f t="shared" si="82"/>
        <v>290.5</v>
      </c>
      <c r="BQ60" s="5">
        <f t="shared" si="10"/>
        <v>0.16974789915966393</v>
      </c>
      <c r="BR60" s="5">
        <f t="shared" si="11"/>
        <v>3.6677165354330703</v>
      </c>
    </row>
    <row r="61" spans="1:70" ht="15.75" customHeight="1" x14ac:dyDescent="0.25">
      <c r="A61" s="16">
        <v>44285</v>
      </c>
      <c r="B61" s="17" t="s">
        <v>43</v>
      </c>
      <c r="C61" s="17">
        <v>300.5</v>
      </c>
      <c r="D61" s="17">
        <v>301.3</v>
      </c>
      <c r="E61" s="17">
        <v>292.7</v>
      </c>
      <c r="F61" s="17">
        <v>296.39999999999998</v>
      </c>
      <c r="G61" s="17">
        <v>297.05</v>
      </c>
      <c r="H61" s="17">
        <v>297.05</v>
      </c>
      <c r="I61" s="17">
        <v>296.64</v>
      </c>
      <c r="J61" s="17">
        <v>357</v>
      </c>
      <c r="K61" s="17">
        <v>64.8</v>
      </c>
      <c r="L61" s="17">
        <v>45257627</v>
      </c>
      <c r="M61" s="18">
        <v>13425325715.15</v>
      </c>
      <c r="N61" s="17">
        <v>267495</v>
      </c>
      <c r="O61" s="17">
        <v>5114972</v>
      </c>
      <c r="P61" s="17">
        <v>11.3</v>
      </c>
      <c r="R61" s="16">
        <v>44285</v>
      </c>
      <c r="S61" s="16">
        <v>44315</v>
      </c>
      <c r="T61" s="17" t="s">
        <v>44</v>
      </c>
      <c r="U61" s="17" t="s">
        <v>45</v>
      </c>
      <c r="V61" s="17">
        <v>300.60000000000002</v>
      </c>
      <c r="W61" s="17">
        <v>302.85000000000002</v>
      </c>
      <c r="X61" s="17">
        <v>294.3</v>
      </c>
      <c r="Y61" s="17">
        <v>298.39999999999998</v>
      </c>
      <c r="Z61" s="17">
        <v>298.3</v>
      </c>
      <c r="AA61" s="17">
        <v>298.39999999999998</v>
      </c>
      <c r="AB61" s="17">
        <v>40082400</v>
      </c>
      <c r="AC61" s="18">
        <v>11955629160</v>
      </c>
      <c r="AD61" s="18">
        <v>11955629160</v>
      </c>
      <c r="AE61" s="17">
        <v>91251300</v>
      </c>
      <c r="AF61" s="17">
        <v>3414300</v>
      </c>
      <c r="AH61" s="16">
        <v>44285</v>
      </c>
      <c r="AI61" s="16">
        <v>44343</v>
      </c>
      <c r="AJ61" s="17" t="s">
        <v>44</v>
      </c>
      <c r="AK61" s="17" t="s">
        <v>45</v>
      </c>
      <c r="AL61" s="17">
        <v>303.75</v>
      </c>
      <c r="AM61" s="17">
        <v>303.95</v>
      </c>
      <c r="AN61" s="17">
        <v>296</v>
      </c>
      <c r="AO61" s="17">
        <v>299.64999999999998</v>
      </c>
      <c r="AP61" s="17">
        <v>299.55</v>
      </c>
      <c r="AQ61" s="17">
        <v>299.64999999999998</v>
      </c>
      <c r="AR61" s="17">
        <v>2445300</v>
      </c>
      <c r="AS61" s="18">
        <v>733328940</v>
      </c>
      <c r="AT61" s="18">
        <v>733328940</v>
      </c>
      <c r="AU61" s="17">
        <v>2946900</v>
      </c>
      <c r="AV61" s="17">
        <v>330600</v>
      </c>
      <c r="AX61" s="16">
        <f t="shared" si="0"/>
        <v>44285</v>
      </c>
      <c r="AY61" s="19">
        <f t="shared" si="1"/>
        <v>297.05</v>
      </c>
      <c r="AZ61" s="17">
        <f t="shared" si="2"/>
        <v>151.730529408</v>
      </c>
      <c r="BA61" s="17">
        <f t="shared" si="16"/>
        <v>231.7916622354</v>
      </c>
      <c r="BB61" s="17">
        <f t="shared" si="3"/>
        <v>94198200</v>
      </c>
      <c r="BC61" s="17">
        <f t="shared" si="4"/>
        <v>3744900</v>
      </c>
      <c r="BE61" s="21">
        <f t="shared" si="5"/>
        <v>2.1929824561404661E-3</v>
      </c>
      <c r="BF61" s="21">
        <f t="shared" si="6"/>
        <v>0.65459873726565476</v>
      </c>
      <c r="BG61" s="21">
        <f t="shared" si="7"/>
        <v>4.1401474573066983E-2</v>
      </c>
      <c r="BJ61" s="15">
        <f>BC61</f>
        <v>3744900</v>
      </c>
      <c r="BL61" s="17">
        <f t="shared" si="8"/>
        <v>296.64</v>
      </c>
      <c r="BN61" s="17">
        <f t="shared" ref="BN61:BO61" si="83">D61</f>
        <v>301.3</v>
      </c>
      <c r="BO61" s="17">
        <f t="shared" si="83"/>
        <v>292.7</v>
      </c>
      <c r="BQ61" s="5">
        <f t="shared" si="10"/>
        <v>0.1679271708683473</v>
      </c>
      <c r="BR61" s="5">
        <f t="shared" si="11"/>
        <v>3.5841049382716053</v>
      </c>
    </row>
    <row r="62" spans="1:70" ht="15.75" customHeight="1" x14ac:dyDescent="0.25">
      <c r="A62" s="16">
        <v>44286</v>
      </c>
      <c r="B62" s="17" t="s">
        <v>43</v>
      </c>
      <c r="C62" s="17">
        <v>299</v>
      </c>
      <c r="D62" s="17">
        <v>307.5</v>
      </c>
      <c r="E62" s="17">
        <v>297.5</v>
      </c>
      <c r="F62" s="17">
        <v>297.05</v>
      </c>
      <c r="G62" s="17">
        <v>301.45</v>
      </c>
      <c r="H62" s="17">
        <v>301.8</v>
      </c>
      <c r="I62" s="17">
        <v>303.68</v>
      </c>
      <c r="J62" s="17">
        <v>357</v>
      </c>
      <c r="K62" s="17">
        <v>64.8</v>
      </c>
      <c r="L62" s="17">
        <v>58569012</v>
      </c>
      <c r="M62" s="18">
        <v>17786399693.799999</v>
      </c>
      <c r="N62" s="17">
        <v>325482</v>
      </c>
      <c r="O62" s="17">
        <v>7088954</v>
      </c>
      <c r="P62" s="17">
        <v>12.1</v>
      </c>
      <c r="R62" s="16">
        <v>44286</v>
      </c>
      <c r="S62" s="16">
        <v>44315</v>
      </c>
      <c r="T62" s="17" t="s">
        <v>44</v>
      </c>
      <c r="U62" s="17" t="s">
        <v>45</v>
      </c>
      <c r="V62" s="17">
        <v>301.05</v>
      </c>
      <c r="W62" s="17">
        <v>309.64999999999998</v>
      </c>
      <c r="X62" s="17">
        <v>299.60000000000002</v>
      </c>
      <c r="Y62" s="17">
        <v>303.95</v>
      </c>
      <c r="Z62" s="17">
        <v>303.75</v>
      </c>
      <c r="AA62" s="17">
        <v>303.95</v>
      </c>
      <c r="AB62" s="17">
        <v>63036300</v>
      </c>
      <c r="AC62" s="18">
        <v>19270520670</v>
      </c>
      <c r="AD62" s="18">
        <v>19270520670</v>
      </c>
      <c r="AE62" s="17">
        <v>90516000</v>
      </c>
      <c r="AF62" s="17">
        <v>-735300</v>
      </c>
      <c r="AH62" s="16">
        <v>44286</v>
      </c>
      <c r="AI62" s="16">
        <v>44343</v>
      </c>
      <c r="AJ62" s="17" t="s">
        <v>44</v>
      </c>
      <c r="AK62" s="17" t="s">
        <v>45</v>
      </c>
      <c r="AL62" s="17">
        <v>301.60000000000002</v>
      </c>
      <c r="AM62" s="17">
        <v>310.39999999999998</v>
      </c>
      <c r="AN62" s="17">
        <v>300.89999999999998</v>
      </c>
      <c r="AO62" s="17">
        <v>305.45</v>
      </c>
      <c r="AP62" s="17">
        <v>305.10000000000002</v>
      </c>
      <c r="AQ62" s="17">
        <v>305.45</v>
      </c>
      <c r="AR62" s="17">
        <v>2878500</v>
      </c>
      <c r="AS62" s="18">
        <v>885467925</v>
      </c>
      <c r="AT62" s="18">
        <v>885467925</v>
      </c>
      <c r="AU62" s="17">
        <v>2884200</v>
      </c>
      <c r="AV62" s="17">
        <v>-62700</v>
      </c>
      <c r="AX62" s="16">
        <f t="shared" si="0"/>
        <v>44286</v>
      </c>
      <c r="AY62" s="19">
        <f t="shared" si="1"/>
        <v>301.8</v>
      </c>
      <c r="AZ62" s="17">
        <f t="shared" si="2"/>
        <v>215.27735507200003</v>
      </c>
      <c r="BA62" s="17">
        <f t="shared" si="16"/>
        <v>224.60303079420001</v>
      </c>
      <c r="BB62" s="17">
        <f t="shared" si="3"/>
        <v>93400200</v>
      </c>
      <c r="BC62" s="17">
        <f t="shared" si="4"/>
        <v>-798000</v>
      </c>
      <c r="BE62" s="21">
        <f t="shared" si="5"/>
        <v>1.5990573977444873E-2</v>
      </c>
      <c r="BF62" s="21">
        <f t="shared" si="6"/>
        <v>0.9584792970547894</v>
      </c>
      <c r="BG62" s="21">
        <f t="shared" si="7"/>
        <v>-8.4714994554036058E-3</v>
      </c>
      <c r="BJ62" s="17">
        <f>BC62</f>
        <v>-798000</v>
      </c>
      <c r="BL62" s="17">
        <f t="shared" si="8"/>
        <v>303.68</v>
      </c>
      <c r="BN62" s="17">
        <f t="shared" ref="BN62:BO62" si="84">D62</f>
        <v>307.5</v>
      </c>
      <c r="BO62" s="17">
        <f t="shared" si="84"/>
        <v>297.5</v>
      </c>
      <c r="BQ62" s="5">
        <f t="shared" si="10"/>
        <v>0.15462184873949578</v>
      </c>
      <c r="BR62" s="5">
        <f t="shared" si="11"/>
        <v>3.6574074074074074</v>
      </c>
    </row>
    <row r="63" spans="1:70" ht="15.75" customHeight="1" x14ac:dyDescent="0.25">
      <c r="A63" s="16">
        <v>44287</v>
      </c>
      <c r="B63" s="17" t="s">
        <v>43</v>
      </c>
      <c r="C63" s="17">
        <v>306.75</v>
      </c>
      <c r="D63" s="17">
        <v>309.85000000000002</v>
      </c>
      <c r="E63" s="17">
        <v>303.05</v>
      </c>
      <c r="F63" s="17">
        <v>301.8</v>
      </c>
      <c r="G63" s="17">
        <v>307.25</v>
      </c>
      <c r="H63" s="17">
        <v>307.75</v>
      </c>
      <c r="I63" s="17">
        <v>306.29000000000002</v>
      </c>
      <c r="J63" s="17">
        <v>357</v>
      </c>
      <c r="K63" s="17">
        <v>64.8</v>
      </c>
      <c r="L63" s="17">
        <v>44088352</v>
      </c>
      <c r="M63" s="18">
        <v>13503816549.799999</v>
      </c>
      <c r="N63" s="17">
        <v>268091</v>
      </c>
      <c r="O63" s="17">
        <v>4813315</v>
      </c>
      <c r="P63" s="17">
        <v>10.92</v>
      </c>
      <c r="R63" s="16">
        <v>44287</v>
      </c>
      <c r="S63" s="16">
        <v>44315</v>
      </c>
      <c r="T63" s="17" t="s">
        <v>44</v>
      </c>
      <c r="U63" s="17" t="s">
        <v>45</v>
      </c>
      <c r="V63" s="17">
        <v>308.10000000000002</v>
      </c>
      <c r="W63" s="17">
        <v>312.3</v>
      </c>
      <c r="X63" s="17">
        <v>304.5</v>
      </c>
      <c r="Y63" s="17">
        <v>309.95</v>
      </c>
      <c r="Z63" s="17">
        <v>309.85000000000002</v>
      </c>
      <c r="AA63" s="17">
        <v>309.95</v>
      </c>
      <c r="AB63" s="17">
        <v>70600200</v>
      </c>
      <c r="AC63" s="18">
        <v>21734922795</v>
      </c>
      <c r="AD63" s="18">
        <v>21734922795</v>
      </c>
      <c r="AE63" s="17">
        <v>90231000</v>
      </c>
      <c r="AF63" s="17">
        <v>-285000</v>
      </c>
      <c r="AH63" s="16">
        <v>44287</v>
      </c>
      <c r="AI63" s="16">
        <v>44343</v>
      </c>
      <c r="AJ63" s="17" t="s">
        <v>44</v>
      </c>
      <c r="AK63" s="17" t="s">
        <v>45</v>
      </c>
      <c r="AL63" s="17">
        <v>308.8</v>
      </c>
      <c r="AM63" s="17">
        <v>313.7</v>
      </c>
      <c r="AN63" s="17">
        <v>305.95</v>
      </c>
      <c r="AO63" s="17">
        <v>311.25</v>
      </c>
      <c r="AP63" s="17">
        <v>311.25</v>
      </c>
      <c r="AQ63" s="17">
        <v>311.25</v>
      </c>
      <c r="AR63" s="17">
        <v>2867100</v>
      </c>
      <c r="AS63" s="18">
        <v>884922150</v>
      </c>
      <c r="AT63" s="18">
        <v>884922150</v>
      </c>
      <c r="AU63" s="17">
        <v>2889900</v>
      </c>
      <c r="AV63" s="17">
        <v>5700</v>
      </c>
      <c r="AX63" s="16">
        <f t="shared" si="0"/>
        <v>44287</v>
      </c>
      <c r="AY63" s="19">
        <f t="shared" si="1"/>
        <v>307.75</v>
      </c>
      <c r="AZ63" s="17">
        <f t="shared" si="2"/>
        <v>147.42702513500001</v>
      </c>
      <c r="BA63" s="17">
        <f t="shared" si="16"/>
        <v>226.26952471880003</v>
      </c>
      <c r="BB63" s="17">
        <f t="shared" si="3"/>
        <v>93120900</v>
      </c>
      <c r="BC63" s="17">
        <f t="shared" si="4"/>
        <v>-279300</v>
      </c>
      <c r="BE63" s="21">
        <f t="shared" si="5"/>
        <v>1.9715043074883989E-2</v>
      </c>
      <c r="BF63" s="21">
        <f t="shared" si="6"/>
        <v>0.65155493351664229</v>
      </c>
      <c r="BG63" s="21">
        <f t="shared" si="7"/>
        <v>-2.9903576223605519E-3</v>
      </c>
      <c r="BJ63" s="17">
        <f>BC63</f>
        <v>-279300</v>
      </c>
      <c r="BL63" s="17">
        <f t="shared" si="8"/>
        <v>306.29000000000002</v>
      </c>
      <c r="BN63" s="17">
        <f t="shared" ref="BN63:BO63" si="85">D63</f>
        <v>309.85000000000002</v>
      </c>
      <c r="BO63" s="17">
        <f t="shared" si="85"/>
        <v>303.05</v>
      </c>
      <c r="BQ63" s="5">
        <f t="shared" si="10"/>
        <v>0.13795518207282914</v>
      </c>
      <c r="BR63" s="5">
        <f t="shared" si="11"/>
        <v>3.7492283950617282</v>
      </c>
    </row>
    <row r="64" spans="1:70" ht="15.75" customHeight="1" x14ac:dyDescent="0.25">
      <c r="A64" s="16">
        <v>44291</v>
      </c>
      <c r="B64" s="17" t="s">
        <v>43</v>
      </c>
      <c r="C64" s="17">
        <v>306.8</v>
      </c>
      <c r="D64" s="17">
        <v>311.7</v>
      </c>
      <c r="E64" s="17">
        <v>297.2</v>
      </c>
      <c r="F64" s="17">
        <v>307.75</v>
      </c>
      <c r="G64" s="17">
        <v>305.5</v>
      </c>
      <c r="H64" s="17">
        <v>305.05</v>
      </c>
      <c r="I64" s="17">
        <v>304.12</v>
      </c>
      <c r="J64" s="17">
        <v>357</v>
      </c>
      <c r="K64" s="17">
        <v>65.400000000000006</v>
      </c>
      <c r="L64" s="17">
        <v>66178755</v>
      </c>
      <c r="M64" s="18">
        <v>20126169223.849998</v>
      </c>
      <c r="N64" s="17">
        <v>346981</v>
      </c>
      <c r="O64" s="17">
        <v>5081702</v>
      </c>
      <c r="P64" s="17">
        <v>7.68</v>
      </c>
      <c r="R64" s="16">
        <v>44291</v>
      </c>
      <c r="S64" s="16">
        <v>44315</v>
      </c>
      <c r="T64" s="17" t="s">
        <v>44</v>
      </c>
      <c r="U64" s="17" t="s">
        <v>45</v>
      </c>
      <c r="V64" s="17">
        <v>307.89999999999998</v>
      </c>
      <c r="W64" s="17">
        <v>313.45</v>
      </c>
      <c r="X64" s="17">
        <v>298.14999999999998</v>
      </c>
      <c r="Y64" s="17">
        <v>306.95</v>
      </c>
      <c r="Z64" s="17">
        <v>307.35000000000002</v>
      </c>
      <c r="AA64" s="17">
        <v>306.95</v>
      </c>
      <c r="AB64" s="17">
        <v>86309400</v>
      </c>
      <c r="AC64" s="18">
        <v>26367990240</v>
      </c>
      <c r="AD64" s="18">
        <v>26367990240</v>
      </c>
      <c r="AE64" s="17">
        <v>89837700</v>
      </c>
      <c r="AF64" s="17">
        <v>-393300</v>
      </c>
      <c r="AH64" s="16">
        <v>44291</v>
      </c>
      <c r="AI64" s="16">
        <v>44343</v>
      </c>
      <c r="AJ64" s="17" t="s">
        <v>44</v>
      </c>
      <c r="AK64" s="17" t="s">
        <v>45</v>
      </c>
      <c r="AL64" s="17">
        <v>308.3</v>
      </c>
      <c r="AM64" s="17">
        <v>314.5</v>
      </c>
      <c r="AN64" s="17">
        <v>299.8</v>
      </c>
      <c r="AO64" s="17">
        <v>308.35000000000002</v>
      </c>
      <c r="AP64" s="17">
        <v>309</v>
      </c>
      <c r="AQ64" s="17">
        <v>308.35000000000002</v>
      </c>
      <c r="AR64" s="17">
        <v>3676500</v>
      </c>
      <c r="AS64" s="18">
        <v>1127370225</v>
      </c>
      <c r="AT64" s="18">
        <v>1127370225</v>
      </c>
      <c r="AU64" s="17">
        <v>2867100</v>
      </c>
      <c r="AV64" s="17">
        <v>-22800</v>
      </c>
      <c r="AX64" s="16">
        <f t="shared" si="0"/>
        <v>44291</v>
      </c>
      <c r="AY64" s="19">
        <f t="shared" si="1"/>
        <v>305.05</v>
      </c>
      <c r="AZ64" s="17">
        <f t="shared" si="2"/>
        <v>154.544721224</v>
      </c>
      <c r="BA64" s="17">
        <f t="shared" si="16"/>
        <v>196.16508316139999</v>
      </c>
      <c r="BB64" s="17">
        <f t="shared" si="3"/>
        <v>92704800</v>
      </c>
      <c r="BC64" s="17">
        <f t="shared" si="4"/>
        <v>-416100</v>
      </c>
      <c r="BE64" s="21">
        <f t="shared" si="5"/>
        <v>-8.7733549959382248E-3</v>
      </c>
      <c r="BF64" s="21">
        <f t="shared" si="6"/>
        <v>0.7878299171970593</v>
      </c>
      <c r="BG64" s="21">
        <f t="shared" si="7"/>
        <v>-4.4683846483442495E-3</v>
      </c>
      <c r="BI64" s="17">
        <f t="shared" ref="BI62:BI72" si="86">BC64</f>
        <v>-416100</v>
      </c>
      <c r="BL64" s="17">
        <f t="shared" si="8"/>
        <v>304.12</v>
      </c>
      <c r="BN64" s="17">
        <f t="shared" ref="BN64:BO64" si="87">D64</f>
        <v>311.7</v>
      </c>
      <c r="BO64" s="17">
        <f t="shared" si="87"/>
        <v>297.2</v>
      </c>
      <c r="BQ64" s="5">
        <f t="shared" si="10"/>
        <v>0.14551820728291312</v>
      </c>
      <c r="BR64" s="5">
        <f t="shared" si="11"/>
        <v>3.6643730886850152</v>
      </c>
    </row>
    <row r="65" spans="1:70" ht="15.75" customHeight="1" x14ac:dyDescent="0.25">
      <c r="A65" s="16">
        <v>44292</v>
      </c>
      <c r="B65" s="17" t="s">
        <v>43</v>
      </c>
      <c r="C65" s="17">
        <v>306.14999999999998</v>
      </c>
      <c r="D65" s="17">
        <v>313.8</v>
      </c>
      <c r="E65" s="17">
        <v>304.8</v>
      </c>
      <c r="F65" s="17">
        <v>305.05</v>
      </c>
      <c r="G65" s="17">
        <v>308</v>
      </c>
      <c r="H65" s="17">
        <v>307.75</v>
      </c>
      <c r="I65" s="17">
        <v>309.29000000000002</v>
      </c>
      <c r="J65" s="17">
        <v>357</v>
      </c>
      <c r="K65" s="17">
        <v>65.400000000000006</v>
      </c>
      <c r="L65" s="17">
        <v>63031783</v>
      </c>
      <c r="M65" s="18">
        <v>19495030379.849998</v>
      </c>
      <c r="N65" s="17">
        <v>313806</v>
      </c>
      <c r="O65" s="17">
        <v>7675387</v>
      </c>
      <c r="P65" s="17">
        <v>12.18</v>
      </c>
      <c r="R65" s="16">
        <v>44292</v>
      </c>
      <c r="S65" s="16">
        <v>44315</v>
      </c>
      <c r="T65" s="17" t="s">
        <v>44</v>
      </c>
      <c r="U65" s="17" t="s">
        <v>45</v>
      </c>
      <c r="V65" s="17">
        <v>308</v>
      </c>
      <c r="W65" s="17">
        <v>315.60000000000002</v>
      </c>
      <c r="X65" s="17">
        <v>306.60000000000002</v>
      </c>
      <c r="Y65" s="17">
        <v>309.8</v>
      </c>
      <c r="Z65" s="17">
        <v>309.85000000000002</v>
      </c>
      <c r="AA65" s="17">
        <v>309.8</v>
      </c>
      <c r="AB65" s="17">
        <v>90345000</v>
      </c>
      <c r="AC65" s="18">
        <v>28118485035</v>
      </c>
      <c r="AD65" s="18">
        <v>28118485035</v>
      </c>
      <c r="AE65" s="17">
        <v>90607200</v>
      </c>
      <c r="AF65" s="17">
        <v>769500</v>
      </c>
      <c r="AH65" s="16">
        <v>44292</v>
      </c>
      <c r="AI65" s="16">
        <v>44343</v>
      </c>
      <c r="AJ65" s="17" t="s">
        <v>44</v>
      </c>
      <c r="AK65" s="17" t="s">
        <v>45</v>
      </c>
      <c r="AL65" s="17">
        <v>310.55</v>
      </c>
      <c r="AM65" s="17">
        <v>317</v>
      </c>
      <c r="AN65" s="17">
        <v>308.10000000000002</v>
      </c>
      <c r="AO65" s="17">
        <v>311.05</v>
      </c>
      <c r="AP65" s="17">
        <v>311.25</v>
      </c>
      <c r="AQ65" s="17">
        <v>311.05</v>
      </c>
      <c r="AR65" s="17">
        <v>4012800</v>
      </c>
      <c r="AS65" s="18">
        <v>1253823585</v>
      </c>
      <c r="AT65" s="18">
        <v>1253823585</v>
      </c>
      <c r="AU65" s="17">
        <v>2918400</v>
      </c>
      <c r="AV65" s="17">
        <v>51300</v>
      </c>
      <c r="AX65" s="16">
        <f t="shared" si="0"/>
        <v>44292</v>
      </c>
      <c r="AY65" s="19">
        <f t="shared" si="1"/>
        <v>307.75</v>
      </c>
      <c r="AZ65" s="17">
        <f t="shared" si="2"/>
        <v>237.39204452300001</v>
      </c>
      <c r="BA65" s="17">
        <f t="shared" si="16"/>
        <v>176.01361274380002</v>
      </c>
      <c r="BB65" s="17">
        <f t="shared" si="3"/>
        <v>93525600</v>
      </c>
      <c r="BC65" s="17">
        <f t="shared" si="4"/>
        <v>820800</v>
      </c>
      <c r="BE65" s="21">
        <f t="shared" si="5"/>
        <v>8.8510080314702123E-3</v>
      </c>
      <c r="BF65" s="21">
        <f t="shared" si="6"/>
        <v>1.3487141183139086</v>
      </c>
      <c r="BG65" s="21">
        <f t="shared" si="7"/>
        <v>8.8539104771273979E-3</v>
      </c>
      <c r="BI65" s="17">
        <f t="shared" si="86"/>
        <v>820800</v>
      </c>
      <c r="BL65" s="22">
        <f t="shared" si="8"/>
        <v>309.29000000000002</v>
      </c>
      <c r="BN65" s="17">
        <f t="shared" ref="BN65:BO65" si="88">D65</f>
        <v>313.8</v>
      </c>
      <c r="BO65" s="17">
        <f t="shared" si="88"/>
        <v>304.8</v>
      </c>
      <c r="BQ65" s="5">
        <f t="shared" si="10"/>
        <v>0.13795518207282914</v>
      </c>
      <c r="BR65" s="5">
        <f t="shared" si="11"/>
        <v>3.7056574923547396</v>
      </c>
    </row>
    <row r="66" spans="1:70" ht="15.75" customHeight="1" x14ac:dyDescent="0.25">
      <c r="A66" s="16">
        <v>44293</v>
      </c>
      <c r="B66" s="17" t="s">
        <v>43</v>
      </c>
      <c r="C66" s="17">
        <v>306.75</v>
      </c>
      <c r="D66" s="17">
        <v>310.64999999999998</v>
      </c>
      <c r="E66" s="17">
        <v>305.10000000000002</v>
      </c>
      <c r="F66" s="17">
        <v>307.75</v>
      </c>
      <c r="G66" s="17">
        <v>307.64999999999998</v>
      </c>
      <c r="H66" s="17">
        <v>307.8</v>
      </c>
      <c r="I66" s="17">
        <v>308.52999999999997</v>
      </c>
      <c r="J66" s="17">
        <v>357</v>
      </c>
      <c r="K66" s="17">
        <v>65.400000000000006</v>
      </c>
      <c r="L66" s="17">
        <v>39073986</v>
      </c>
      <c r="M66" s="18">
        <v>12055353692.299999</v>
      </c>
      <c r="N66" s="17">
        <v>194930</v>
      </c>
      <c r="O66" s="17">
        <v>4952057</v>
      </c>
      <c r="P66" s="17">
        <v>12.67</v>
      </c>
      <c r="R66" s="16">
        <v>44293</v>
      </c>
      <c r="S66" s="16">
        <v>44315</v>
      </c>
      <c r="T66" s="17" t="s">
        <v>44</v>
      </c>
      <c r="U66" s="17" t="s">
        <v>45</v>
      </c>
      <c r="V66" s="17">
        <v>309.05</v>
      </c>
      <c r="W66" s="17">
        <v>312.7</v>
      </c>
      <c r="X66" s="17">
        <v>307.10000000000002</v>
      </c>
      <c r="Y66" s="17">
        <v>309.95</v>
      </c>
      <c r="Z66" s="17">
        <v>309.64999999999998</v>
      </c>
      <c r="AA66" s="17">
        <v>309.95</v>
      </c>
      <c r="AB66" s="17">
        <v>54132900</v>
      </c>
      <c r="AC66" s="18">
        <v>16814808195</v>
      </c>
      <c r="AD66" s="18">
        <v>16814808195</v>
      </c>
      <c r="AE66" s="17">
        <v>92077800</v>
      </c>
      <c r="AF66" s="17">
        <v>1470600</v>
      </c>
      <c r="AH66" s="16">
        <v>44293</v>
      </c>
      <c r="AI66" s="16">
        <v>44343</v>
      </c>
      <c r="AJ66" s="17" t="s">
        <v>44</v>
      </c>
      <c r="AK66" s="17" t="s">
        <v>45</v>
      </c>
      <c r="AL66" s="17">
        <v>309.14999999999998</v>
      </c>
      <c r="AM66" s="17">
        <v>314</v>
      </c>
      <c r="AN66" s="17">
        <v>309.14999999999998</v>
      </c>
      <c r="AO66" s="17">
        <v>311.3</v>
      </c>
      <c r="AP66" s="17">
        <v>311.25</v>
      </c>
      <c r="AQ66" s="17">
        <v>311.3</v>
      </c>
      <c r="AR66" s="17">
        <v>2468100</v>
      </c>
      <c r="AS66" s="18">
        <v>770388915</v>
      </c>
      <c r="AT66" s="18">
        <v>770388915</v>
      </c>
      <c r="AU66" s="17">
        <v>2935500</v>
      </c>
      <c r="AV66" s="17">
        <v>17100</v>
      </c>
      <c r="AX66" s="16">
        <f t="shared" si="0"/>
        <v>44293</v>
      </c>
      <c r="AY66" s="19">
        <f t="shared" si="1"/>
        <v>307.8</v>
      </c>
      <c r="AZ66" s="17">
        <f t="shared" si="2"/>
        <v>152.78581462099999</v>
      </c>
      <c r="BA66" s="17">
        <f t="shared" si="16"/>
        <v>181.27433507239999</v>
      </c>
      <c r="BB66" s="17">
        <f t="shared" si="3"/>
        <v>95013300</v>
      </c>
      <c r="BC66" s="17">
        <f t="shared" si="4"/>
        <v>1487700</v>
      </c>
      <c r="BE66" s="21">
        <f t="shared" si="5"/>
        <v>1.6246953696185659E-4</v>
      </c>
      <c r="BF66" s="21">
        <f t="shared" si="6"/>
        <v>0.84284305640938173</v>
      </c>
      <c r="BG66" s="21">
        <f t="shared" si="7"/>
        <v>1.5906874695270599E-2</v>
      </c>
      <c r="BI66" s="17">
        <f t="shared" si="86"/>
        <v>1487700</v>
      </c>
      <c r="BL66" s="17">
        <f t="shared" si="8"/>
        <v>308.52999999999997</v>
      </c>
      <c r="BN66" s="17">
        <f t="shared" ref="BN66:BO66" si="89">D66</f>
        <v>310.64999999999998</v>
      </c>
      <c r="BO66" s="17">
        <f t="shared" si="89"/>
        <v>305.10000000000002</v>
      </c>
      <c r="BQ66" s="5">
        <f t="shared" si="10"/>
        <v>0.13781512605042012</v>
      </c>
      <c r="BR66" s="5">
        <f t="shared" si="11"/>
        <v>3.7064220183486238</v>
      </c>
    </row>
    <row r="67" spans="1:70" ht="15.75" customHeight="1" x14ac:dyDescent="0.25">
      <c r="A67" s="16">
        <v>44294</v>
      </c>
      <c r="B67" s="17" t="s">
        <v>43</v>
      </c>
      <c r="C67" s="17">
        <v>307.89999999999998</v>
      </c>
      <c r="D67" s="17">
        <v>319.8</v>
      </c>
      <c r="E67" s="17">
        <v>307.5</v>
      </c>
      <c r="F67" s="17">
        <v>307.8</v>
      </c>
      <c r="G67" s="17">
        <v>314</v>
      </c>
      <c r="H67" s="17">
        <v>313.95</v>
      </c>
      <c r="I67" s="17">
        <v>315.33999999999997</v>
      </c>
      <c r="J67" s="17">
        <v>357</v>
      </c>
      <c r="K67" s="17">
        <v>65.400000000000006</v>
      </c>
      <c r="L67" s="17">
        <v>62459774</v>
      </c>
      <c r="M67" s="18">
        <v>19696335826.849998</v>
      </c>
      <c r="N67" s="17">
        <v>329382</v>
      </c>
      <c r="O67" s="17">
        <v>9456962</v>
      </c>
      <c r="P67" s="17">
        <v>15.14</v>
      </c>
      <c r="R67" s="16">
        <v>44294</v>
      </c>
      <c r="S67" s="16">
        <v>44315</v>
      </c>
      <c r="T67" s="17" t="s">
        <v>44</v>
      </c>
      <c r="U67" s="17" t="s">
        <v>45</v>
      </c>
      <c r="V67" s="17">
        <v>310</v>
      </c>
      <c r="W67" s="17">
        <v>321.89999999999998</v>
      </c>
      <c r="X67" s="17">
        <v>308.8</v>
      </c>
      <c r="Y67" s="17">
        <v>315.39999999999998</v>
      </c>
      <c r="Z67" s="17">
        <v>315.39999999999998</v>
      </c>
      <c r="AA67" s="17">
        <v>315.39999999999998</v>
      </c>
      <c r="AB67" s="17">
        <v>84952800</v>
      </c>
      <c r="AC67" s="18">
        <v>26941610025</v>
      </c>
      <c r="AD67" s="18">
        <v>26941610025</v>
      </c>
      <c r="AE67" s="17">
        <v>94876500</v>
      </c>
      <c r="AF67" s="17">
        <v>2798700</v>
      </c>
      <c r="AH67" s="16">
        <v>44294</v>
      </c>
      <c r="AI67" s="16">
        <v>44343</v>
      </c>
      <c r="AJ67" s="17" t="s">
        <v>44</v>
      </c>
      <c r="AK67" s="17" t="s">
        <v>45</v>
      </c>
      <c r="AL67" s="17">
        <v>310.85000000000002</v>
      </c>
      <c r="AM67" s="17">
        <v>323.25</v>
      </c>
      <c r="AN67" s="17">
        <v>310.85000000000002</v>
      </c>
      <c r="AO67" s="17">
        <v>316.64999999999998</v>
      </c>
      <c r="AP67" s="17">
        <v>316.55</v>
      </c>
      <c r="AQ67" s="17">
        <v>316.64999999999998</v>
      </c>
      <c r="AR67" s="17">
        <v>4269300</v>
      </c>
      <c r="AS67" s="18">
        <v>1361105850</v>
      </c>
      <c r="AT67" s="18">
        <v>1361105850</v>
      </c>
      <c r="AU67" s="17">
        <v>2850000</v>
      </c>
      <c r="AV67" s="17">
        <v>-85500</v>
      </c>
      <c r="AX67" s="16">
        <f t="shared" si="0"/>
        <v>44294</v>
      </c>
      <c r="AY67" s="19">
        <f t="shared" si="1"/>
        <v>313.95</v>
      </c>
      <c r="AZ67" s="17">
        <f t="shared" si="2"/>
        <v>298.21583970799998</v>
      </c>
      <c r="BA67" s="17">
        <f t="shared" si="16"/>
        <v>181.48539211500002</v>
      </c>
      <c r="BB67" s="17">
        <f t="shared" si="3"/>
        <v>97726500</v>
      </c>
      <c r="BC67" s="17">
        <f t="shared" si="4"/>
        <v>2713200</v>
      </c>
      <c r="BE67" s="21">
        <f t="shared" si="5"/>
        <v>1.9980506822612012E-2</v>
      </c>
      <c r="BF67" s="21">
        <f t="shared" si="6"/>
        <v>1.6431947289676765</v>
      </c>
      <c r="BG67" s="21">
        <f t="shared" si="7"/>
        <v>2.8556002159697641E-2</v>
      </c>
      <c r="BI67" s="17">
        <f t="shared" si="86"/>
        <v>2713200</v>
      </c>
      <c r="BL67" s="22">
        <f t="shared" si="8"/>
        <v>315.33999999999997</v>
      </c>
      <c r="BN67" s="17">
        <f t="shared" ref="BN67:BO67" si="90">D67</f>
        <v>319.8</v>
      </c>
      <c r="BO67" s="17">
        <f t="shared" si="90"/>
        <v>307.5</v>
      </c>
      <c r="BQ67" s="5">
        <f t="shared" ref="BQ67:BQ120" si="91">(J67-H67)/J67</f>
        <v>0.12058823529411768</v>
      </c>
      <c r="BR67" s="5">
        <f t="shared" ref="BR67:BR120" si="92">(H67-K67)/K67</f>
        <v>3.8004587155963296</v>
      </c>
    </row>
    <row r="68" spans="1:70" ht="15.75" customHeight="1" x14ac:dyDescent="0.25">
      <c r="A68" s="16">
        <v>44295</v>
      </c>
      <c r="B68" s="17" t="s">
        <v>43</v>
      </c>
      <c r="C68" s="17">
        <v>313.2</v>
      </c>
      <c r="D68" s="17">
        <v>325</v>
      </c>
      <c r="E68" s="17">
        <v>312.5</v>
      </c>
      <c r="F68" s="17">
        <v>313.95</v>
      </c>
      <c r="G68" s="17">
        <v>317.55</v>
      </c>
      <c r="H68" s="17">
        <v>318.2</v>
      </c>
      <c r="I68" s="17">
        <v>320.77</v>
      </c>
      <c r="J68" s="17">
        <v>357</v>
      </c>
      <c r="K68" s="17">
        <v>65.400000000000006</v>
      </c>
      <c r="L68" s="17">
        <v>75462572</v>
      </c>
      <c r="M68" s="18">
        <v>24205900606.150002</v>
      </c>
      <c r="N68" s="17">
        <v>412742</v>
      </c>
      <c r="O68" s="17">
        <v>8649296</v>
      </c>
      <c r="P68" s="17">
        <v>11.46</v>
      </c>
      <c r="R68" s="16">
        <v>44295</v>
      </c>
      <c r="S68" s="16">
        <v>44315</v>
      </c>
      <c r="T68" s="17" t="s">
        <v>44</v>
      </c>
      <c r="U68" s="17" t="s">
        <v>45</v>
      </c>
      <c r="V68" s="17">
        <v>314.8</v>
      </c>
      <c r="W68" s="17">
        <v>327.35000000000002</v>
      </c>
      <c r="X68" s="17">
        <v>314.14999999999998</v>
      </c>
      <c r="Y68" s="17">
        <v>319.25</v>
      </c>
      <c r="Z68" s="17">
        <v>318.60000000000002</v>
      </c>
      <c r="AA68" s="17">
        <v>319.25</v>
      </c>
      <c r="AB68" s="17">
        <v>88891500</v>
      </c>
      <c r="AC68" s="18">
        <v>28673344125</v>
      </c>
      <c r="AD68" s="18">
        <v>28673344125</v>
      </c>
      <c r="AE68" s="17">
        <v>96483900</v>
      </c>
      <c r="AF68" s="17">
        <v>1607400</v>
      </c>
      <c r="AH68" s="16">
        <v>44295</v>
      </c>
      <c r="AI68" s="16">
        <v>44343</v>
      </c>
      <c r="AJ68" s="17" t="s">
        <v>44</v>
      </c>
      <c r="AK68" s="17" t="s">
        <v>45</v>
      </c>
      <c r="AL68" s="17">
        <v>315.75</v>
      </c>
      <c r="AM68" s="17">
        <v>328.65</v>
      </c>
      <c r="AN68" s="17">
        <v>315.39999999999998</v>
      </c>
      <c r="AO68" s="17">
        <v>320.64999999999998</v>
      </c>
      <c r="AP68" s="17">
        <v>320.39999999999998</v>
      </c>
      <c r="AQ68" s="17">
        <v>320.64999999999998</v>
      </c>
      <c r="AR68" s="17">
        <v>4263600</v>
      </c>
      <c r="AS68" s="18">
        <v>1382256270</v>
      </c>
      <c r="AT68" s="18">
        <v>1382256270</v>
      </c>
      <c r="AU68" s="17">
        <v>3129300</v>
      </c>
      <c r="AV68" s="17">
        <v>279300</v>
      </c>
      <c r="AX68" s="16">
        <f t="shared" si="0"/>
        <v>44295</v>
      </c>
      <c r="AY68" s="19">
        <f t="shared" si="1"/>
        <v>318.2</v>
      </c>
      <c r="AZ68" s="17">
        <f t="shared" si="2"/>
        <v>277.44346779200004</v>
      </c>
      <c r="BA68" s="17">
        <f t="shared" si="16"/>
        <v>198.0730890422</v>
      </c>
      <c r="BB68" s="17">
        <f t="shared" si="3"/>
        <v>99613200</v>
      </c>
      <c r="BC68" s="17">
        <f t="shared" si="4"/>
        <v>1886700</v>
      </c>
      <c r="BE68" s="21">
        <f t="shared" si="5"/>
        <v>1.353718745023093E-2</v>
      </c>
      <c r="BF68" s="21">
        <f t="shared" si="6"/>
        <v>1.4007125810659213</v>
      </c>
      <c r="BG68" s="21">
        <f t="shared" si="7"/>
        <v>1.9305920093321667E-2</v>
      </c>
      <c r="BI68" s="17">
        <f t="shared" si="86"/>
        <v>1886700</v>
      </c>
      <c r="BL68" s="22">
        <f t="shared" si="8"/>
        <v>320.77</v>
      </c>
      <c r="BN68" s="17">
        <f t="shared" ref="BN68:BO68" si="93">D68</f>
        <v>325</v>
      </c>
      <c r="BO68" s="17">
        <f t="shared" si="93"/>
        <v>312.5</v>
      </c>
      <c r="BQ68" s="5">
        <f t="shared" si="91"/>
        <v>0.10868347338935577</v>
      </c>
      <c r="BR68" s="5">
        <f t="shared" si="92"/>
        <v>3.8654434250764522</v>
      </c>
    </row>
    <row r="69" spans="1:70" ht="15.75" customHeight="1" x14ac:dyDescent="0.25">
      <c r="A69" s="16">
        <v>44298</v>
      </c>
      <c r="B69" s="17" t="s">
        <v>43</v>
      </c>
      <c r="C69" s="17">
        <v>307.85000000000002</v>
      </c>
      <c r="D69" s="17">
        <v>307.85000000000002</v>
      </c>
      <c r="E69" s="17">
        <v>282.89999999999998</v>
      </c>
      <c r="F69" s="17">
        <v>318.2</v>
      </c>
      <c r="G69" s="17">
        <v>287.5</v>
      </c>
      <c r="H69" s="17">
        <v>286.55</v>
      </c>
      <c r="I69" s="17">
        <v>292.83</v>
      </c>
      <c r="J69" s="17">
        <v>357</v>
      </c>
      <c r="K69" s="17">
        <v>71</v>
      </c>
      <c r="L69" s="17">
        <v>105342538</v>
      </c>
      <c r="M69" s="18">
        <v>30847255981.549999</v>
      </c>
      <c r="N69" s="17">
        <v>687082</v>
      </c>
      <c r="O69" s="17">
        <v>20366565</v>
      </c>
      <c r="P69" s="17">
        <v>19.329999999999998</v>
      </c>
      <c r="R69" s="16">
        <v>44298</v>
      </c>
      <c r="S69" s="16">
        <v>44315</v>
      </c>
      <c r="T69" s="17" t="s">
        <v>44</v>
      </c>
      <c r="U69" s="17" t="s">
        <v>45</v>
      </c>
      <c r="V69" s="17">
        <v>309.3</v>
      </c>
      <c r="W69" s="17">
        <v>309.3</v>
      </c>
      <c r="X69" s="17">
        <v>281.25</v>
      </c>
      <c r="Y69" s="17">
        <v>286.75</v>
      </c>
      <c r="Z69" s="17">
        <v>286.89999999999998</v>
      </c>
      <c r="AA69" s="17">
        <v>286.75</v>
      </c>
      <c r="AB69" s="17">
        <v>111332400</v>
      </c>
      <c r="AC69" s="18">
        <v>32659754550</v>
      </c>
      <c r="AD69" s="18">
        <v>32659754550</v>
      </c>
      <c r="AE69" s="17">
        <v>88686300</v>
      </c>
      <c r="AF69" s="17">
        <v>-7797600</v>
      </c>
      <c r="AH69" s="16">
        <v>44298</v>
      </c>
      <c r="AI69" s="16">
        <v>44343</v>
      </c>
      <c r="AJ69" s="17" t="s">
        <v>44</v>
      </c>
      <c r="AK69" s="17" t="s">
        <v>45</v>
      </c>
      <c r="AL69" s="17">
        <v>309.89999999999998</v>
      </c>
      <c r="AM69" s="17">
        <v>309.89999999999998</v>
      </c>
      <c r="AN69" s="17">
        <v>285.45</v>
      </c>
      <c r="AO69" s="17">
        <v>288</v>
      </c>
      <c r="AP69" s="17">
        <v>288.25</v>
      </c>
      <c r="AQ69" s="17">
        <v>288</v>
      </c>
      <c r="AR69" s="17">
        <v>7410000</v>
      </c>
      <c r="AS69" s="18">
        <v>2191232475</v>
      </c>
      <c r="AT69" s="18">
        <v>2191232475</v>
      </c>
      <c r="AU69" s="17">
        <v>4223700</v>
      </c>
      <c r="AV69" s="17">
        <v>1094400</v>
      </c>
      <c r="AX69" s="16">
        <f t="shared" si="0"/>
        <v>44298</v>
      </c>
      <c r="AY69" s="19">
        <f t="shared" si="1"/>
        <v>286.55</v>
      </c>
      <c r="AZ69" s="17">
        <f t="shared" si="2"/>
        <v>596.39412289500001</v>
      </c>
      <c r="BA69" s="17">
        <f t="shared" si="16"/>
        <v>224.07637757359998</v>
      </c>
      <c r="BB69" s="17">
        <f t="shared" si="3"/>
        <v>92910000</v>
      </c>
      <c r="BC69" s="17">
        <f t="shared" si="4"/>
        <v>-6703200</v>
      </c>
      <c r="BE69" s="21">
        <f t="shared" si="5"/>
        <v>-9.9465744814581952E-2</v>
      </c>
      <c r="BF69" s="21">
        <f t="shared" si="6"/>
        <v>2.6615662451929309</v>
      </c>
      <c r="BG69" s="21">
        <f t="shared" si="7"/>
        <v>-6.7292286564431217E-2</v>
      </c>
      <c r="BI69" s="17">
        <f t="shared" si="86"/>
        <v>-6703200</v>
      </c>
      <c r="BL69" s="22">
        <f t="shared" si="8"/>
        <v>292.83</v>
      </c>
      <c r="BN69" s="22">
        <f t="shared" ref="BN69:BO69" si="94">D69</f>
        <v>307.85000000000002</v>
      </c>
      <c r="BO69" s="17">
        <f t="shared" si="94"/>
        <v>282.89999999999998</v>
      </c>
      <c r="BQ69" s="5">
        <f t="shared" si="91"/>
        <v>0.19733893557422966</v>
      </c>
      <c r="BR69" s="5">
        <f t="shared" si="92"/>
        <v>3.0359154929577468</v>
      </c>
    </row>
    <row r="70" spans="1:70" ht="15.75" customHeight="1" x14ac:dyDescent="0.25">
      <c r="A70" s="16">
        <v>44299</v>
      </c>
      <c r="B70" s="17" t="s">
        <v>43</v>
      </c>
      <c r="C70" s="17">
        <v>287.25</v>
      </c>
      <c r="D70" s="17">
        <v>304.55</v>
      </c>
      <c r="E70" s="17">
        <v>280.55</v>
      </c>
      <c r="F70" s="17">
        <v>286.55</v>
      </c>
      <c r="G70" s="17">
        <v>302</v>
      </c>
      <c r="H70" s="17">
        <v>302.85000000000002</v>
      </c>
      <c r="I70" s="17">
        <v>293.11</v>
      </c>
      <c r="J70" s="17">
        <v>357</v>
      </c>
      <c r="K70" s="17">
        <v>71</v>
      </c>
      <c r="L70" s="17">
        <v>116874853</v>
      </c>
      <c r="M70" s="18">
        <v>34256650888.299999</v>
      </c>
      <c r="N70" s="17">
        <v>571436</v>
      </c>
      <c r="O70" s="17">
        <v>8020613</v>
      </c>
      <c r="P70" s="17">
        <v>6.86</v>
      </c>
      <c r="R70" s="16">
        <v>44299</v>
      </c>
      <c r="S70" s="16">
        <v>44315</v>
      </c>
      <c r="T70" s="17" t="s">
        <v>44</v>
      </c>
      <c r="U70" s="17" t="s">
        <v>45</v>
      </c>
      <c r="V70" s="17">
        <v>288.05</v>
      </c>
      <c r="W70" s="17">
        <v>305.64999999999998</v>
      </c>
      <c r="X70" s="17">
        <v>281.14999999999998</v>
      </c>
      <c r="Y70" s="17">
        <v>303.89999999999998</v>
      </c>
      <c r="Z70" s="17">
        <v>303.10000000000002</v>
      </c>
      <c r="AA70" s="17">
        <v>303.89999999999998</v>
      </c>
      <c r="AB70" s="17">
        <v>118400400</v>
      </c>
      <c r="AC70" s="18">
        <v>34861394655</v>
      </c>
      <c r="AD70" s="18">
        <v>34861394655</v>
      </c>
      <c r="AE70" s="17">
        <v>89541300</v>
      </c>
      <c r="AF70" s="17">
        <v>855000</v>
      </c>
      <c r="AH70" s="16">
        <v>44299</v>
      </c>
      <c r="AI70" s="16">
        <v>44343</v>
      </c>
      <c r="AJ70" s="17" t="s">
        <v>44</v>
      </c>
      <c r="AK70" s="17" t="s">
        <v>45</v>
      </c>
      <c r="AL70" s="17">
        <v>288.5</v>
      </c>
      <c r="AM70" s="17">
        <v>306.89999999999998</v>
      </c>
      <c r="AN70" s="17">
        <v>282.64999999999998</v>
      </c>
      <c r="AO70" s="17">
        <v>305.10000000000002</v>
      </c>
      <c r="AP70" s="17">
        <v>304.14999999999998</v>
      </c>
      <c r="AQ70" s="17">
        <v>305.10000000000002</v>
      </c>
      <c r="AR70" s="17">
        <v>6914100</v>
      </c>
      <c r="AS70" s="18">
        <v>2046375525</v>
      </c>
      <c r="AT70" s="18">
        <v>2046375525</v>
      </c>
      <c r="AU70" s="17">
        <v>4919100</v>
      </c>
      <c r="AV70" s="17">
        <v>695400</v>
      </c>
      <c r="AX70" s="16">
        <f t="shared" si="0"/>
        <v>44299</v>
      </c>
      <c r="AY70" s="19">
        <f t="shared" si="1"/>
        <v>302.85000000000002</v>
      </c>
      <c r="AZ70" s="17">
        <f t="shared" si="2"/>
        <v>235.09218764300002</v>
      </c>
      <c r="BA70" s="17">
        <f t="shared" si="16"/>
        <v>312.44625790780003</v>
      </c>
      <c r="BB70" s="17">
        <f t="shared" si="3"/>
        <v>94460400</v>
      </c>
      <c r="BC70" s="17">
        <f t="shared" si="4"/>
        <v>1550400</v>
      </c>
      <c r="BE70" s="21">
        <f t="shared" si="5"/>
        <v>5.688361542488226E-2</v>
      </c>
      <c r="BF70" s="21">
        <f t="shared" si="6"/>
        <v>0.75242439841405784</v>
      </c>
      <c r="BG70" s="21">
        <f t="shared" si="7"/>
        <v>1.6687116564417178E-2</v>
      </c>
      <c r="BI70" s="17">
        <f t="shared" si="86"/>
        <v>1550400</v>
      </c>
      <c r="BL70" s="17">
        <f t="shared" si="8"/>
        <v>293.11</v>
      </c>
      <c r="BN70" s="17">
        <f t="shared" ref="BN70:BO70" si="95">D70</f>
        <v>304.55</v>
      </c>
      <c r="BO70" s="22">
        <f t="shared" si="95"/>
        <v>280.55</v>
      </c>
      <c r="BQ70" s="5">
        <f t="shared" si="91"/>
        <v>0.1516806722689075</v>
      </c>
      <c r="BR70" s="5">
        <f t="shared" si="92"/>
        <v>3.2654929577464791</v>
      </c>
    </row>
    <row r="71" spans="1:70" ht="15.75" customHeight="1" x14ac:dyDescent="0.25">
      <c r="A71" s="16">
        <v>44301</v>
      </c>
      <c r="B71" s="17" t="s">
        <v>43</v>
      </c>
      <c r="C71" s="17">
        <v>303</v>
      </c>
      <c r="D71" s="17">
        <v>307.55</v>
      </c>
      <c r="E71" s="17">
        <v>296.5</v>
      </c>
      <c r="F71" s="17">
        <v>302.85000000000002</v>
      </c>
      <c r="G71" s="17">
        <v>302.2</v>
      </c>
      <c r="H71" s="17">
        <v>303.5</v>
      </c>
      <c r="I71" s="17">
        <v>301.87</v>
      </c>
      <c r="J71" s="17">
        <v>357</v>
      </c>
      <c r="K71" s="17">
        <v>71</v>
      </c>
      <c r="L71" s="17">
        <v>75262749</v>
      </c>
      <c r="M71" s="18">
        <v>22719453457.450001</v>
      </c>
      <c r="N71" s="17">
        <v>397148</v>
      </c>
      <c r="O71" s="17">
        <v>7009105</v>
      </c>
      <c r="P71" s="17">
        <v>9.31</v>
      </c>
      <c r="R71" s="16">
        <v>44301</v>
      </c>
      <c r="S71" s="16">
        <v>44315</v>
      </c>
      <c r="T71" s="17" t="s">
        <v>44</v>
      </c>
      <c r="U71" s="17" t="s">
        <v>45</v>
      </c>
      <c r="V71" s="17">
        <v>300</v>
      </c>
      <c r="W71" s="17">
        <v>307.85000000000002</v>
      </c>
      <c r="X71" s="17">
        <v>296.7</v>
      </c>
      <c r="Y71" s="17">
        <v>303.7</v>
      </c>
      <c r="Z71" s="17">
        <v>302.75</v>
      </c>
      <c r="AA71" s="17">
        <v>303.7</v>
      </c>
      <c r="AB71" s="17">
        <v>72019500</v>
      </c>
      <c r="AC71" s="18">
        <v>21778803960</v>
      </c>
      <c r="AD71" s="18">
        <v>21778803960</v>
      </c>
      <c r="AE71" s="17">
        <v>90464700</v>
      </c>
      <c r="AF71" s="17">
        <v>923400</v>
      </c>
      <c r="AH71" s="16">
        <v>44301</v>
      </c>
      <c r="AI71" s="16">
        <v>44343</v>
      </c>
      <c r="AJ71" s="17" t="s">
        <v>44</v>
      </c>
      <c r="AK71" s="17" t="s">
        <v>45</v>
      </c>
      <c r="AL71" s="17">
        <v>306.10000000000002</v>
      </c>
      <c r="AM71" s="17">
        <v>309</v>
      </c>
      <c r="AN71" s="17">
        <v>298.35000000000002</v>
      </c>
      <c r="AO71" s="17">
        <v>305.25</v>
      </c>
      <c r="AP71" s="17">
        <v>304.3</v>
      </c>
      <c r="AQ71" s="17">
        <v>305.25</v>
      </c>
      <c r="AR71" s="17">
        <v>5546100</v>
      </c>
      <c r="AS71" s="18">
        <v>1683670275</v>
      </c>
      <c r="AT71" s="18">
        <v>1683670275</v>
      </c>
      <c r="AU71" s="17">
        <v>5768400</v>
      </c>
      <c r="AV71" s="17">
        <v>849300</v>
      </c>
      <c r="AX71" s="16">
        <f t="shared" si="0"/>
        <v>44301</v>
      </c>
      <c r="AY71" s="19">
        <f t="shared" si="1"/>
        <v>303.5</v>
      </c>
      <c r="AZ71" s="17">
        <f t="shared" si="2"/>
        <v>211.58385263500003</v>
      </c>
      <c r="BA71" s="17">
        <f t="shared" si="16"/>
        <v>311.98628653179998</v>
      </c>
      <c r="BB71" s="17">
        <f t="shared" si="3"/>
        <v>96233100</v>
      </c>
      <c r="BC71" s="17">
        <f t="shared" si="4"/>
        <v>1772700</v>
      </c>
      <c r="BE71" s="21">
        <f t="shared" si="5"/>
        <v>2.146277034835652E-3</v>
      </c>
      <c r="BF71" s="21">
        <f t="shared" si="6"/>
        <v>0.67818318230289854</v>
      </c>
      <c r="BG71" s="21">
        <f t="shared" si="7"/>
        <v>1.8766594255370504E-2</v>
      </c>
      <c r="BI71" s="17">
        <f t="shared" si="86"/>
        <v>1772700</v>
      </c>
      <c r="BL71" s="17">
        <f t="shared" si="8"/>
        <v>301.87</v>
      </c>
      <c r="BN71" s="17">
        <f t="shared" ref="BN71:BO71" si="96">D71</f>
        <v>307.55</v>
      </c>
      <c r="BO71" s="17">
        <f t="shared" si="96"/>
        <v>296.5</v>
      </c>
      <c r="BQ71" s="5">
        <f t="shared" si="91"/>
        <v>0.14985994397759103</v>
      </c>
      <c r="BR71" s="5">
        <f t="shared" si="92"/>
        <v>3.2746478873239435</v>
      </c>
    </row>
    <row r="72" spans="1:70" ht="15.75" customHeight="1" x14ac:dyDescent="0.25">
      <c r="A72" s="16">
        <v>44302</v>
      </c>
      <c r="B72" s="17" t="s">
        <v>43</v>
      </c>
      <c r="C72" s="17">
        <v>302</v>
      </c>
      <c r="D72" s="17">
        <v>315</v>
      </c>
      <c r="E72" s="17">
        <v>300.14999999999998</v>
      </c>
      <c r="F72" s="17">
        <v>303.5</v>
      </c>
      <c r="G72" s="17">
        <v>308.75</v>
      </c>
      <c r="H72" s="17">
        <v>310</v>
      </c>
      <c r="I72" s="17">
        <v>310.70999999999998</v>
      </c>
      <c r="J72" s="17">
        <v>357</v>
      </c>
      <c r="K72" s="17">
        <v>71</v>
      </c>
      <c r="L72" s="17">
        <v>75330709</v>
      </c>
      <c r="M72" s="18">
        <v>23406077563.150002</v>
      </c>
      <c r="N72" s="17">
        <v>408104</v>
      </c>
      <c r="O72" s="17">
        <v>8967594</v>
      </c>
      <c r="P72" s="17">
        <v>11.9</v>
      </c>
      <c r="R72" s="16">
        <v>44302</v>
      </c>
      <c r="S72" s="16">
        <v>44315</v>
      </c>
      <c r="T72" s="17" t="s">
        <v>44</v>
      </c>
      <c r="U72" s="17" t="s">
        <v>45</v>
      </c>
      <c r="V72" s="17">
        <v>302.10000000000002</v>
      </c>
      <c r="W72" s="17">
        <v>316.35000000000002</v>
      </c>
      <c r="X72" s="17">
        <v>301</v>
      </c>
      <c r="Y72" s="17">
        <v>310.85000000000002</v>
      </c>
      <c r="Z72" s="17">
        <v>310</v>
      </c>
      <c r="AA72" s="17">
        <v>310.85000000000002</v>
      </c>
      <c r="AB72" s="17">
        <v>79326900</v>
      </c>
      <c r="AC72" s="18">
        <v>24730450350</v>
      </c>
      <c r="AD72" s="18">
        <v>24730450350</v>
      </c>
      <c r="AE72" s="17">
        <v>90384900</v>
      </c>
      <c r="AF72" s="17">
        <v>-79800</v>
      </c>
      <c r="AH72" s="16">
        <v>44302</v>
      </c>
      <c r="AI72" s="16">
        <v>44343</v>
      </c>
      <c r="AJ72" s="17" t="s">
        <v>44</v>
      </c>
      <c r="AK72" s="17" t="s">
        <v>45</v>
      </c>
      <c r="AL72" s="17">
        <v>301.25</v>
      </c>
      <c r="AM72" s="17">
        <v>317.60000000000002</v>
      </c>
      <c r="AN72" s="17">
        <v>300.8</v>
      </c>
      <c r="AO72" s="17">
        <v>312.2</v>
      </c>
      <c r="AP72" s="17">
        <v>311</v>
      </c>
      <c r="AQ72" s="17">
        <v>312.2</v>
      </c>
      <c r="AR72" s="17">
        <v>7911600</v>
      </c>
      <c r="AS72" s="18">
        <v>2474436405</v>
      </c>
      <c r="AT72" s="18">
        <v>2474436405</v>
      </c>
      <c r="AU72" s="17">
        <v>6634800</v>
      </c>
      <c r="AV72" s="17">
        <v>866400</v>
      </c>
      <c r="AX72" s="16">
        <f t="shared" si="0"/>
        <v>44302</v>
      </c>
      <c r="AY72" s="19">
        <f t="shared" si="1"/>
        <v>310</v>
      </c>
      <c r="AZ72" s="17">
        <f t="shared" si="2"/>
        <v>278.63211317399998</v>
      </c>
      <c r="BA72" s="17">
        <f t="shared" si="16"/>
        <v>323.74589413460001</v>
      </c>
      <c r="BB72" s="17">
        <f t="shared" si="3"/>
        <v>97019700</v>
      </c>
      <c r="BC72" s="17">
        <f t="shared" si="4"/>
        <v>786600</v>
      </c>
      <c r="BE72" s="21">
        <f t="shared" si="5"/>
        <v>2.1416803953871501E-2</v>
      </c>
      <c r="BF72" s="21">
        <f t="shared" si="6"/>
        <v>0.86065064676358927</v>
      </c>
      <c r="BG72" s="21">
        <f t="shared" si="7"/>
        <v>8.1739027424036007E-3</v>
      </c>
      <c r="BI72" s="17">
        <f t="shared" si="86"/>
        <v>786600</v>
      </c>
      <c r="BL72" s="17">
        <f t="shared" si="8"/>
        <v>310.70999999999998</v>
      </c>
      <c r="BN72" s="17">
        <f t="shared" ref="BN72:BO72" si="97">D72</f>
        <v>315</v>
      </c>
      <c r="BO72" s="17">
        <f t="shared" si="97"/>
        <v>300.14999999999998</v>
      </c>
      <c r="BQ72" s="5">
        <f t="shared" si="91"/>
        <v>0.13165266106442577</v>
      </c>
      <c r="BR72" s="5">
        <f t="shared" si="92"/>
        <v>3.3661971830985915</v>
      </c>
    </row>
    <row r="73" spans="1:70" ht="15.75" customHeight="1" x14ac:dyDescent="0.25">
      <c r="A73" s="16">
        <v>44305</v>
      </c>
      <c r="B73" s="17" t="s">
        <v>43</v>
      </c>
      <c r="C73" s="17">
        <v>295</v>
      </c>
      <c r="D73" s="17">
        <v>304.5</v>
      </c>
      <c r="E73" s="17">
        <v>292.8</v>
      </c>
      <c r="F73" s="17">
        <v>310</v>
      </c>
      <c r="G73" s="17">
        <v>301.7</v>
      </c>
      <c r="H73" s="17">
        <v>301.39999999999998</v>
      </c>
      <c r="I73" s="17">
        <v>299.92</v>
      </c>
      <c r="J73" s="17">
        <v>357</v>
      </c>
      <c r="K73" s="17">
        <v>72.55</v>
      </c>
      <c r="L73" s="17">
        <v>65791784</v>
      </c>
      <c r="M73" s="18">
        <v>19732092260.549999</v>
      </c>
      <c r="N73" s="17">
        <v>368946</v>
      </c>
      <c r="O73" s="17">
        <v>6807491</v>
      </c>
      <c r="P73" s="17">
        <v>10.35</v>
      </c>
      <c r="R73" s="16">
        <v>44305</v>
      </c>
      <c r="S73" s="16">
        <v>44315</v>
      </c>
      <c r="T73" s="17" t="s">
        <v>44</v>
      </c>
      <c r="U73" s="17" t="s">
        <v>45</v>
      </c>
      <c r="V73" s="17">
        <v>296.5</v>
      </c>
      <c r="W73" s="17">
        <v>305.35000000000002</v>
      </c>
      <c r="X73" s="17">
        <v>293.89999999999998</v>
      </c>
      <c r="Y73" s="17">
        <v>301.89999999999998</v>
      </c>
      <c r="Z73" s="17">
        <v>302.2</v>
      </c>
      <c r="AA73" s="17">
        <v>301.89999999999998</v>
      </c>
      <c r="AB73" s="17">
        <v>62335200</v>
      </c>
      <c r="AC73" s="18">
        <v>18747279765</v>
      </c>
      <c r="AD73" s="18">
        <v>18747279765</v>
      </c>
      <c r="AE73" s="17">
        <v>90709800</v>
      </c>
      <c r="AF73" s="17">
        <v>324900</v>
      </c>
      <c r="AH73" s="16">
        <v>44305</v>
      </c>
      <c r="AI73" s="16">
        <v>44343</v>
      </c>
      <c r="AJ73" s="17" t="s">
        <v>44</v>
      </c>
      <c r="AK73" s="17" t="s">
        <v>45</v>
      </c>
      <c r="AL73" s="17">
        <v>296.7</v>
      </c>
      <c r="AM73" s="17">
        <v>306.5</v>
      </c>
      <c r="AN73" s="17">
        <v>295.10000000000002</v>
      </c>
      <c r="AO73" s="17">
        <v>303.14999999999998</v>
      </c>
      <c r="AP73" s="17">
        <v>303.25</v>
      </c>
      <c r="AQ73" s="17">
        <v>303.14999999999998</v>
      </c>
      <c r="AR73" s="17">
        <v>6948300</v>
      </c>
      <c r="AS73" s="18">
        <v>2098535085</v>
      </c>
      <c r="AT73" s="18">
        <v>2098535085</v>
      </c>
      <c r="AU73" s="17">
        <v>7957200</v>
      </c>
      <c r="AV73" s="17">
        <v>1322400</v>
      </c>
      <c r="AX73" s="16">
        <f t="shared" si="0"/>
        <v>44305</v>
      </c>
      <c r="AY73" s="19">
        <f t="shared" si="1"/>
        <v>301.39999999999998</v>
      </c>
      <c r="AZ73" s="17">
        <f t="shared" si="2"/>
        <v>204.17027007199999</v>
      </c>
      <c r="BA73" s="17">
        <f t="shared" si="16"/>
        <v>319.82914882780005</v>
      </c>
      <c r="BB73" s="17">
        <f t="shared" si="3"/>
        <v>98667000</v>
      </c>
      <c r="BC73" s="17">
        <f t="shared" si="4"/>
        <v>1647300</v>
      </c>
      <c r="BE73" s="21">
        <f t="shared" si="5"/>
        <v>-2.7741935483871043E-2</v>
      </c>
      <c r="BF73" s="21">
        <f t="shared" si="6"/>
        <v>0.63837292760932107</v>
      </c>
      <c r="BG73" s="21">
        <f t="shared" si="7"/>
        <v>1.6979025909171025E-2</v>
      </c>
      <c r="BJ73" s="17">
        <f t="shared" ref="BJ73:BJ74" si="98">BC73</f>
        <v>1647300</v>
      </c>
      <c r="BL73" s="17">
        <f t="shared" si="8"/>
        <v>299.92</v>
      </c>
      <c r="BN73" s="17">
        <f t="shared" ref="BN73:BO73" si="99">D73</f>
        <v>304.5</v>
      </c>
      <c r="BO73" s="17">
        <f t="shared" si="99"/>
        <v>292.8</v>
      </c>
      <c r="BQ73" s="5">
        <f t="shared" si="91"/>
        <v>0.15574229691876756</v>
      </c>
      <c r="BR73" s="5">
        <f t="shared" si="92"/>
        <v>3.1543762922122669</v>
      </c>
    </row>
    <row r="74" spans="1:70" ht="15.75" customHeight="1" x14ac:dyDescent="0.25">
      <c r="A74" s="16">
        <v>44306</v>
      </c>
      <c r="B74" s="17" t="s">
        <v>43</v>
      </c>
      <c r="C74" s="17">
        <v>307.7</v>
      </c>
      <c r="D74" s="17">
        <v>308.14999999999998</v>
      </c>
      <c r="E74" s="17">
        <v>294.2</v>
      </c>
      <c r="F74" s="17">
        <v>301.39999999999998</v>
      </c>
      <c r="G74" s="17">
        <v>297.39999999999998</v>
      </c>
      <c r="H74" s="17">
        <v>298.05</v>
      </c>
      <c r="I74" s="17">
        <v>301.99</v>
      </c>
      <c r="J74" s="17">
        <v>357</v>
      </c>
      <c r="K74" s="17">
        <v>72.55</v>
      </c>
      <c r="L74" s="17">
        <v>56740291</v>
      </c>
      <c r="M74" s="18">
        <v>17134933991.6</v>
      </c>
      <c r="N74" s="17">
        <v>293573</v>
      </c>
      <c r="O74" s="17">
        <v>6928884</v>
      </c>
      <c r="P74" s="17">
        <v>12.21</v>
      </c>
      <c r="R74" s="16">
        <v>44306</v>
      </c>
      <c r="S74" s="16">
        <v>44315</v>
      </c>
      <c r="T74" s="17" t="s">
        <v>44</v>
      </c>
      <c r="U74" s="17" t="s">
        <v>45</v>
      </c>
      <c r="V74" s="17">
        <v>307.25</v>
      </c>
      <c r="W74" s="17">
        <v>308.64999999999998</v>
      </c>
      <c r="X74" s="17">
        <v>294.5</v>
      </c>
      <c r="Y74" s="17">
        <v>298.14999999999998</v>
      </c>
      <c r="Z74" s="17">
        <v>297.25</v>
      </c>
      <c r="AA74" s="17">
        <v>298.14999999999998</v>
      </c>
      <c r="AB74" s="17">
        <v>56623800</v>
      </c>
      <c r="AC74" s="18">
        <v>17123550690</v>
      </c>
      <c r="AD74" s="18">
        <v>17123550690</v>
      </c>
      <c r="AE74" s="17">
        <v>84132000</v>
      </c>
      <c r="AF74" s="17">
        <v>-6577800</v>
      </c>
      <c r="AH74" s="16">
        <v>44306</v>
      </c>
      <c r="AI74" s="16">
        <v>44343</v>
      </c>
      <c r="AJ74" s="17" t="s">
        <v>44</v>
      </c>
      <c r="AK74" s="17" t="s">
        <v>45</v>
      </c>
      <c r="AL74" s="17">
        <v>309.05</v>
      </c>
      <c r="AM74" s="17">
        <v>309.60000000000002</v>
      </c>
      <c r="AN74" s="17">
        <v>295.7</v>
      </c>
      <c r="AO74" s="17">
        <v>299.45</v>
      </c>
      <c r="AP74" s="17">
        <v>298.8</v>
      </c>
      <c r="AQ74" s="17">
        <v>299.45</v>
      </c>
      <c r="AR74" s="17">
        <v>12289200</v>
      </c>
      <c r="AS74" s="18">
        <v>3737776710</v>
      </c>
      <c r="AT74" s="18">
        <v>3737776710</v>
      </c>
      <c r="AU74" s="17">
        <v>14609100</v>
      </c>
      <c r="AV74" s="17">
        <v>6651900</v>
      </c>
      <c r="AX74" s="16">
        <f t="shared" si="0"/>
        <v>44306</v>
      </c>
      <c r="AY74" s="19">
        <f t="shared" si="1"/>
        <v>298.05</v>
      </c>
      <c r="AZ74" s="17">
        <f t="shared" si="2"/>
        <v>209.24536791600002</v>
      </c>
      <c r="BA74" s="17">
        <f t="shared" si="16"/>
        <v>305.17450928379998</v>
      </c>
      <c r="BB74" s="17">
        <f t="shared" si="3"/>
        <v>98741100</v>
      </c>
      <c r="BC74" s="17">
        <f t="shared" si="4"/>
        <v>74100</v>
      </c>
      <c r="BE74" s="21">
        <f t="shared" si="5"/>
        <v>-1.1114797611147864E-2</v>
      </c>
      <c r="BF74" s="21">
        <f t="shared" si="6"/>
        <v>0.68565807939551815</v>
      </c>
      <c r="BG74" s="21">
        <f t="shared" si="7"/>
        <v>7.5101097631426921E-4</v>
      </c>
      <c r="BJ74" s="17">
        <f t="shared" si="98"/>
        <v>74100</v>
      </c>
      <c r="BL74" s="17">
        <f t="shared" si="8"/>
        <v>301.99</v>
      </c>
      <c r="BN74" s="17">
        <f t="shared" ref="BN74:BO74" si="100">D74</f>
        <v>308.14999999999998</v>
      </c>
      <c r="BO74" s="17">
        <f t="shared" si="100"/>
        <v>294.2</v>
      </c>
      <c r="BQ74" s="5">
        <f t="shared" si="91"/>
        <v>0.16512605042016804</v>
      </c>
      <c r="BR74" s="5">
        <f t="shared" si="92"/>
        <v>3.1082012405237767</v>
      </c>
    </row>
    <row r="75" spans="1:70" ht="15.75" customHeight="1" x14ac:dyDescent="0.25">
      <c r="A75" s="16">
        <v>44308</v>
      </c>
      <c r="B75" s="17" t="s">
        <v>43</v>
      </c>
      <c r="C75" s="17">
        <v>294</v>
      </c>
      <c r="D75" s="17">
        <v>302.5</v>
      </c>
      <c r="E75" s="17">
        <v>292.2</v>
      </c>
      <c r="F75" s="17">
        <v>298.05</v>
      </c>
      <c r="G75" s="17">
        <v>294.5</v>
      </c>
      <c r="H75" s="17">
        <v>294.55</v>
      </c>
      <c r="I75" s="17">
        <v>296.94</v>
      </c>
      <c r="J75" s="17">
        <v>357</v>
      </c>
      <c r="K75" s="17">
        <v>72.55</v>
      </c>
      <c r="L75" s="17">
        <v>61022978</v>
      </c>
      <c r="M75" s="18">
        <v>18120454264.150002</v>
      </c>
      <c r="N75" s="17">
        <v>324395</v>
      </c>
      <c r="O75" s="17">
        <v>6645492</v>
      </c>
      <c r="P75" s="17">
        <v>10.89</v>
      </c>
      <c r="R75" s="16">
        <v>44308</v>
      </c>
      <c r="S75" s="16">
        <v>44315</v>
      </c>
      <c r="T75" s="17" t="s">
        <v>44</v>
      </c>
      <c r="U75" s="17" t="s">
        <v>45</v>
      </c>
      <c r="V75" s="17">
        <v>294.25</v>
      </c>
      <c r="W75" s="17">
        <v>303.25</v>
      </c>
      <c r="X75" s="17">
        <v>292.7</v>
      </c>
      <c r="Y75" s="17">
        <v>294.45</v>
      </c>
      <c r="Z75" s="17">
        <v>294</v>
      </c>
      <c r="AA75" s="17">
        <v>294.45</v>
      </c>
      <c r="AB75" s="17">
        <v>67830000</v>
      </c>
      <c r="AC75" s="18">
        <v>20149859670</v>
      </c>
      <c r="AD75" s="18">
        <v>20149859670</v>
      </c>
      <c r="AE75" s="17">
        <v>79121700</v>
      </c>
      <c r="AF75" s="17">
        <v>-5010300</v>
      </c>
      <c r="AH75" s="16">
        <v>44308</v>
      </c>
      <c r="AI75" s="16">
        <v>44343</v>
      </c>
      <c r="AJ75" s="17" t="s">
        <v>44</v>
      </c>
      <c r="AK75" s="17" t="s">
        <v>45</v>
      </c>
      <c r="AL75" s="17">
        <v>295.3</v>
      </c>
      <c r="AM75" s="17">
        <v>304.60000000000002</v>
      </c>
      <c r="AN75" s="17">
        <v>294.05</v>
      </c>
      <c r="AO75" s="17">
        <v>295.85000000000002</v>
      </c>
      <c r="AP75" s="17">
        <v>295.45</v>
      </c>
      <c r="AQ75" s="17">
        <v>295.85000000000002</v>
      </c>
      <c r="AR75" s="17">
        <v>17157000</v>
      </c>
      <c r="AS75" s="18">
        <v>5120924175</v>
      </c>
      <c r="AT75" s="18">
        <v>5120924175</v>
      </c>
      <c r="AU75" s="17">
        <v>20901900</v>
      </c>
      <c r="AV75" s="17">
        <v>6292800</v>
      </c>
      <c r="AX75" s="16">
        <f t="shared" si="0"/>
        <v>44308</v>
      </c>
      <c r="AY75" s="19">
        <f t="shared" si="1"/>
        <v>294.55</v>
      </c>
      <c r="AZ75" s="17">
        <f t="shared" si="2"/>
        <v>197.33123944799999</v>
      </c>
      <c r="BA75" s="17">
        <f t="shared" si="16"/>
        <v>227.74475828800001</v>
      </c>
      <c r="BB75" s="17">
        <f t="shared" si="3"/>
        <v>100023600</v>
      </c>
      <c r="BC75" s="17">
        <f t="shared" si="4"/>
        <v>1282500</v>
      </c>
      <c r="BE75" s="21">
        <f t="shared" si="5"/>
        <v>-1.1742996141586982E-2</v>
      </c>
      <c r="BF75" s="21">
        <f t="shared" si="6"/>
        <v>0.86645787561204857</v>
      </c>
      <c r="BG75" s="21">
        <f t="shared" si="7"/>
        <v>1.2988512382381804E-2</v>
      </c>
      <c r="BI75" s="17"/>
      <c r="BJ75" s="15">
        <f>BC75</f>
        <v>1282500</v>
      </c>
      <c r="BL75" s="17">
        <f t="shared" si="8"/>
        <v>296.94</v>
      </c>
      <c r="BN75" s="17">
        <f t="shared" ref="BN75:BO75" si="101">D75</f>
        <v>302.5</v>
      </c>
      <c r="BO75" s="17">
        <f t="shared" si="101"/>
        <v>292.2</v>
      </c>
      <c r="BQ75" s="5">
        <f t="shared" si="91"/>
        <v>0.17492997198879548</v>
      </c>
      <c r="BR75" s="5">
        <f t="shared" si="92"/>
        <v>3.0599586492074433</v>
      </c>
    </row>
    <row r="76" spans="1:70" ht="15.75" customHeight="1" x14ac:dyDescent="0.25">
      <c r="A76" s="16">
        <v>44309</v>
      </c>
      <c r="B76" s="17" t="s">
        <v>43</v>
      </c>
      <c r="C76" s="17">
        <v>291</v>
      </c>
      <c r="D76" s="17">
        <v>300</v>
      </c>
      <c r="E76" s="17">
        <v>290.5</v>
      </c>
      <c r="F76" s="17">
        <v>294.55</v>
      </c>
      <c r="G76" s="17">
        <v>293.2</v>
      </c>
      <c r="H76" s="17">
        <v>294</v>
      </c>
      <c r="I76" s="17">
        <v>295.04000000000002</v>
      </c>
      <c r="J76" s="17">
        <v>357</v>
      </c>
      <c r="K76" s="17">
        <v>72.55</v>
      </c>
      <c r="L76" s="17">
        <v>58158986</v>
      </c>
      <c r="M76" s="18">
        <v>17159078149.65</v>
      </c>
      <c r="N76" s="17">
        <v>301111</v>
      </c>
      <c r="O76" s="17">
        <v>5596892</v>
      </c>
      <c r="P76" s="17">
        <v>9.6199999999999992</v>
      </c>
      <c r="R76" s="16">
        <v>44309</v>
      </c>
      <c r="S76" s="16">
        <v>44315</v>
      </c>
      <c r="T76" s="17" t="s">
        <v>44</v>
      </c>
      <c r="U76" s="17" t="s">
        <v>45</v>
      </c>
      <c r="V76" s="17">
        <v>292.35000000000002</v>
      </c>
      <c r="W76" s="17">
        <v>300.35000000000002</v>
      </c>
      <c r="X76" s="17">
        <v>291.35000000000002</v>
      </c>
      <c r="Y76" s="17">
        <v>293.55</v>
      </c>
      <c r="Z76" s="17">
        <v>293</v>
      </c>
      <c r="AA76" s="17">
        <v>293.55</v>
      </c>
      <c r="AB76" s="17">
        <v>57701100</v>
      </c>
      <c r="AC76" s="18">
        <v>17026788630</v>
      </c>
      <c r="AD76" s="18">
        <v>17026788630</v>
      </c>
      <c r="AE76" s="17">
        <v>74766900</v>
      </c>
      <c r="AF76" s="17">
        <v>-4354800</v>
      </c>
      <c r="AH76" s="16">
        <v>44309</v>
      </c>
      <c r="AI76" s="16">
        <v>44343</v>
      </c>
      <c r="AJ76" s="17" t="s">
        <v>44</v>
      </c>
      <c r="AK76" s="17" t="s">
        <v>45</v>
      </c>
      <c r="AL76" s="17">
        <v>294</v>
      </c>
      <c r="AM76" s="17">
        <v>301.5</v>
      </c>
      <c r="AN76" s="17">
        <v>290.05</v>
      </c>
      <c r="AO76" s="17">
        <v>294.8</v>
      </c>
      <c r="AP76" s="17">
        <v>294</v>
      </c>
      <c r="AQ76" s="17">
        <v>294.8</v>
      </c>
      <c r="AR76" s="17">
        <v>17082900</v>
      </c>
      <c r="AS76" s="18">
        <v>5060332320</v>
      </c>
      <c r="AT76" s="18">
        <v>5060332320</v>
      </c>
      <c r="AU76" s="17">
        <v>25148400</v>
      </c>
      <c r="AV76" s="17">
        <v>4246500</v>
      </c>
      <c r="AX76" s="16">
        <f t="shared" si="0"/>
        <v>44309</v>
      </c>
      <c r="AY76" s="19">
        <f t="shared" si="1"/>
        <v>294</v>
      </c>
      <c r="AZ76" s="17">
        <f t="shared" si="2"/>
        <v>165.13070156800001</v>
      </c>
      <c r="BA76" s="17">
        <f t="shared" si="16"/>
        <v>220.19256864899998</v>
      </c>
      <c r="BB76" s="17">
        <f t="shared" si="3"/>
        <v>99915300</v>
      </c>
      <c r="BC76" s="17">
        <f t="shared" si="4"/>
        <v>-108300</v>
      </c>
      <c r="BE76" s="21">
        <f t="shared" si="5"/>
        <v>-1.8672551349516596E-3</v>
      </c>
      <c r="BF76" s="21">
        <f t="shared" si="6"/>
        <v>0.74993766856513733</v>
      </c>
      <c r="BG76" s="21">
        <f t="shared" si="7"/>
        <v>-1.082744472304536E-3</v>
      </c>
      <c r="BJ76" s="17">
        <f t="shared" ref="BJ76:BJ77" si="102">BC76</f>
        <v>-108300</v>
      </c>
      <c r="BL76" s="17">
        <f t="shared" si="8"/>
        <v>295.04000000000002</v>
      </c>
      <c r="BN76" s="17">
        <f t="shared" ref="BN76:BO76" si="103">D76</f>
        <v>300</v>
      </c>
      <c r="BO76" s="17">
        <f t="shared" si="103"/>
        <v>290.5</v>
      </c>
      <c r="BQ76" s="5">
        <f t="shared" si="91"/>
        <v>0.17647058823529413</v>
      </c>
      <c r="BR76" s="5">
        <f t="shared" si="92"/>
        <v>3.0523776705720191</v>
      </c>
    </row>
    <row r="77" spans="1:70" ht="15.75" customHeight="1" x14ac:dyDescent="0.25">
      <c r="A77" s="16">
        <v>44312</v>
      </c>
      <c r="B77" s="17" t="s">
        <v>43</v>
      </c>
      <c r="C77" s="17">
        <v>297</v>
      </c>
      <c r="D77" s="17">
        <v>299</v>
      </c>
      <c r="E77" s="17">
        <v>294.60000000000002</v>
      </c>
      <c r="F77" s="17">
        <v>294</v>
      </c>
      <c r="G77" s="17">
        <v>295.85000000000002</v>
      </c>
      <c r="H77" s="17">
        <v>295.39999999999998</v>
      </c>
      <c r="I77" s="17">
        <v>296.48</v>
      </c>
      <c r="J77" s="17">
        <v>357</v>
      </c>
      <c r="K77" s="17">
        <v>74.8</v>
      </c>
      <c r="L77" s="17">
        <v>30583139</v>
      </c>
      <c r="M77" s="18">
        <v>9067386454.9500008</v>
      </c>
      <c r="N77" s="17">
        <v>173282</v>
      </c>
      <c r="O77" s="17">
        <v>3291167</v>
      </c>
      <c r="P77" s="17">
        <v>10.76</v>
      </c>
      <c r="R77" s="16">
        <v>44312</v>
      </c>
      <c r="S77" s="16">
        <v>44315</v>
      </c>
      <c r="T77" s="17" t="s">
        <v>44</v>
      </c>
      <c r="U77" s="17" t="s">
        <v>45</v>
      </c>
      <c r="V77" s="17">
        <v>297.10000000000002</v>
      </c>
      <c r="W77" s="17">
        <v>298.85000000000002</v>
      </c>
      <c r="X77" s="17">
        <v>294.45</v>
      </c>
      <c r="Y77" s="17">
        <v>295.75</v>
      </c>
      <c r="Z77" s="17">
        <v>295.7</v>
      </c>
      <c r="AA77" s="17">
        <v>295.75</v>
      </c>
      <c r="AB77" s="17">
        <v>39518100</v>
      </c>
      <c r="AC77" s="18">
        <v>11727005295</v>
      </c>
      <c r="AD77" s="18">
        <v>11727005295</v>
      </c>
      <c r="AE77" s="17">
        <v>59519400</v>
      </c>
      <c r="AF77" s="17">
        <v>-15247500</v>
      </c>
      <c r="AH77" s="16">
        <v>44312</v>
      </c>
      <c r="AI77" s="16">
        <v>44343</v>
      </c>
      <c r="AJ77" s="17" t="s">
        <v>44</v>
      </c>
      <c r="AK77" s="17" t="s">
        <v>45</v>
      </c>
      <c r="AL77" s="17">
        <v>297.55</v>
      </c>
      <c r="AM77" s="17">
        <v>300</v>
      </c>
      <c r="AN77" s="17">
        <v>295.89999999999998</v>
      </c>
      <c r="AO77" s="17">
        <v>297</v>
      </c>
      <c r="AP77" s="17">
        <v>297.25</v>
      </c>
      <c r="AQ77" s="17">
        <v>297</v>
      </c>
      <c r="AR77" s="17">
        <v>22292700</v>
      </c>
      <c r="AS77" s="18">
        <v>6642396390</v>
      </c>
      <c r="AT77" s="18">
        <v>6642396390</v>
      </c>
      <c r="AU77" s="17">
        <v>37756800</v>
      </c>
      <c r="AV77" s="17">
        <v>12608400</v>
      </c>
      <c r="AX77" s="16">
        <f t="shared" si="0"/>
        <v>44312</v>
      </c>
      <c r="AY77" s="19">
        <f t="shared" si="1"/>
        <v>295.39999999999998</v>
      </c>
      <c r="AZ77" s="17">
        <f t="shared" si="2"/>
        <v>97.576519216000008</v>
      </c>
      <c r="BA77" s="17">
        <f t="shared" si="16"/>
        <v>210.90193843560002</v>
      </c>
      <c r="BB77" s="17">
        <f t="shared" si="3"/>
        <v>97276200</v>
      </c>
      <c r="BC77" s="17">
        <f t="shared" si="4"/>
        <v>-2639100</v>
      </c>
      <c r="BE77" s="21">
        <f t="shared" si="5"/>
        <v>4.7619047619046843E-3</v>
      </c>
      <c r="BF77" s="21">
        <f t="shared" si="6"/>
        <v>0.46266297948605861</v>
      </c>
      <c r="BG77" s="21">
        <f t="shared" si="7"/>
        <v>-2.6413372126190885E-2</v>
      </c>
      <c r="BJ77" s="17">
        <f t="shared" si="102"/>
        <v>-2639100</v>
      </c>
      <c r="BL77" s="17">
        <f t="shared" si="8"/>
        <v>296.48</v>
      </c>
      <c r="BN77" s="17">
        <f t="shared" ref="BN77:BO77" si="104">D77</f>
        <v>299</v>
      </c>
      <c r="BO77" s="17">
        <f t="shared" si="104"/>
        <v>294.60000000000002</v>
      </c>
      <c r="BQ77" s="5">
        <f t="shared" si="91"/>
        <v>0.17254901960784319</v>
      </c>
      <c r="BR77" s="5">
        <f t="shared" si="92"/>
        <v>2.9491978609625664</v>
      </c>
    </row>
    <row r="78" spans="1:70" ht="15.75" customHeight="1" x14ac:dyDescent="0.25">
      <c r="A78" s="16">
        <v>44313</v>
      </c>
      <c r="B78" s="17" t="s">
        <v>43</v>
      </c>
      <c r="C78" s="17">
        <v>295.7</v>
      </c>
      <c r="D78" s="17">
        <v>302.5</v>
      </c>
      <c r="E78" s="17">
        <v>295.10000000000002</v>
      </c>
      <c r="F78" s="17">
        <v>295.39999999999998</v>
      </c>
      <c r="G78" s="17">
        <v>302.10000000000002</v>
      </c>
      <c r="H78" s="17">
        <v>301.5</v>
      </c>
      <c r="I78" s="17">
        <v>299.05</v>
      </c>
      <c r="J78" s="17">
        <v>357</v>
      </c>
      <c r="K78" s="17">
        <v>74.8</v>
      </c>
      <c r="L78" s="17">
        <v>35040532</v>
      </c>
      <c r="M78" s="18">
        <v>10478793142.15</v>
      </c>
      <c r="N78" s="17">
        <v>191627</v>
      </c>
      <c r="O78" s="17">
        <v>5215100</v>
      </c>
      <c r="P78" s="17">
        <v>14.88</v>
      </c>
      <c r="R78" s="16">
        <v>44313</v>
      </c>
      <c r="S78" s="16">
        <v>44315</v>
      </c>
      <c r="T78" s="17" t="s">
        <v>44</v>
      </c>
      <c r="U78" s="17" t="s">
        <v>45</v>
      </c>
      <c r="V78" s="17">
        <v>295.3</v>
      </c>
      <c r="W78" s="17">
        <v>303</v>
      </c>
      <c r="X78" s="17">
        <v>295.25</v>
      </c>
      <c r="Y78" s="17">
        <v>302.25</v>
      </c>
      <c r="Z78" s="17">
        <v>302.85000000000002</v>
      </c>
      <c r="AA78" s="17">
        <v>302.25</v>
      </c>
      <c r="AB78" s="17">
        <v>48056700</v>
      </c>
      <c r="AC78" s="18">
        <v>14382790905</v>
      </c>
      <c r="AD78" s="18">
        <v>14382790905</v>
      </c>
      <c r="AE78" s="17">
        <v>41638500</v>
      </c>
      <c r="AF78" s="17">
        <v>-17880900</v>
      </c>
      <c r="AH78" s="16">
        <v>44313</v>
      </c>
      <c r="AI78" s="16">
        <v>44343</v>
      </c>
      <c r="AJ78" s="17" t="s">
        <v>44</v>
      </c>
      <c r="AK78" s="17" t="s">
        <v>45</v>
      </c>
      <c r="AL78" s="17">
        <v>297.5</v>
      </c>
      <c r="AM78" s="17">
        <v>304.25</v>
      </c>
      <c r="AN78" s="17">
        <v>296.95</v>
      </c>
      <c r="AO78" s="17">
        <v>303.45</v>
      </c>
      <c r="AP78" s="17">
        <v>304.2</v>
      </c>
      <c r="AQ78" s="17">
        <v>303.45</v>
      </c>
      <c r="AR78" s="17">
        <v>36280500</v>
      </c>
      <c r="AS78" s="18">
        <v>10905185565</v>
      </c>
      <c r="AT78" s="18">
        <v>10905185565</v>
      </c>
      <c r="AU78" s="17">
        <v>59006400</v>
      </c>
      <c r="AV78" s="17">
        <v>21249600</v>
      </c>
      <c r="AX78" s="16">
        <f t="shared" si="0"/>
        <v>44313</v>
      </c>
      <c r="AY78" s="19">
        <f t="shared" si="1"/>
        <v>301.5</v>
      </c>
      <c r="AZ78" s="17">
        <f t="shared" si="2"/>
        <v>155.95756549999999</v>
      </c>
      <c r="BA78" s="17">
        <f t="shared" si="16"/>
        <v>174.69081964399999</v>
      </c>
      <c r="BB78" s="17">
        <f t="shared" si="3"/>
        <v>100644900</v>
      </c>
      <c r="BC78" s="17">
        <f t="shared" si="4"/>
        <v>3368700</v>
      </c>
      <c r="BE78" s="21">
        <f t="shared" si="5"/>
        <v>2.0649966147596559E-2</v>
      </c>
      <c r="BF78" s="21">
        <f t="shared" si="6"/>
        <v>0.89276337370116965</v>
      </c>
      <c r="BG78" s="21">
        <f t="shared" si="7"/>
        <v>3.4630258994491972E-2</v>
      </c>
      <c r="BI78" s="17">
        <f>BC78</f>
        <v>3368700</v>
      </c>
      <c r="BL78" s="17">
        <f t="shared" si="8"/>
        <v>299.05</v>
      </c>
      <c r="BN78" s="17">
        <f t="shared" ref="BN78:BO78" si="105">D78</f>
        <v>302.5</v>
      </c>
      <c r="BO78" s="17">
        <f t="shared" si="105"/>
        <v>295.10000000000002</v>
      </c>
      <c r="BQ78" s="5">
        <f t="shared" si="91"/>
        <v>0.15546218487394958</v>
      </c>
      <c r="BR78" s="5">
        <f t="shared" si="92"/>
        <v>3.0307486631016043</v>
      </c>
    </row>
    <row r="79" spans="1:70" ht="15.75" customHeight="1" x14ac:dyDescent="0.25">
      <c r="A79" s="16">
        <v>44314</v>
      </c>
      <c r="B79" s="17" t="s">
        <v>43</v>
      </c>
      <c r="C79" s="17">
        <v>303.5</v>
      </c>
      <c r="D79" s="17">
        <v>309.5</v>
      </c>
      <c r="E79" s="17">
        <v>303</v>
      </c>
      <c r="F79" s="17">
        <v>301.5</v>
      </c>
      <c r="G79" s="17">
        <v>305.14999999999998</v>
      </c>
      <c r="H79" s="17">
        <v>305.89999999999998</v>
      </c>
      <c r="I79" s="17">
        <v>307.22000000000003</v>
      </c>
      <c r="J79" s="17">
        <v>357</v>
      </c>
      <c r="K79" s="17">
        <v>74.8</v>
      </c>
      <c r="L79" s="17">
        <v>44668126</v>
      </c>
      <c r="M79" s="18">
        <v>13722777839.299999</v>
      </c>
      <c r="N79" s="17">
        <v>264159</v>
      </c>
      <c r="O79" s="17">
        <v>5116568</v>
      </c>
      <c r="P79" s="17">
        <v>11.45</v>
      </c>
      <c r="R79" s="16">
        <v>44314</v>
      </c>
      <c r="S79" s="16">
        <v>44315</v>
      </c>
      <c r="T79" s="17" t="s">
        <v>44</v>
      </c>
      <c r="U79" s="17" t="s">
        <v>45</v>
      </c>
      <c r="V79" s="17">
        <v>303.85000000000002</v>
      </c>
      <c r="W79" s="17">
        <v>309.7</v>
      </c>
      <c r="X79" s="17">
        <v>303.85000000000002</v>
      </c>
      <c r="Y79" s="17">
        <v>306</v>
      </c>
      <c r="Z79" s="17">
        <v>305.3</v>
      </c>
      <c r="AA79" s="17">
        <v>306</v>
      </c>
      <c r="AB79" s="17">
        <v>51681900</v>
      </c>
      <c r="AC79" s="18">
        <v>15892862265</v>
      </c>
      <c r="AD79" s="18">
        <v>15892862265</v>
      </c>
      <c r="AE79" s="17">
        <v>22800000</v>
      </c>
      <c r="AF79" s="17">
        <v>-18838500</v>
      </c>
      <c r="AH79" s="16">
        <v>44314</v>
      </c>
      <c r="AI79" s="16">
        <v>44343</v>
      </c>
      <c r="AJ79" s="17" t="s">
        <v>44</v>
      </c>
      <c r="AK79" s="17" t="s">
        <v>45</v>
      </c>
      <c r="AL79" s="17">
        <v>305.2</v>
      </c>
      <c r="AM79" s="17">
        <v>311</v>
      </c>
      <c r="AN79" s="17">
        <v>305.2</v>
      </c>
      <c r="AO79" s="17">
        <v>307.3</v>
      </c>
      <c r="AP79" s="17">
        <v>306.7</v>
      </c>
      <c r="AQ79" s="17">
        <v>307.3</v>
      </c>
      <c r="AR79" s="17">
        <v>49344900</v>
      </c>
      <c r="AS79" s="18">
        <v>15244251000</v>
      </c>
      <c r="AT79" s="18">
        <v>15244251000</v>
      </c>
      <c r="AU79" s="17">
        <v>77269200</v>
      </c>
      <c r="AV79" s="17">
        <v>18262800</v>
      </c>
      <c r="AX79" s="16">
        <f t="shared" si="0"/>
        <v>44314</v>
      </c>
      <c r="AY79" s="19">
        <f t="shared" si="1"/>
        <v>305.89999999999998</v>
      </c>
      <c r="AZ79" s="17">
        <f t="shared" si="2"/>
        <v>157.19120209600001</v>
      </c>
      <c r="BA79" s="17">
        <f t="shared" si="16"/>
        <v>165.04827872959999</v>
      </c>
      <c r="BB79" s="17">
        <f t="shared" si="3"/>
        <v>100069200</v>
      </c>
      <c r="BC79" s="17">
        <f t="shared" si="4"/>
        <v>-575700</v>
      </c>
      <c r="BE79" s="21">
        <f t="shared" si="5"/>
        <v>1.4593698175787652E-2</v>
      </c>
      <c r="BF79" s="21">
        <f t="shared" si="6"/>
        <v>0.95239528279799701</v>
      </c>
      <c r="BG79" s="21">
        <f t="shared" si="7"/>
        <v>-5.7201110041343378E-3</v>
      </c>
      <c r="BJ79" s="17">
        <f>BC79</f>
        <v>-575700</v>
      </c>
      <c r="BL79" s="17">
        <f t="shared" si="8"/>
        <v>307.22000000000003</v>
      </c>
      <c r="BN79" s="17">
        <f t="shared" ref="BN79:BO79" si="106">D79</f>
        <v>309.5</v>
      </c>
      <c r="BO79" s="17">
        <f t="shared" si="106"/>
        <v>303</v>
      </c>
      <c r="BQ79" s="5">
        <f t="shared" si="91"/>
        <v>0.14313725490196086</v>
      </c>
      <c r="BR79" s="5">
        <f t="shared" si="92"/>
        <v>3.0895721925133688</v>
      </c>
    </row>
    <row r="80" spans="1:70" ht="15.75" customHeight="1" x14ac:dyDescent="0.25">
      <c r="A80" s="24">
        <v>44315</v>
      </c>
      <c r="B80" s="25" t="s">
        <v>43</v>
      </c>
      <c r="C80" s="25">
        <v>308.89999999999998</v>
      </c>
      <c r="D80" s="25">
        <v>310</v>
      </c>
      <c r="E80" s="25">
        <v>301.25</v>
      </c>
      <c r="F80" s="25">
        <v>305.89999999999998</v>
      </c>
      <c r="G80" s="25">
        <v>302.2</v>
      </c>
      <c r="H80" s="25">
        <v>301.89999999999998</v>
      </c>
      <c r="I80" s="25">
        <v>304.77</v>
      </c>
      <c r="J80" s="25">
        <v>357</v>
      </c>
      <c r="K80" s="25">
        <v>74.8</v>
      </c>
      <c r="L80" s="25">
        <v>36647292</v>
      </c>
      <c r="M80" s="26">
        <v>11168997900.299999</v>
      </c>
      <c r="N80" s="25">
        <v>186996</v>
      </c>
      <c r="O80" s="25">
        <v>4193346</v>
      </c>
      <c r="P80" s="25">
        <v>11.44</v>
      </c>
      <c r="Q80" s="25"/>
      <c r="R80" s="27">
        <v>44315</v>
      </c>
      <c r="S80" s="27">
        <v>44315</v>
      </c>
      <c r="T80" s="25" t="s">
        <v>44</v>
      </c>
      <c r="U80" s="25" t="s">
        <v>45</v>
      </c>
      <c r="V80" s="25">
        <v>308.60000000000002</v>
      </c>
      <c r="W80" s="25">
        <v>309.89999999999998</v>
      </c>
      <c r="X80" s="25">
        <v>301</v>
      </c>
      <c r="Y80" s="25">
        <v>302.2</v>
      </c>
      <c r="Z80" s="25">
        <v>302</v>
      </c>
      <c r="AA80" s="25">
        <v>301.89999999999998</v>
      </c>
      <c r="AB80" s="25">
        <v>32666700</v>
      </c>
      <c r="AC80" s="26">
        <v>9946926645</v>
      </c>
      <c r="AD80" s="26">
        <v>9946926645</v>
      </c>
      <c r="AE80" s="25">
        <v>8322000</v>
      </c>
      <c r="AF80" s="25">
        <v>-14478000</v>
      </c>
      <c r="AG80" s="25"/>
      <c r="AH80" s="27">
        <v>44315</v>
      </c>
      <c r="AI80" s="27">
        <v>44343</v>
      </c>
      <c r="AJ80" s="25" t="s">
        <v>44</v>
      </c>
      <c r="AK80" s="25" t="s">
        <v>45</v>
      </c>
      <c r="AL80" s="25">
        <v>310</v>
      </c>
      <c r="AM80" s="25">
        <v>311.14999999999998</v>
      </c>
      <c r="AN80" s="25">
        <v>302.14999999999998</v>
      </c>
      <c r="AO80" s="25">
        <v>303.55</v>
      </c>
      <c r="AP80" s="25">
        <v>303.75</v>
      </c>
      <c r="AQ80" s="25">
        <v>303.55</v>
      </c>
      <c r="AR80" s="25">
        <v>51881400</v>
      </c>
      <c r="AS80" s="26">
        <v>15878186475</v>
      </c>
      <c r="AT80" s="26">
        <v>15878186475</v>
      </c>
      <c r="AU80" s="25">
        <v>91650300</v>
      </c>
      <c r="AV80" s="25">
        <v>14381100</v>
      </c>
      <c r="AW80" s="25"/>
      <c r="AX80" s="27">
        <f t="shared" si="0"/>
        <v>44315</v>
      </c>
      <c r="AY80" s="28">
        <f t="shared" si="1"/>
        <v>301.89999999999998</v>
      </c>
      <c r="AZ80" s="25">
        <f t="shared" si="2"/>
        <v>127.80060604199998</v>
      </c>
      <c r="BA80" s="25">
        <f t="shared" si="16"/>
        <v>154.63744556559999</v>
      </c>
      <c r="BB80" s="25">
        <f t="shared" si="3"/>
        <v>99972300</v>
      </c>
      <c r="BC80" s="25">
        <f t="shared" si="4"/>
        <v>-96900</v>
      </c>
      <c r="BD80" s="25"/>
      <c r="BE80" s="29">
        <f t="shared" si="5"/>
        <v>-1.3076168682576007E-2</v>
      </c>
      <c r="BF80" s="29">
        <f t="shared" si="6"/>
        <v>0.82645316323325235</v>
      </c>
      <c r="BG80" s="29">
        <f t="shared" si="7"/>
        <v>-9.683299156983368E-4</v>
      </c>
      <c r="BH80" s="25"/>
      <c r="BI80" s="25">
        <f>SUM(BI60:BI79)</f>
        <v>7267500</v>
      </c>
      <c r="BJ80" s="25">
        <f>SUM(BJ60:BJ79)</f>
        <v>68400</v>
      </c>
      <c r="BK80" s="25"/>
      <c r="BL80" s="25">
        <f t="shared" si="8"/>
        <v>304.77</v>
      </c>
      <c r="BM80" s="25"/>
      <c r="BN80" s="25">
        <f t="shared" ref="BN80:BO80" si="107">D80</f>
        <v>310</v>
      </c>
      <c r="BO80" s="31">
        <f t="shared" si="107"/>
        <v>301.25</v>
      </c>
      <c r="BQ80" s="5">
        <f t="shared" si="91"/>
        <v>0.15434173669467793</v>
      </c>
      <c r="BR80" s="5">
        <f t="shared" si="92"/>
        <v>3.0360962566844916</v>
      </c>
    </row>
    <row r="81" spans="1:70" ht="15.75" customHeight="1" x14ac:dyDescent="0.25">
      <c r="A81" s="16">
        <v>44316</v>
      </c>
      <c r="B81" s="17" t="s">
        <v>43</v>
      </c>
      <c r="C81" s="17">
        <v>298.2</v>
      </c>
      <c r="D81" s="17">
        <v>301.3</v>
      </c>
      <c r="E81" s="17">
        <v>292.55</v>
      </c>
      <c r="F81" s="17">
        <v>301.89999999999998</v>
      </c>
      <c r="G81" s="17">
        <v>293.10000000000002</v>
      </c>
      <c r="H81" s="17">
        <v>293.85000000000002</v>
      </c>
      <c r="I81" s="17">
        <v>297.01</v>
      </c>
      <c r="J81" s="17">
        <v>357</v>
      </c>
      <c r="K81" s="17">
        <v>74.8</v>
      </c>
      <c r="L81" s="17">
        <v>36121668</v>
      </c>
      <c r="M81" s="18">
        <v>10728487262.65</v>
      </c>
      <c r="N81" s="17">
        <v>227806</v>
      </c>
      <c r="O81" s="17">
        <v>7898988</v>
      </c>
      <c r="P81" s="17">
        <v>21.87</v>
      </c>
      <c r="R81" s="16">
        <v>44316</v>
      </c>
      <c r="S81" s="16">
        <v>44343</v>
      </c>
      <c r="T81" s="17" t="s">
        <v>44</v>
      </c>
      <c r="U81" s="17" t="s">
        <v>45</v>
      </c>
      <c r="V81" s="17">
        <v>300.10000000000002</v>
      </c>
      <c r="W81" s="17">
        <v>302.85000000000002</v>
      </c>
      <c r="X81" s="17">
        <v>293.45</v>
      </c>
      <c r="Y81" s="17">
        <v>294.75</v>
      </c>
      <c r="Z81" s="17">
        <v>293.85000000000002</v>
      </c>
      <c r="AA81" s="17">
        <v>294.75</v>
      </c>
      <c r="AB81" s="17">
        <v>38742900</v>
      </c>
      <c r="AC81" s="18">
        <v>11548109940</v>
      </c>
      <c r="AD81" s="18">
        <v>11548109940</v>
      </c>
      <c r="AE81" s="17">
        <v>93357450</v>
      </c>
      <c r="AF81" s="17">
        <v>1707150</v>
      </c>
      <c r="AH81" s="16">
        <v>44316</v>
      </c>
      <c r="AI81" s="16">
        <v>44371</v>
      </c>
      <c r="AJ81" s="17" t="s">
        <v>44</v>
      </c>
      <c r="AK81" s="17" t="s">
        <v>45</v>
      </c>
      <c r="AL81" s="17">
        <v>300.45</v>
      </c>
      <c r="AM81" s="17">
        <v>304.14999999999998</v>
      </c>
      <c r="AN81" s="17">
        <v>295</v>
      </c>
      <c r="AO81" s="17">
        <v>295.89999999999998</v>
      </c>
      <c r="AP81" s="17">
        <v>295.45</v>
      </c>
      <c r="AQ81" s="17">
        <v>295.89999999999998</v>
      </c>
      <c r="AR81" s="17">
        <v>2009250</v>
      </c>
      <c r="AS81" s="18">
        <v>601790040</v>
      </c>
      <c r="AT81" s="18">
        <v>601790040</v>
      </c>
      <c r="AU81" s="17">
        <v>1883850</v>
      </c>
      <c r="AV81" s="17">
        <v>225150</v>
      </c>
      <c r="AX81" s="16">
        <f t="shared" si="0"/>
        <v>44316</v>
      </c>
      <c r="AY81" s="19">
        <f t="shared" si="1"/>
        <v>293.85000000000002</v>
      </c>
      <c r="AZ81" s="17">
        <f t="shared" si="2"/>
        <v>234.60784258800001</v>
      </c>
      <c r="BA81" s="17">
        <f t="shared" si="16"/>
        <v>140.7313188844</v>
      </c>
      <c r="BB81" s="17">
        <f t="shared" si="3"/>
        <v>95241300</v>
      </c>
      <c r="BC81" s="17">
        <f t="shared" si="4"/>
        <v>-4731000</v>
      </c>
      <c r="BD81" s="17">
        <f>BB81</f>
        <v>95241300</v>
      </c>
      <c r="BE81" s="21">
        <f t="shared" si="5"/>
        <v>-2.6664458429943541E-2</v>
      </c>
      <c r="BF81" s="21">
        <f t="shared" si="6"/>
        <v>1.6670620615778666</v>
      </c>
      <c r="BG81" s="21">
        <f t="shared" si="7"/>
        <v>-4.7323108501054791E-2</v>
      </c>
      <c r="BI81" s="17">
        <f t="shared" ref="BI81:BI82" si="108">BC81</f>
        <v>-4731000</v>
      </c>
      <c r="BL81" s="22">
        <f t="shared" si="8"/>
        <v>297.01</v>
      </c>
      <c r="BN81" s="17">
        <f t="shared" ref="BN81:BO81" si="109">D81</f>
        <v>301.3</v>
      </c>
      <c r="BO81" s="17">
        <f t="shared" si="109"/>
        <v>292.55</v>
      </c>
      <c r="BQ81" s="5">
        <f t="shared" si="91"/>
        <v>0.17689075630252094</v>
      </c>
      <c r="BR81" s="5">
        <f t="shared" si="92"/>
        <v>2.9284759358288772</v>
      </c>
    </row>
    <row r="82" spans="1:70" ht="15.75" customHeight="1" x14ac:dyDescent="0.25">
      <c r="A82" s="16">
        <v>44319</v>
      </c>
      <c r="B82" s="17" t="s">
        <v>43</v>
      </c>
      <c r="C82" s="17">
        <v>289.3</v>
      </c>
      <c r="D82" s="17">
        <v>294.75</v>
      </c>
      <c r="E82" s="17">
        <v>285</v>
      </c>
      <c r="F82" s="17">
        <v>293.85000000000002</v>
      </c>
      <c r="G82" s="17">
        <v>293.10000000000002</v>
      </c>
      <c r="H82" s="17">
        <v>293</v>
      </c>
      <c r="I82" s="17">
        <v>290.95999999999998</v>
      </c>
      <c r="J82" s="17">
        <v>357</v>
      </c>
      <c r="K82" s="17">
        <v>79.599999999999994</v>
      </c>
      <c r="L82" s="17">
        <v>35376618</v>
      </c>
      <c r="M82" s="18">
        <v>10293317764.299999</v>
      </c>
      <c r="N82" s="17">
        <v>217697</v>
      </c>
      <c r="O82" s="17">
        <v>3726649</v>
      </c>
      <c r="P82" s="17">
        <v>10.53</v>
      </c>
      <c r="R82" s="16">
        <v>44319</v>
      </c>
      <c r="S82" s="16">
        <v>44343</v>
      </c>
      <c r="T82" s="17" t="s">
        <v>44</v>
      </c>
      <c r="U82" s="17" t="s">
        <v>45</v>
      </c>
      <c r="V82" s="17">
        <v>289.8</v>
      </c>
      <c r="W82" s="17">
        <v>296.2</v>
      </c>
      <c r="X82" s="17">
        <v>285.7</v>
      </c>
      <c r="Y82" s="17">
        <v>294.14999999999998</v>
      </c>
      <c r="Z82" s="17">
        <v>294</v>
      </c>
      <c r="AA82" s="17">
        <v>294.14999999999998</v>
      </c>
      <c r="AB82" s="17">
        <v>33151200</v>
      </c>
      <c r="AC82" s="18">
        <v>9684079552.5</v>
      </c>
      <c r="AD82" s="18">
        <v>9684079552.5</v>
      </c>
      <c r="AE82" s="17">
        <v>95056050</v>
      </c>
      <c r="AF82" s="17">
        <v>1698600</v>
      </c>
      <c r="AH82" s="16">
        <v>44319</v>
      </c>
      <c r="AI82" s="16">
        <v>44371</v>
      </c>
      <c r="AJ82" s="17" t="s">
        <v>44</v>
      </c>
      <c r="AK82" s="17" t="s">
        <v>45</v>
      </c>
      <c r="AL82" s="17">
        <v>290.14999999999998</v>
      </c>
      <c r="AM82" s="17">
        <v>297.39999999999998</v>
      </c>
      <c r="AN82" s="17">
        <v>287.45</v>
      </c>
      <c r="AO82" s="17">
        <v>295.60000000000002</v>
      </c>
      <c r="AP82" s="17">
        <v>295.39999999999998</v>
      </c>
      <c r="AQ82" s="17">
        <v>295.60000000000002</v>
      </c>
      <c r="AR82" s="17">
        <v>1644450</v>
      </c>
      <c r="AS82" s="18">
        <v>482378460</v>
      </c>
      <c r="AT82" s="18">
        <v>482378460</v>
      </c>
      <c r="AU82" s="17">
        <v>1966500</v>
      </c>
      <c r="AV82" s="17">
        <v>82650</v>
      </c>
      <c r="AX82" s="16">
        <f t="shared" si="0"/>
        <v>44319</v>
      </c>
      <c r="AY82" s="19">
        <f t="shared" si="1"/>
        <v>293</v>
      </c>
      <c r="AZ82" s="17">
        <f t="shared" si="2"/>
        <v>108.43057930399999</v>
      </c>
      <c r="BA82" s="17">
        <f t="shared" si="16"/>
        <v>154.62674708840001</v>
      </c>
      <c r="BB82" s="17">
        <f t="shared" si="3"/>
        <v>97022550</v>
      </c>
      <c r="BC82" s="17">
        <f t="shared" si="4"/>
        <v>1781250</v>
      </c>
      <c r="BE82" s="21">
        <f t="shared" si="5"/>
        <v>-2.8926322953888809E-3</v>
      </c>
      <c r="BF82" s="21">
        <f t="shared" si="6"/>
        <v>0.70124077073166591</v>
      </c>
      <c r="BG82" s="21">
        <f t="shared" si="7"/>
        <v>1.8702495661021008E-2</v>
      </c>
      <c r="BJ82" s="17">
        <f>BC82</f>
        <v>1781250</v>
      </c>
      <c r="BL82" s="17">
        <f t="shared" si="8"/>
        <v>290.95999999999998</v>
      </c>
      <c r="BN82" s="17">
        <f t="shared" ref="BN82:BO82" si="110">D82</f>
        <v>294.75</v>
      </c>
      <c r="BO82" s="17">
        <f t="shared" si="110"/>
        <v>285</v>
      </c>
      <c r="BQ82" s="5">
        <f t="shared" si="91"/>
        <v>0.17927170868347339</v>
      </c>
      <c r="BR82" s="5">
        <f t="shared" si="92"/>
        <v>2.6809045226130657</v>
      </c>
    </row>
    <row r="83" spans="1:70" ht="15.75" customHeight="1" x14ac:dyDescent="0.25">
      <c r="A83" s="16">
        <v>44320</v>
      </c>
      <c r="B83" s="17" t="s">
        <v>43</v>
      </c>
      <c r="C83" s="17">
        <v>296.35000000000002</v>
      </c>
      <c r="D83" s="17">
        <v>299.75</v>
      </c>
      <c r="E83" s="17">
        <v>288.05</v>
      </c>
      <c r="F83" s="17">
        <v>293</v>
      </c>
      <c r="G83" s="17">
        <v>289.95</v>
      </c>
      <c r="H83" s="17">
        <v>289.45</v>
      </c>
      <c r="I83" s="17">
        <v>293.92</v>
      </c>
      <c r="J83" s="17">
        <v>357</v>
      </c>
      <c r="K83" s="17">
        <v>79.599999999999994</v>
      </c>
      <c r="L83" s="17">
        <v>38640006</v>
      </c>
      <c r="M83" s="18">
        <v>11356882614.15</v>
      </c>
      <c r="N83" s="17">
        <v>215522</v>
      </c>
      <c r="O83" s="17">
        <v>5558961</v>
      </c>
      <c r="P83" s="17">
        <v>14.39</v>
      </c>
      <c r="R83" s="16">
        <v>44320</v>
      </c>
      <c r="S83" s="16">
        <v>44343</v>
      </c>
      <c r="T83" s="17" t="s">
        <v>44</v>
      </c>
      <c r="U83" s="17" t="s">
        <v>45</v>
      </c>
      <c r="V83" s="17">
        <v>297.45</v>
      </c>
      <c r="W83" s="17">
        <v>301.39999999999998</v>
      </c>
      <c r="X83" s="17">
        <v>288.89999999999998</v>
      </c>
      <c r="Y83" s="17">
        <v>290.75</v>
      </c>
      <c r="Z83" s="17">
        <v>291.35000000000002</v>
      </c>
      <c r="AA83" s="17">
        <v>290.75</v>
      </c>
      <c r="AB83" s="17">
        <v>38013300</v>
      </c>
      <c r="AC83" s="18">
        <v>11220391575</v>
      </c>
      <c r="AD83" s="18">
        <v>11220391575</v>
      </c>
      <c r="AE83" s="17">
        <v>96355650</v>
      </c>
      <c r="AF83" s="17">
        <v>1299600</v>
      </c>
      <c r="AH83" s="16">
        <v>44320</v>
      </c>
      <c r="AI83" s="16">
        <v>44371</v>
      </c>
      <c r="AJ83" s="17" t="s">
        <v>44</v>
      </c>
      <c r="AK83" s="17" t="s">
        <v>45</v>
      </c>
      <c r="AL83" s="17">
        <v>297.8</v>
      </c>
      <c r="AM83" s="17">
        <v>302.5</v>
      </c>
      <c r="AN83" s="17">
        <v>290.5</v>
      </c>
      <c r="AO83" s="17">
        <v>292.14999999999998</v>
      </c>
      <c r="AP83" s="17">
        <v>292.75</v>
      </c>
      <c r="AQ83" s="17">
        <v>292.14999999999998</v>
      </c>
      <c r="AR83" s="17">
        <v>1638750</v>
      </c>
      <c r="AS83" s="18">
        <v>486013920</v>
      </c>
      <c r="AT83" s="18">
        <v>486013920</v>
      </c>
      <c r="AU83" s="17">
        <v>2171700</v>
      </c>
      <c r="AV83" s="17">
        <v>205200</v>
      </c>
      <c r="AX83" s="16">
        <f t="shared" si="0"/>
        <v>44320</v>
      </c>
      <c r="AY83" s="19">
        <f t="shared" si="1"/>
        <v>289.45</v>
      </c>
      <c r="AZ83" s="17">
        <f t="shared" si="2"/>
        <v>163.388981712</v>
      </c>
      <c r="BA83" s="17">
        <f t="shared" si="16"/>
        <v>156.79755910599997</v>
      </c>
      <c r="BB83" s="17">
        <f t="shared" si="3"/>
        <v>98527350</v>
      </c>
      <c r="BC83" s="17">
        <f t="shared" si="4"/>
        <v>1504800</v>
      </c>
      <c r="BE83" s="21">
        <f t="shared" si="5"/>
        <v>-1.2116040955631438E-2</v>
      </c>
      <c r="BF83" s="21">
        <f t="shared" si="6"/>
        <v>1.0420377883659786</v>
      </c>
      <c r="BG83" s="21">
        <f t="shared" si="7"/>
        <v>1.5509796433921804E-2</v>
      </c>
      <c r="BJ83" s="17">
        <f>BC83</f>
        <v>1504800</v>
      </c>
      <c r="BL83" s="17">
        <f t="shared" si="8"/>
        <v>293.92</v>
      </c>
      <c r="BN83" s="17">
        <f t="shared" ref="BN83:BO83" si="111">D83</f>
        <v>299.75</v>
      </c>
      <c r="BO83" s="17">
        <f t="shared" si="111"/>
        <v>288.05</v>
      </c>
      <c r="BQ83" s="5">
        <f t="shared" si="91"/>
        <v>0.18921568627450983</v>
      </c>
      <c r="BR83" s="5">
        <f t="shared" si="92"/>
        <v>2.6363065326633168</v>
      </c>
    </row>
    <row r="84" spans="1:70" ht="15.75" customHeight="1" x14ac:dyDescent="0.25">
      <c r="A84" s="16">
        <v>44321</v>
      </c>
      <c r="B84" s="17" t="s">
        <v>43</v>
      </c>
      <c r="C84" s="17">
        <v>293.5</v>
      </c>
      <c r="D84" s="17">
        <v>293.89999999999998</v>
      </c>
      <c r="E84" s="17">
        <v>288.5</v>
      </c>
      <c r="F84" s="17">
        <v>289.45</v>
      </c>
      <c r="G84" s="17">
        <v>292.25</v>
      </c>
      <c r="H84" s="17">
        <v>291.5</v>
      </c>
      <c r="I84" s="17">
        <v>291.05</v>
      </c>
      <c r="J84" s="17">
        <v>357</v>
      </c>
      <c r="K84" s="17">
        <v>79.599999999999994</v>
      </c>
      <c r="L84" s="17">
        <v>29350536</v>
      </c>
      <c r="M84" s="18">
        <v>8542557907.75</v>
      </c>
      <c r="N84" s="17">
        <v>172820</v>
      </c>
      <c r="O84" s="17">
        <v>2646374</v>
      </c>
      <c r="P84" s="17">
        <v>9.02</v>
      </c>
      <c r="R84" s="16">
        <v>44321</v>
      </c>
      <c r="S84" s="16">
        <v>44343</v>
      </c>
      <c r="T84" s="17" t="s">
        <v>44</v>
      </c>
      <c r="U84" s="17" t="s">
        <v>45</v>
      </c>
      <c r="V84" s="17">
        <v>294</v>
      </c>
      <c r="W84" s="17">
        <v>295.85000000000002</v>
      </c>
      <c r="X84" s="17">
        <v>289.55</v>
      </c>
      <c r="Y84" s="17">
        <v>293.3</v>
      </c>
      <c r="Z84" s="17">
        <v>294.14999999999998</v>
      </c>
      <c r="AA84" s="17">
        <v>293.3</v>
      </c>
      <c r="AB84" s="17">
        <v>30537750</v>
      </c>
      <c r="AC84" s="18">
        <v>8936330182.5</v>
      </c>
      <c r="AD84" s="18">
        <v>8936330182.5</v>
      </c>
      <c r="AE84" s="17">
        <v>96637800</v>
      </c>
      <c r="AF84" s="17">
        <v>282150</v>
      </c>
      <c r="AH84" s="16">
        <v>44321</v>
      </c>
      <c r="AI84" s="16">
        <v>44371</v>
      </c>
      <c r="AJ84" s="17" t="s">
        <v>44</v>
      </c>
      <c r="AK84" s="17" t="s">
        <v>45</v>
      </c>
      <c r="AL84" s="17">
        <v>295.89999999999998</v>
      </c>
      <c r="AM84" s="17">
        <v>297</v>
      </c>
      <c r="AN84" s="17">
        <v>291</v>
      </c>
      <c r="AO84" s="17">
        <v>294.64999999999998</v>
      </c>
      <c r="AP84" s="17">
        <v>295.3</v>
      </c>
      <c r="AQ84" s="17">
        <v>294.64999999999998</v>
      </c>
      <c r="AR84" s="17">
        <v>1216950</v>
      </c>
      <c r="AS84" s="18">
        <v>357827760</v>
      </c>
      <c r="AT84" s="18">
        <v>357827760</v>
      </c>
      <c r="AU84" s="17">
        <v>2280000</v>
      </c>
      <c r="AV84" s="17">
        <v>108300</v>
      </c>
      <c r="AX84" s="16">
        <f t="shared" si="0"/>
        <v>44321</v>
      </c>
      <c r="AY84" s="19">
        <f t="shared" si="1"/>
        <v>291.5</v>
      </c>
      <c r="AZ84" s="17">
        <f t="shared" si="2"/>
        <v>77.022715270000006</v>
      </c>
      <c r="BA84" s="17">
        <f t="shared" si="16"/>
        <v>158.28384234840001</v>
      </c>
      <c r="BB84" s="17">
        <f t="shared" si="3"/>
        <v>98917800</v>
      </c>
      <c r="BC84" s="17">
        <f t="shared" si="4"/>
        <v>390450</v>
      </c>
      <c r="BE84" s="21">
        <f t="shared" si="5"/>
        <v>7.0823976507169168E-3</v>
      </c>
      <c r="BF84" s="21">
        <f t="shared" si="6"/>
        <v>0.48661135670730438</v>
      </c>
      <c r="BG84" s="21">
        <f t="shared" si="7"/>
        <v>3.9628590437071533E-3</v>
      </c>
      <c r="BI84" s="17">
        <f t="shared" ref="BI84:BI94" si="112">BC84</f>
        <v>390450</v>
      </c>
      <c r="BL84" s="17">
        <f t="shared" si="8"/>
        <v>291.05</v>
      </c>
      <c r="BN84" s="17">
        <f t="shared" ref="BN84:BO84" si="113">D84</f>
        <v>293.89999999999998</v>
      </c>
      <c r="BO84" s="17">
        <f t="shared" si="113"/>
        <v>288.5</v>
      </c>
      <c r="BQ84" s="5">
        <f t="shared" si="91"/>
        <v>0.18347338935574228</v>
      </c>
      <c r="BR84" s="5">
        <f t="shared" si="92"/>
        <v>2.6620603015075379</v>
      </c>
    </row>
    <row r="85" spans="1:70" ht="15.75" customHeight="1" x14ac:dyDescent="0.25">
      <c r="A85" s="16">
        <v>44322</v>
      </c>
      <c r="B85" s="17" t="s">
        <v>43</v>
      </c>
      <c r="C85" s="17">
        <v>291.5</v>
      </c>
      <c r="D85" s="17">
        <v>302</v>
      </c>
      <c r="E85" s="17">
        <v>290.3</v>
      </c>
      <c r="F85" s="17">
        <v>291.5</v>
      </c>
      <c r="G85" s="17">
        <v>301.05</v>
      </c>
      <c r="H85" s="17">
        <v>301.25</v>
      </c>
      <c r="I85" s="17">
        <v>297.01</v>
      </c>
      <c r="J85" s="17">
        <v>357</v>
      </c>
      <c r="K85" s="17">
        <v>79.599999999999994</v>
      </c>
      <c r="L85" s="17">
        <v>45032502</v>
      </c>
      <c r="M85" s="18">
        <v>13375217303.799999</v>
      </c>
      <c r="N85" s="17">
        <v>253096</v>
      </c>
      <c r="O85" s="17">
        <v>8279822</v>
      </c>
      <c r="P85" s="17">
        <v>18.39</v>
      </c>
      <c r="R85" s="16">
        <v>44322</v>
      </c>
      <c r="S85" s="16">
        <v>44343</v>
      </c>
      <c r="T85" s="17" t="s">
        <v>44</v>
      </c>
      <c r="U85" s="17" t="s">
        <v>45</v>
      </c>
      <c r="V85" s="17">
        <v>296.25</v>
      </c>
      <c r="W85" s="17">
        <v>303.75</v>
      </c>
      <c r="X85" s="17">
        <v>291.5</v>
      </c>
      <c r="Y85" s="17">
        <v>303.05</v>
      </c>
      <c r="Z85" s="17">
        <v>302.89999999999998</v>
      </c>
      <c r="AA85" s="17">
        <v>303.05</v>
      </c>
      <c r="AB85" s="17">
        <v>43961250</v>
      </c>
      <c r="AC85" s="18">
        <v>13149615997.5</v>
      </c>
      <c r="AD85" s="18">
        <v>13149615997.5</v>
      </c>
      <c r="AE85" s="17">
        <v>99177150</v>
      </c>
      <c r="AF85" s="17">
        <v>2539350</v>
      </c>
      <c r="AH85" s="16">
        <v>44322</v>
      </c>
      <c r="AI85" s="16">
        <v>44371</v>
      </c>
      <c r="AJ85" s="17" t="s">
        <v>44</v>
      </c>
      <c r="AK85" s="17" t="s">
        <v>45</v>
      </c>
      <c r="AL85" s="17">
        <v>293.3</v>
      </c>
      <c r="AM85" s="17">
        <v>305.14999999999998</v>
      </c>
      <c r="AN85" s="17">
        <v>293.3</v>
      </c>
      <c r="AO85" s="17">
        <v>304.39999999999998</v>
      </c>
      <c r="AP85" s="17">
        <v>304.3</v>
      </c>
      <c r="AQ85" s="17">
        <v>304.39999999999998</v>
      </c>
      <c r="AR85" s="17">
        <v>1923750</v>
      </c>
      <c r="AS85" s="18">
        <v>578196457.5</v>
      </c>
      <c r="AT85" s="18">
        <v>578196457.5</v>
      </c>
      <c r="AU85" s="17">
        <v>2368350</v>
      </c>
      <c r="AV85" s="17">
        <v>88350</v>
      </c>
      <c r="AX85" s="16">
        <f t="shared" si="0"/>
        <v>44322</v>
      </c>
      <c r="AY85" s="19">
        <f t="shared" si="1"/>
        <v>301.25</v>
      </c>
      <c r="AZ85" s="17">
        <f t="shared" si="2"/>
        <v>245.91899322199998</v>
      </c>
      <c r="BA85" s="17">
        <f t="shared" si="16"/>
        <v>142.25014498320002</v>
      </c>
      <c r="BB85" s="17">
        <f t="shared" si="3"/>
        <v>101545500</v>
      </c>
      <c r="BC85" s="17">
        <f t="shared" si="4"/>
        <v>2627700</v>
      </c>
      <c r="BE85" s="21">
        <f t="shared" si="5"/>
        <v>3.3447684391080618E-2</v>
      </c>
      <c r="BF85" s="21">
        <f t="shared" si="6"/>
        <v>1.7287785067005972</v>
      </c>
      <c r="BG85" s="21">
        <f t="shared" si="7"/>
        <v>2.6564480811340326E-2</v>
      </c>
      <c r="BI85" s="17">
        <f t="shared" si="112"/>
        <v>2627700</v>
      </c>
      <c r="BL85" s="17">
        <f t="shared" si="8"/>
        <v>297.01</v>
      </c>
      <c r="BN85" s="17">
        <f t="shared" ref="BN85:BO85" si="114">D85</f>
        <v>302</v>
      </c>
      <c r="BO85" s="22">
        <f t="shared" si="114"/>
        <v>290.3</v>
      </c>
      <c r="BQ85" s="5">
        <f t="shared" si="91"/>
        <v>0.1561624649859944</v>
      </c>
      <c r="BR85" s="5">
        <f t="shared" si="92"/>
        <v>2.7845477386934676</v>
      </c>
    </row>
    <row r="86" spans="1:70" ht="15.75" customHeight="1" x14ac:dyDescent="0.25">
      <c r="A86" s="16">
        <v>44323</v>
      </c>
      <c r="B86" s="17" t="s">
        <v>43</v>
      </c>
      <c r="C86" s="17">
        <v>303</v>
      </c>
      <c r="D86" s="17">
        <v>305.95</v>
      </c>
      <c r="E86" s="17">
        <v>300.5</v>
      </c>
      <c r="F86" s="17">
        <v>301.25</v>
      </c>
      <c r="G86" s="17">
        <v>301.45</v>
      </c>
      <c r="H86" s="17">
        <v>302.75</v>
      </c>
      <c r="I86" s="17">
        <v>303.33999999999997</v>
      </c>
      <c r="J86" s="17">
        <v>357</v>
      </c>
      <c r="K86" s="17">
        <v>79.599999999999994</v>
      </c>
      <c r="L86" s="17">
        <v>41591323</v>
      </c>
      <c r="M86" s="18">
        <v>12616475889.85</v>
      </c>
      <c r="N86" s="17">
        <v>232673</v>
      </c>
      <c r="O86" s="17">
        <v>5787627</v>
      </c>
      <c r="P86" s="17">
        <v>13.92</v>
      </c>
      <c r="R86" s="16">
        <v>44323</v>
      </c>
      <c r="S86" s="16">
        <v>44343</v>
      </c>
      <c r="T86" s="17" t="s">
        <v>44</v>
      </c>
      <c r="U86" s="17" t="s">
        <v>45</v>
      </c>
      <c r="V86" s="17">
        <v>304.39999999999998</v>
      </c>
      <c r="W86" s="17">
        <v>307.39999999999998</v>
      </c>
      <c r="X86" s="17">
        <v>301.39999999999998</v>
      </c>
      <c r="Y86" s="17">
        <v>303.95</v>
      </c>
      <c r="Z86" s="17">
        <v>303</v>
      </c>
      <c r="AA86" s="17">
        <v>303.95</v>
      </c>
      <c r="AB86" s="17">
        <v>41068500</v>
      </c>
      <c r="AC86" s="18">
        <v>12511459672.5</v>
      </c>
      <c r="AD86" s="18">
        <v>12511459672.5</v>
      </c>
      <c r="AE86" s="17">
        <v>99430800</v>
      </c>
      <c r="AF86" s="17">
        <v>253650</v>
      </c>
      <c r="AH86" s="16">
        <v>44323</v>
      </c>
      <c r="AI86" s="16">
        <v>44371</v>
      </c>
      <c r="AJ86" s="17" t="s">
        <v>44</v>
      </c>
      <c r="AK86" s="17" t="s">
        <v>45</v>
      </c>
      <c r="AL86" s="17">
        <v>306.5</v>
      </c>
      <c r="AM86" s="17">
        <v>308.89999999999998</v>
      </c>
      <c r="AN86" s="17">
        <v>302.89999999999998</v>
      </c>
      <c r="AO86" s="17">
        <v>305.5</v>
      </c>
      <c r="AP86" s="17">
        <v>304.5</v>
      </c>
      <c r="AQ86" s="17">
        <v>305.5</v>
      </c>
      <c r="AR86" s="17">
        <v>1943700</v>
      </c>
      <c r="AS86" s="18">
        <v>595125172.5</v>
      </c>
      <c r="AT86" s="18">
        <v>595125172.5</v>
      </c>
      <c r="AU86" s="17">
        <v>2630550</v>
      </c>
      <c r="AV86" s="17">
        <v>262200</v>
      </c>
      <c r="AX86" s="16">
        <f t="shared" si="0"/>
        <v>44323</v>
      </c>
      <c r="AY86" s="19">
        <f t="shared" si="1"/>
        <v>302.75</v>
      </c>
      <c r="AZ86" s="17">
        <f t="shared" si="2"/>
        <v>175.56187741799999</v>
      </c>
      <c r="BA86" s="17">
        <f t="shared" si="16"/>
        <v>165.8738224192</v>
      </c>
      <c r="BB86" s="17">
        <f t="shared" si="3"/>
        <v>102061350</v>
      </c>
      <c r="BC86" s="17">
        <f t="shared" si="4"/>
        <v>515850</v>
      </c>
      <c r="BE86" s="21">
        <f t="shared" si="5"/>
        <v>4.9792531120331947E-3</v>
      </c>
      <c r="BF86" s="21">
        <f t="shared" si="6"/>
        <v>1.0584061719776139</v>
      </c>
      <c r="BG86" s="21">
        <f t="shared" si="7"/>
        <v>5.0799887735054729E-3</v>
      </c>
      <c r="BI86" s="17">
        <f t="shared" si="112"/>
        <v>515850</v>
      </c>
      <c r="BL86" s="17">
        <f t="shared" si="8"/>
        <v>303.33999999999997</v>
      </c>
      <c r="BN86" s="17">
        <f t="shared" ref="BN86:BO86" si="115">D86</f>
        <v>305.95</v>
      </c>
      <c r="BO86" s="17">
        <f t="shared" si="115"/>
        <v>300.5</v>
      </c>
      <c r="BQ86" s="5">
        <f t="shared" si="91"/>
        <v>0.15196078431372548</v>
      </c>
      <c r="BR86" s="5">
        <f t="shared" si="92"/>
        <v>2.8033919597989954</v>
      </c>
    </row>
    <row r="87" spans="1:70" ht="15.75" customHeight="1" x14ac:dyDescent="0.25">
      <c r="A87" s="16">
        <v>44326</v>
      </c>
      <c r="B87" s="17" t="s">
        <v>43</v>
      </c>
      <c r="C87" s="17">
        <v>304.5</v>
      </c>
      <c r="D87" s="17">
        <v>315.7</v>
      </c>
      <c r="E87" s="17">
        <v>304</v>
      </c>
      <c r="F87" s="17">
        <v>302.75</v>
      </c>
      <c r="G87" s="17">
        <v>314.35000000000002</v>
      </c>
      <c r="H87" s="17">
        <v>314.85000000000002</v>
      </c>
      <c r="I87" s="17">
        <v>310.52</v>
      </c>
      <c r="J87" s="17">
        <v>357</v>
      </c>
      <c r="K87" s="17">
        <v>79.599999999999994</v>
      </c>
      <c r="L87" s="17">
        <v>53260388</v>
      </c>
      <c r="M87" s="18">
        <v>16538427981.1</v>
      </c>
      <c r="N87" s="17">
        <v>304985</v>
      </c>
      <c r="O87" s="17">
        <v>11043342</v>
      </c>
      <c r="P87" s="17">
        <v>20.73</v>
      </c>
      <c r="R87" s="16">
        <v>44326</v>
      </c>
      <c r="S87" s="16">
        <v>44343</v>
      </c>
      <c r="T87" s="17" t="s">
        <v>44</v>
      </c>
      <c r="U87" s="17" t="s">
        <v>45</v>
      </c>
      <c r="V87" s="17">
        <v>305.05</v>
      </c>
      <c r="W87" s="17">
        <v>317.55</v>
      </c>
      <c r="X87" s="17">
        <v>305</v>
      </c>
      <c r="Y87" s="17">
        <v>316.60000000000002</v>
      </c>
      <c r="Z87" s="17">
        <v>316.10000000000002</v>
      </c>
      <c r="AA87" s="17">
        <v>316.60000000000002</v>
      </c>
      <c r="AB87" s="17">
        <v>68160600</v>
      </c>
      <c r="AC87" s="18">
        <v>21285763792.5</v>
      </c>
      <c r="AD87" s="18">
        <v>21285763792.5</v>
      </c>
      <c r="AE87" s="17">
        <v>105082350</v>
      </c>
      <c r="AF87" s="17">
        <v>5651550</v>
      </c>
      <c r="AH87" s="16">
        <v>44326</v>
      </c>
      <c r="AI87" s="16">
        <v>44371</v>
      </c>
      <c r="AJ87" s="17" t="s">
        <v>44</v>
      </c>
      <c r="AK87" s="17" t="s">
        <v>45</v>
      </c>
      <c r="AL87" s="17">
        <v>307.95</v>
      </c>
      <c r="AM87" s="17">
        <v>318.95</v>
      </c>
      <c r="AN87" s="17">
        <v>306.89999999999998</v>
      </c>
      <c r="AO87" s="17">
        <v>318.10000000000002</v>
      </c>
      <c r="AP87" s="17">
        <v>317.89999999999998</v>
      </c>
      <c r="AQ87" s="17">
        <v>318.10000000000002</v>
      </c>
      <c r="AR87" s="17">
        <v>2317050</v>
      </c>
      <c r="AS87" s="18">
        <v>726233865</v>
      </c>
      <c r="AT87" s="18">
        <v>726233865</v>
      </c>
      <c r="AU87" s="17">
        <v>2770200</v>
      </c>
      <c r="AV87" s="17">
        <v>139650</v>
      </c>
      <c r="AX87" s="16">
        <f t="shared" si="0"/>
        <v>44326</v>
      </c>
      <c r="AY87" s="19">
        <f t="shared" si="1"/>
        <v>314.85000000000002</v>
      </c>
      <c r="AZ87" s="17">
        <f t="shared" si="2"/>
        <v>342.91785578399998</v>
      </c>
      <c r="BA87" s="17">
        <f t="shared" si="16"/>
        <v>154.06462938519999</v>
      </c>
      <c r="BB87" s="17">
        <f t="shared" si="3"/>
        <v>107852550</v>
      </c>
      <c r="BC87" s="17">
        <f t="shared" si="4"/>
        <v>5791200</v>
      </c>
      <c r="BE87" s="21">
        <f t="shared" si="5"/>
        <v>3.9966969446738311E-2</v>
      </c>
      <c r="BF87" s="21">
        <f t="shared" si="6"/>
        <v>2.2258052166316502</v>
      </c>
      <c r="BG87" s="21">
        <f t="shared" si="7"/>
        <v>5.6742341738571948E-2</v>
      </c>
      <c r="BI87" s="17">
        <f t="shared" si="112"/>
        <v>5791200</v>
      </c>
      <c r="BL87" s="22">
        <f t="shared" si="8"/>
        <v>310.52</v>
      </c>
      <c r="BN87" s="17">
        <f t="shared" ref="BN87:BO87" si="116">D87</f>
        <v>315.7</v>
      </c>
      <c r="BO87" s="22">
        <f t="shared" si="116"/>
        <v>304</v>
      </c>
      <c r="BQ87" s="5">
        <f t="shared" si="91"/>
        <v>0.11806722689075624</v>
      </c>
      <c r="BR87" s="5">
        <f t="shared" si="92"/>
        <v>2.9554020100502516</v>
      </c>
    </row>
    <row r="88" spans="1:70" ht="15.75" customHeight="1" x14ac:dyDescent="0.25">
      <c r="A88" s="16">
        <v>44327</v>
      </c>
      <c r="B88" s="17" t="s">
        <v>43</v>
      </c>
      <c r="C88" s="17">
        <v>309.55</v>
      </c>
      <c r="D88" s="17">
        <v>320.75</v>
      </c>
      <c r="E88" s="17">
        <v>308.10000000000002</v>
      </c>
      <c r="F88" s="17">
        <v>314.85000000000002</v>
      </c>
      <c r="G88" s="17">
        <v>314.45</v>
      </c>
      <c r="H88" s="17">
        <v>315.55</v>
      </c>
      <c r="I88" s="17">
        <v>316.17</v>
      </c>
      <c r="J88" s="17">
        <v>357</v>
      </c>
      <c r="K88" s="17">
        <v>79.599999999999994</v>
      </c>
      <c r="L88" s="17">
        <v>58472304</v>
      </c>
      <c r="M88" s="18">
        <v>18487036052.349998</v>
      </c>
      <c r="N88" s="17">
        <v>341891</v>
      </c>
      <c r="O88" s="17">
        <v>8734226</v>
      </c>
      <c r="P88" s="17">
        <v>14.94</v>
      </c>
      <c r="R88" s="16">
        <v>44327</v>
      </c>
      <c r="S88" s="16">
        <v>44343</v>
      </c>
      <c r="T88" s="17" t="s">
        <v>44</v>
      </c>
      <c r="U88" s="17" t="s">
        <v>45</v>
      </c>
      <c r="V88" s="17">
        <v>311.10000000000002</v>
      </c>
      <c r="W88" s="17">
        <v>322.55</v>
      </c>
      <c r="X88" s="17">
        <v>309.64999999999998</v>
      </c>
      <c r="Y88" s="17">
        <v>316.35000000000002</v>
      </c>
      <c r="Z88" s="17">
        <v>315.39999999999998</v>
      </c>
      <c r="AA88" s="17">
        <v>316.35000000000002</v>
      </c>
      <c r="AB88" s="17">
        <v>70349400</v>
      </c>
      <c r="AC88" s="18">
        <v>22342888072.5</v>
      </c>
      <c r="AD88" s="18">
        <v>22342888072.5</v>
      </c>
      <c r="AE88" s="17">
        <v>106441800</v>
      </c>
      <c r="AF88" s="17">
        <v>1359450</v>
      </c>
      <c r="AH88" s="16">
        <v>44327</v>
      </c>
      <c r="AI88" s="16">
        <v>44371</v>
      </c>
      <c r="AJ88" s="17" t="s">
        <v>44</v>
      </c>
      <c r="AK88" s="17" t="s">
        <v>45</v>
      </c>
      <c r="AL88" s="17">
        <v>312.14999999999998</v>
      </c>
      <c r="AM88" s="17">
        <v>324.05</v>
      </c>
      <c r="AN88" s="17">
        <v>312.14999999999998</v>
      </c>
      <c r="AO88" s="17">
        <v>317.75</v>
      </c>
      <c r="AP88" s="17">
        <v>316.7</v>
      </c>
      <c r="AQ88" s="17">
        <v>317.75</v>
      </c>
      <c r="AR88" s="17">
        <v>3080850</v>
      </c>
      <c r="AS88" s="18">
        <v>983365282.5</v>
      </c>
      <c r="AT88" s="18">
        <v>983365282.5</v>
      </c>
      <c r="AU88" s="17">
        <v>3209100</v>
      </c>
      <c r="AV88" s="17">
        <v>438900</v>
      </c>
      <c r="AX88" s="16">
        <f t="shared" si="0"/>
        <v>44327</v>
      </c>
      <c r="AY88" s="19">
        <f t="shared" si="1"/>
        <v>315.55</v>
      </c>
      <c r="AZ88" s="17">
        <f t="shared" si="2"/>
        <v>276.15002344200002</v>
      </c>
      <c r="BA88" s="17">
        <f t="shared" si="16"/>
        <v>200.9620846812</v>
      </c>
      <c r="BB88" s="17">
        <f t="shared" si="3"/>
        <v>109650900</v>
      </c>
      <c r="BC88" s="17">
        <f t="shared" si="4"/>
        <v>1798350</v>
      </c>
      <c r="BE88" s="21">
        <f t="shared" si="5"/>
        <v>2.2232809274257219E-3</v>
      </c>
      <c r="BF88" s="21">
        <f t="shared" si="6"/>
        <v>1.3741399223643396</v>
      </c>
      <c r="BG88" s="21">
        <f t="shared" si="7"/>
        <v>1.667415374045398E-2</v>
      </c>
      <c r="BI88" s="17">
        <f t="shared" si="112"/>
        <v>1798350</v>
      </c>
      <c r="BL88" s="22">
        <f t="shared" si="8"/>
        <v>316.17</v>
      </c>
      <c r="BN88" s="22">
        <f t="shared" ref="BN88:BO88" si="117">D88</f>
        <v>320.75</v>
      </c>
      <c r="BO88" s="17">
        <f t="shared" si="117"/>
        <v>308.10000000000002</v>
      </c>
      <c r="BQ88" s="5">
        <f t="shared" si="91"/>
        <v>0.11610644257703077</v>
      </c>
      <c r="BR88" s="5">
        <f t="shared" si="92"/>
        <v>2.9641959798994981</v>
      </c>
    </row>
    <row r="89" spans="1:70" ht="15.75" customHeight="1" x14ac:dyDescent="0.25">
      <c r="A89" s="16">
        <v>44328</v>
      </c>
      <c r="B89" s="17" t="s">
        <v>43</v>
      </c>
      <c r="C89" s="17">
        <v>318.25</v>
      </c>
      <c r="D89" s="17">
        <v>334.75</v>
      </c>
      <c r="E89" s="17">
        <v>316.25</v>
      </c>
      <c r="F89" s="17">
        <v>315.55</v>
      </c>
      <c r="G89" s="17">
        <v>325.55</v>
      </c>
      <c r="H89" s="17">
        <v>326</v>
      </c>
      <c r="I89" s="17">
        <v>326.37</v>
      </c>
      <c r="J89" s="17">
        <v>357</v>
      </c>
      <c r="K89" s="17">
        <v>79.599999999999994</v>
      </c>
      <c r="L89" s="17">
        <v>111584920</v>
      </c>
      <c r="M89" s="18">
        <v>36417910308.949997</v>
      </c>
      <c r="N89" s="17">
        <v>627410</v>
      </c>
      <c r="O89" s="17">
        <v>13243941</v>
      </c>
      <c r="P89" s="17">
        <v>11.87</v>
      </c>
      <c r="R89" s="16">
        <v>44328</v>
      </c>
      <c r="S89" s="16">
        <v>44343</v>
      </c>
      <c r="T89" s="17" t="s">
        <v>44</v>
      </c>
      <c r="U89" s="17" t="s">
        <v>45</v>
      </c>
      <c r="V89" s="17">
        <v>318.05</v>
      </c>
      <c r="W89" s="17">
        <v>336.45</v>
      </c>
      <c r="X89" s="17">
        <v>317.3</v>
      </c>
      <c r="Y89" s="17">
        <v>327.25</v>
      </c>
      <c r="Z89" s="17">
        <v>327</v>
      </c>
      <c r="AA89" s="17">
        <v>327.25</v>
      </c>
      <c r="AB89" s="17">
        <v>117382950</v>
      </c>
      <c r="AC89" s="18">
        <v>38435080477.5</v>
      </c>
      <c r="AD89" s="18">
        <v>38435080477.5</v>
      </c>
      <c r="AE89" s="17">
        <v>107559000</v>
      </c>
      <c r="AF89" s="17">
        <v>1117200</v>
      </c>
      <c r="AH89" s="16">
        <v>44328</v>
      </c>
      <c r="AI89" s="16">
        <v>44371</v>
      </c>
      <c r="AJ89" s="17" t="s">
        <v>44</v>
      </c>
      <c r="AK89" s="17" t="s">
        <v>45</v>
      </c>
      <c r="AL89" s="17">
        <v>319.35000000000002</v>
      </c>
      <c r="AM89" s="17">
        <v>338.4</v>
      </c>
      <c r="AN89" s="17">
        <v>319.35000000000002</v>
      </c>
      <c r="AO89" s="17">
        <v>328.65</v>
      </c>
      <c r="AP89" s="17">
        <v>328.3</v>
      </c>
      <c r="AQ89" s="17">
        <v>328.65</v>
      </c>
      <c r="AR89" s="17">
        <v>6708900</v>
      </c>
      <c r="AS89" s="18">
        <v>2204059612.5</v>
      </c>
      <c r="AT89" s="18">
        <v>2204059612.5</v>
      </c>
      <c r="AU89" s="17">
        <v>4485900</v>
      </c>
      <c r="AV89" s="17">
        <v>1276800</v>
      </c>
      <c r="AX89" s="16">
        <f t="shared" si="0"/>
        <v>44328</v>
      </c>
      <c r="AY89" s="19">
        <f t="shared" si="1"/>
        <v>326</v>
      </c>
      <c r="AZ89" s="17">
        <f t="shared" si="2"/>
        <v>432.24250241700003</v>
      </c>
      <c r="BA89" s="17">
        <f t="shared" si="16"/>
        <v>223.51429302719998</v>
      </c>
      <c r="BB89" s="17">
        <f t="shared" si="3"/>
        <v>112044900</v>
      </c>
      <c r="BC89" s="17">
        <f t="shared" si="4"/>
        <v>2394000</v>
      </c>
      <c r="BE89" s="21">
        <f t="shared" si="5"/>
        <v>3.3116780225003924E-2</v>
      </c>
      <c r="BF89" s="21">
        <f t="shared" si="6"/>
        <v>1.9338472567586513</v>
      </c>
      <c r="BG89" s="21">
        <f t="shared" si="7"/>
        <v>2.1832926131933255E-2</v>
      </c>
      <c r="BI89" s="17">
        <f t="shared" si="112"/>
        <v>2394000</v>
      </c>
      <c r="BL89" s="22">
        <f t="shared" si="8"/>
        <v>326.37</v>
      </c>
      <c r="BN89" s="17">
        <f t="shared" ref="BN89:BO89" si="118">D89</f>
        <v>334.75</v>
      </c>
      <c r="BO89" s="17">
        <f t="shared" si="118"/>
        <v>316.25</v>
      </c>
      <c r="BQ89" s="5">
        <f t="shared" si="91"/>
        <v>8.683473389355742E-2</v>
      </c>
      <c r="BR89" s="5">
        <f t="shared" si="92"/>
        <v>3.0954773869346734</v>
      </c>
    </row>
    <row r="90" spans="1:70" ht="15.75" customHeight="1" x14ac:dyDescent="0.25">
      <c r="A90" s="16">
        <v>44330</v>
      </c>
      <c r="B90" s="17" t="s">
        <v>43</v>
      </c>
      <c r="C90" s="17">
        <v>329.35</v>
      </c>
      <c r="D90" s="17">
        <v>329.5</v>
      </c>
      <c r="E90" s="17">
        <v>310</v>
      </c>
      <c r="F90" s="17">
        <v>326</v>
      </c>
      <c r="G90" s="17">
        <v>312.60000000000002</v>
      </c>
      <c r="H90" s="17">
        <v>312.25</v>
      </c>
      <c r="I90" s="17">
        <v>318.19</v>
      </c>
      <c r="J90" s="17">
        <v>357</v>
      </c>
      <c r="K90" s="17">
        <v>79.599999999999994</v>
      </c>
      <c r="L90" s="17">
        <v>81305325</v>
      </c>
      <c r="M90" s="18">
        <v>25870430404.849998</v>
      </c>
      <c r="N90" s="17">
        <v>446741</v>
      </c>
      <c r="O90" s="17">
        <v>10717834</v>
      </c>
      <c r="P90" s="17">
        <v>13.18</v>
      </c>
      <c r="R90" s="16">
        <v>44330</v>
      </c>
      <c r="S90" s="16">
        <v>44343</v>
      </c>
      <c r="T90" s="17" t="s">
        <v>44</v>
      </c>
      <c r="U90" s="17" t="s">
        <v>45</v>
      </c>
      <c r="V90" s="17">
        <v>331</v>
      </c>
      <c r="W90" s="17">
        <v>331.75</v>
      </c>
      <c r="X90" s="17">
        <v>310.10000000000002</v>
      </c>
      <c r="Y90" s="17">
        <v>312.60000000000002</v>
      </c>
      <c r="Z90" s="17">
        <v>312.85000000000002</v>
      </c>
      <c r="AA90" s="17">
        <v>312.60000000000002</v>
      </c>
      <c r="AB90" s="17">
        <v>88965600</v>
      </c>
      <c r="AC90" s="18">
        <v>28383822457.5</v>
      </c>
      <c r="AD90" s="18">
        <v>28383822457.5</v>
      </c>
      <c r="AE90" s="17">
        <v>104389800</v>
      </c>
      <c r="AF90" s="17">
        <v>-3169200</v>
      </c>
      <c r="AH90" s="16">
        <v>44330</v>
      </c>
      <c r="AI90" s="16">
        <v>44371</v>
      </c>
      <c r="AJ90" s="17" t="s">
        <v>44</v>
      </c>
      <c r="AK90" s="17" t="s">
        <v>45</v>
      </c>
      <c r="AL90" s="17">
        <v>329.65</v>
      </c>
      <c r="AM90" s="17">
        <v>332.35</v>
      </c>
      <c r="AN90" s="17">
        <v>312</v>
      </c>
      <c r="AO90" s="17">
        <v>314.14999999999998</v>
      </c>
      <c r="AP90" s="17">
        <v>314.05</v>
      </c>
      <c r="AQ90" s="17">
        <v>314.14999999999998</v>
      </c>
      <c r="AR90" s="17">
        <v>6423900</v>
      </c>
      <c r="AS90" s="18">
        <v>2059592970</v>
      </c>
      <c r="AT90" s="18">
        <v>2059592970</v>
      </c>
      <c r="AU90" s="17">
        <v>6113250</v>
      </c>
      <c r="AV90" s="17">
        <v>1627350</v>
      </c>
      <c r="AX90" s="16">
        <f t="shared" si="0"/>
        <v>44330</v>
      </c>
      <c r="AY90" s="19">
        <f t="shared" si="1"/>
        <v>312.25</v>
      </c>
      <c r="AZ90" s="17">
        <f t="shared" si="2"/>
        <v>341.03076004600001</v>
      </c>
      <c r="BA90" s="17">
        <f t="shared" si="16"/>
        <v>294.55825045659998</v>
      </c>
      <c r="BB90" s="17">
        <f t="shared" si="3"/>
        <v>110503050</v>
      </c>
      <c r="BC90" s="17">
        <f t="shared" si="4"/>
        <v>-1541850</v>
      </c>
      <c r="BE90" s="21">
        <f t="shared" si="5"/>
        <v>-4.2177914110429447E-2</v>
      </c>
      <c r="BF90" s="21">
        <f t="shared" si="6"/>
        <v>1.1577701847337909</v>
      </c>
      <c r="BG90" s="21">
        <f t="shared" si="7"/>
        <v>-1.3761001170066643E-2</v>
      </c>
      <c r="BI90" s="17">
        <f t="shared" si="112"/>
        <v>-1541850</v>
      </c>
      <c r="BL90" s="17">
        <f t="shared" si="8"/>
        <v>318.19</v>
      </c>
      <c r="BN90" s="17">
        <f t="shared" ref="BN90:BO90" si="119">D90</f>
        <v>329.5</v>
      </c>
      <c r="BO90" s="17">
        <f t="shared" si="119"/>
        <v>310</v>
      </c>
      <c r="BQ90" s="5">
        <f t="shared" si="91"/>
        <v>0.12535014005602241</v>
      </c>
      <c r="BR90" s="5">
        <f t="shared" si="92"/>
        <v>2.9227386934673372</v>
      </c>
    </row>
    <row r="91" spans="1:70" ht="15.75" customHeight="1" x14ac:dyDescent="0.25">
      <c r="A91" s="16">
        <v>44333</v>
      </c>
      <c r="B91" s="17" t="s">
        <v>43</v>
      </c>
      <c r="C91" s="17">
        <v>315.39999999999998</v>
      </c>
      <c r="D91" s="17">
        <v>323.85000000000002</v>
      </c>
      <c r="E91" s="17">
        <v>311.39999999999998</v>
      </c>
      <c r="F91" s="17">
        <v>312.25</v>
      </c>
      <c r="G91" s="17">
        <v>321.75</v>
      </c>
      <c r="H91" s="17">
        <v>321.10000000000002</v>
      </c>
      <c r="I91" s="17">
        <v>317.95999999999998</v>
      </c>
      <c r="J91" s="17">
        <v>357</v>
      </c>
      <c r="K91" s="17">
        <v>79.599999999999994</v>
      </c>
      <c r="L91" s="17">
        <v>51162423</v>
      </c>
      <c r="M91" s="18">
        <v>16267582786.4</v>
      </c>
      <c r="N91" s="17">
        <v>322456</v>
      </c>
      <c r="O91" s="17">
        <v>4843462</v>
      </c>
      <c r="P91" s="17">
        <v>9.4700000000000006</v>
      </c>
      <c r="R91" s="16">
        <v>44333</v>
      </c>
      <c r="S91" s="16">
        <v>44343</v>
      </c>
      <c r="T91" s="17" t="s">
        <v>44</v>
      </c>
      <c r="U91" s="17" t="s">
        <v>45</v>
      </c>
      <c r="V91" s="17">
        <v>315.45</v>
      </c>
      <c r="W91" s="17">
        <v>325.05</v>
      </c>
      <c r="X91" s="17">
        <v>311.64999999999998</v>
      </c>
      <c r="Y91" s="17">
        <v>322.39999999999998</v>
      </c>
      <c r="Z91" s="17">
        <v>322.75</v>
      </c>
      <c r="AA91" s="17">
        <v>322.39999999999998</v>
      </c>
      <c r="AB91" s="17">
        <v>57071250</v>
      </c>
      <c r="AC91" s="18">
        <v>18207792862.5</v>
      </c>
      <c r="AD91" s="18">
        <v>18207792862.5</v>
      </c>
      <c r="AE91" s="17">
        <v>104526600</v>
      </c>
      <c r="AF91" s="17">
        <v>136800</v>
      </c>
      <c r="AH91" s="16">
        <v>44333</v>
      </c>
      <c r="AI91" s="16">
        <v>44371</v>
      </c>
      <c r="AJ91" s="17" t="s">
        <v>44</v>
      </c>
      <c r="AK91" s="17" t="s">
        <v>45</v>
      </c>
      <c r="AL91" s="17">
        <v>316</v>
      </c>
      <c r="AM91" s="17">
        <v>326.3</v>
      </c>
      <c r="AN91" s="17">
        <v>313.35000000000002</v>
      </c>
      <c r="AO91" s="17">
        <v>323.75</v>
      </c>
      <c r="AP91" s="17">
        <v>324.2</v>
      </c>
      <c r="AQ91" s="17">
        <v>323.75</v>
      </c>
      <c r="AR91" s="17">
        <v>4346250</v>
      </c>
      <c r="AS91" s="18">
        <v>1392477225</v>
      </c>
      <c r="AT91" s="18">
        <v>1392477225</v>
      </c>
      <c r="AU91" s="17">
        <v>6859950</v>
      </c>
      <c r="AV91" s="17">
        <v>746700</v>
      </c>
      <c r="AX91" s="16">
        <f t="shared" si="0"/>
        <v>44333</v>
      </c>
      <c r="AY91" s="19">
        <f t="shared" si="1"/>
        <v>321.10000000000002</v>
      </c>
      <c r="AZ91" s="17">
        <f t="shared" si="2"/>
        <v>154.002717752</v>
      </c>
      <c r="BA91" s="17">
        <f t="shared" si="16"/>
        <v>313.58060382140002</v>
      </c>
      <c r="BB91" s="17">
        <f t="shared" si="3"/>
        <v>111386550</v>
      </c>
      <c r="BC91" s="17">
        <f t="shared" si="4"/>
        <v>883500</v>
      </c>
      <c r="BE91" s="21">
        <f t="shared" si="5"/>
        <v>2.8342674139311522E-2</v>
      </c>
      <c r="BF91" s="21">
        <f t="shared" si="6"/>
        <v>0.49111047008415198</v>
      </c>
      <c r="BG91" s="21">
        <f t="shared" si="7"/>
        <v>7.9952544296288657E-3</v>
      </c>
      <c r="BI91" s="17">
        <f t="shared" si="112"/>
        <v>883500</v>
      </c>
      <c r="BL91" s="17">
        <f t="shared" si="8"/>
        <v>317.95999999999998</v>
      </c>
      <c r="BN91" s="17">
        <f t="shared" ref="BN91:BO91" si="120">D91</f>
        <v>323.85000000000002</v>
      </c>
      <c r="BO91" s="17">
        <f t="shared" si="120"/>
        <v>311.39999999999998</v>
      </c>
      <c r="BQ91" s="5">
        <f t="shared" si="91"/>
        <v>0.10056022408963579</v>
      </c>
      <c r="BR91" s="5">
        <f t="shared" si="92"/>
        <v>3.0339195979899505</v>
      </c>
    </row>
    <row r="92" spans="1:70" ht="15.75" customHeight="1" x14ac:dyDescent="0.25">
      <c r="A92" s="16">
        <v>44334</v>
      </c>
      <c r="B92" s="17" t="s">
        <v>43</v>
      </c>
      <c r="C92" s="17">
        <v>325.95</v>
      </c>
      <c r="D92" s="17">
        <v>336.65</v>
      </c>
      <c r="E92" s="17">
        <v>324</v>
      </c>
      <c r="F92" s="17">
        <v>321.10000000000002</v>
      </c>
      <c r="G92" s="17">
        <v>332</v>
      </c>
      <c r="H92" s="17">
        <v>332.45</v>
      </c>
      <c r="I92" s="17">
        <v>331.11</v>
      </c>
      <c r="J92" s="17">
        <v>357</v>
      </c>
      <c r="K92" s="17">
        <v>79.599999999999994</v>
      </c>
      <c r="L92" s="17">
        <v>86153088</v>
      </c>
      <c r="M92" s="18">
        <v>28526171912.650002</v>
      </c>
      <c r="N92" s="17">
        <v>507559</v>
      </c>
      <c r="O92" s="17">
        <v>11382641</v>
      </c>
      <c r="P92" s="17">
        <v>13.21</v>
      </c>
      <c r="R92" s="16">
        <v>44334</v>
      </c>
      <c r="S92" s="16">
        <v>44343</v>
      </c>
      <c r="T92" s="17" t="s">
        <v>44</v>
      </c>
      <c r="U92" s="17" t="s">
        <v>45</v>
      </c>
      <c r="V92" s="17">
        <v>327.39999999999998</v>
      </c>
      <c r="W92" s="17">
        <v>338</v>
      </c>
      <c r="X92" s="17">
        <v>324.5</v>
      </c>
      <c r="Y92" s="17">
        <v>333.8</v>
      </c>
      <c r="Z92" s="17">
        <v>333.4</v>
      </c>
      <c r="AA92" s="17">
        <v>333.8</v>
      </c>
      <c r="AB92" s="17">
        <v>90960600</v>
      </c>
      <c r="AC92" s="18">
        <v>30210344707.5</v>
      </c>
      <c r="AD92" s="18">
        <v>30210344707.5</v>
      </c>
      <c r="AE92" s="17">
        <v>106293600</v>
      </c>
      <c r="AF92" s="17">
        <v>1767000</v>
      </c>
      <c r="AH92" s="16">
        <v>44334</v>
      </c>
      <c r="AI92" s="16">
        <v>44371</v>
      </c>
      <c r="AJ92" s="17" t="s">
        <v>44</v>
      </c>
      <c r="AK92" s="17" t="s">
        <v>45</v>
      </c>
      <c r="AL92" s="17">
        <v>327.3</v>
      </c>
      <c r="AM92" s="17">
        <v>339.5</v>
      </c>
      <c r="AN92" s="17">
        <v>326.10000000000002</v>
      </c>
      <c r="AO92" s="17">
        <v>335.35</v>
      </c>
      <c r="AP92" s="17">
        <v>334.55</v>
      </c>
      <c r="AQ92" s="17">
        <v>335.35</v>
      </c>
      <c r="AR92" s="17">
        <v>7050900</v>
      </c>
      <c r="AS92" s="18">
        <v>2350252642.5</v>
      </c>
      <c r="AT92" s="18">
        <v>2350252642.5</v>
      </c>
      <c r="AU92" s="17">
        <v>7555350</v>
      </c>
      <c r="AV92" s="17">
        <v>695400</v>
      </c>
      <c r="AX92" s="16">
        <f t="shared" si="0"/>
        <v>44334</v>
      </c>
      <c r="AY92" s="19">
        <f t="shared" si="1"/>
        <v>332.45</v>
      </c>
      <c r="AZ92" s="17">
        <f t="shared" si="2"/>
        <v>376.89062615100005</v>
      </c>
      <c r="BA92" s="17">
        <f t="shared" si="16"/>
        <v>309.26877188820004</v>
      </c>
      <c r="BB92" s="17">
        <f t="shared" si="3"/>
        <v>113848950</v>
      </c>
      <c r="BC92" s="17">
        <f t="shared" si="4"/>
        <v>2462400</v>
      </c>
      <c r="BE92" s="21">
        <f t="shared" si="5"/>
        <v>3.5347243849268031E-2</v>
      </c>
      <c r="BF92" s="21">
        <f t="shared" si="6"/>
        <v>1.2186507672596352</v>
      </c>
      <c r="BG92" s="21">
        <f t="shared" si="7"/>
        <v>2.2106798352224753E-2</v>
      </c>
      <c r="BI92" s="17">
        <f t="shared" si="112"/>
        <v>2462400</v>
      </c>
      <c r="BL92" s="17">
        <f t="shared" si="8"/>
        <v>331.11</v>
      </c>
      <c r="BN92" s="17">
        <f t="shared" ref="BN92:BO92" si="121">D92</f>
        <v>336.65</v>
      </c>
      <c r="BO92" s="17">
        <f t="shared" si="121"/>
        <v>324</v>
      </c>
      <c r="BQ92" s="5">
        <f t="shared" si="91"/>
        <v>6.8767507002801154E-2</v>
      </c>
      <c r="BR92" s="5">
        <f t="shared" si="92"/>
        <v>3.1765075376884422</v>
      </c>
    </row>
    <row r="93" spans="1:70" ht="15.75" customHeight="1" x14ac:dyDescent="0.25">
      <c r="A93" s="16">
        <v>44335</v>
      </c>
      <c r="B93" s="17" t="s">
        <v>43</v>
      </c>
      <c r="C93" s="17">
        <v>313</v>
      </c>
      <c r="D93" s="17">
        <v>322.95</v>
      </c>
      <c r="E93" s="17">
        <v>312.10000000000002</v>
      </c>
      <c r="F93" s="17">
        <v>332.45</v>
      </c>
      <c r="G93" s="17">
        <v>314.10000000000002</v>
      </c>
      <c r="H93" s="17">
        <v>314.45</v>
      </c>
      <c r="I93" s="17">
        <v>316.24</v>
      </c>
      <c r="J93" s="17">
        <v>357</v>
      </c>
      <c r="K93" s="17">
        <v>79.599999999999994</v>
      </c>
      <c r="L93" s="17">
        <v>119407026</v>
      </c>
      <c r="M93" s="18">
        <v>37761459386.199997</v>
      </c>
      <c r="N93" s="17">
        <v>682512</v>
      </c>
      <c r="O93" s="17">
        <v>20058292</v>
      </c>
      <c r="P93" s="17">
        <v>16.8</v>
      </c>
      <c r="R93" s="16">
        <v>44335</v>
      </c>
      <c r="S93" s="16">
        <v>44343</v>
      </c>
      <c r="T93" s="17" t="s">
        <v>44</v>
      </c>
      <c r="U93" s="17" t="s">
        <v>45</v>
      </c>
      <c r="V93" s="17">
        <v>318.89999999999998</v>
      </c>
      <c r="W93" s="17">
        <v>323.3</v>
      </c>
      <c r="X93" s="17">
        <v>312.3</v>
      </c>
      <c r="Y93" s="17">
        <v>314.85000000000002</v>
      </c>
      <c r="Z93" s="17">
        <v>314.5</v>
      </c>
      <c r="AA93" s="17">
        <v>314.85000000000002</v>
      </c>
      <c r="AB93" s="17">
        <v>118705350</v>
      </c>
      <c r="AC93" s="18">
        <v>37585190100</v>
      </c>
      <c r="AD93" s="18">
        <v>37585190100</v>
      </c>
      <c r="AE93" s="17">
        <v>94511700</v>
      </c>
      <c r="AF93" s="17">
        <v>-11781900</v>
      </c>
      <c r="AH93" s="16">
        <v>44335</v>
      </c>
      <c r="AI93" s="16">
        <v>44371</v>
      </c>
      <c r="AJ93" s="17" t="s">
        <v>44</v>
      </c>
      <c r="AK93" s="17" t="s">
        <v>45</v>
      </c>
      <c r="AL93" s="17">
        <v>322.5</v>
      </c>
      <c r="AM93" s="17">
        <v>324.85000000000002</v>
      </c>
      <c r="AN93" s="17">
        <v>314</v>
      </c>
      <c r="AO93" s="17">
        <v>316.39999999999998</v>
      </c>
      <c r="AP93" s="17">
        <v>316.2</v>
      </c>
      <c r="AQ93" s="17">
        <v>316.39999999999998</v>
      </c>
      <c r="AR93" s="17">
        <v>14634750</v>
      </c>
      <c r="AS93" s="18">
        <v>4659645405</v>
      </c>
      <c r="AT93" s="18">
        <v>4659645405</v>
      </c>
      <c r="AU93" s="17">
        <v>12431700</v>
      </c>
      <c r="AV93" s="17">
        <v>4876350</v>
      </c>
      <c r="AX93" s="16">
        <f t="shared" si="0"/>
        <v>44335</v>
      </c>
      <c r="AY93" s="19">
        <f t="shared" si="1"/>
        <v>314.45</v>
      </c>
      <c r="AZ93" s="17">
        <f t="shared" si="2"/>
        <v>634.323426208</v>
      </c>
      <c r="BA93" s="17">
        <f t="shared" si="16"/>
        <v>316.06332596160007</v>
      </c>
      <c r="BB93" s="17">
        <f t="shared" si="3"/>
        <v>106943400</v>
      </c>
      <c r="BC93" s="17">
        <f t="shared" si="4"/>
        <v>-6905550</v>
      </c>
      <c r="BE93" s="21">
        <f t="shared" si="5"/>
        <v>-5.4143480222589864E-2</v>
      </c>
      <c r="BF93" s="21">
        <f t="shared" si="6"/>
        <v>2.0069504245015342</v>
      </c>
      <c r="BG93" s="21">
        <f t="shared" si="7"/>
        <v>-6.065536836308108E-2</v>
      </c>
      <c r="BI93" s="17">
        <f t="shared" si="112"/>
        <v>-6905550</v>
      </c>
      <c r="BL93" s="22">
        <f t="shared" si="8"/>
        <v>316.24</v>
      </c>
      <c r="BN93" s="17">
        <f t="shared" ref="BN93:BO93" si="122">D93</f>
        <v>322.95</v>
      </c>
      <c r="BO93" s="22">
        <f t="shared" si="122"/>
        <v>312.10000000000002</v>
      </c>
      <c r="BQ93" s="5">
        <f t="shared" si="91"/>
        <v>0.11918767507002805</v>
      </c>
      <c r="BR93" s="5">
        <f t="shared" si="92"/>
        <v>2.9503768844221105</v>
      </c>
    </row>
    <row r="94" spans="1:70" ht="15.75" customHeight="1" x14ac:dyDescent="0.25">
      <c r="A94" s="16">
        <v>44336</v>
      </c>
      <c r="B94" s="17" t="s">
        <v>43</v>
      </c>
      <c r="C94" s="17">
        <v>316</v>
      </c>
      <c r="D94" s="17">
        <v>316.60000000000002</v>
      </c>
      <c r="E94" s="17">
        <v>306.10000000000002</v>
      </c>
      <c r="F94" s="17">
        <v>314.45</v>
      </c>
      <c r="G94" s="17">
        <v>308</v>
      </c>
      <c r="H94" s="17">
        <v>307.7</v>
      </c>
      <c r="I94" s="17">
        <v>310.47000000000003</v>
      </c>
      <c r="J94" s="17">
        <v>357</v>
      </c>
      <c r="K94" s="17">
        <v>79.599999999999994</v>
      </c>
      <c r="L94" s="17">
        <v>54043899</v>
      </c>
      <c r="M94" s="18">
        <v>16778950024.4</v>
      </c>
      <c r="N94" s="17">
        <v>332716</v>
      </c>
      <c r="O94" s="17">
        <v>8163378</v>
      </c>
      <c r="P94" s="17">
        <v>15.11</v>
      </c>
      <c r="R94" s="16">
        <v>44336</v>
      </c>
      <c r="S94" s="16">
        <v>44343</v>
      </c>
      <c r="T94" s="17" t="s">
        <v>44</v>
      </c>
      <c r="U94" s="17" t="s">
        <v>45</v>
      </c>
      <c r="V94" s="17">
        <v>316.39999999999998</v>
      </c>
      <c r="W94" s="17">
        <v>316.85000000000002</v>
      </c>
      <c r="X94" s="17">
        <v>306.2</v>
      </c>
      <c r="Y94" s="17">
        <v>308.05</v>
      </c>
      <c r="Z94" s="17">
        <v>308.3</v>
      </c>
      <c r="AA94" s="17">
        <v>308.05</v>
      </c>
      <c r="AB94" s="17">
        <v>45865050</v>
      </c>
      <c r="AC94" s="18">
        <v>14245973092.5</v>
      </c>
      <c r="AD94" s="18">
        <v>14245973092.5</v>
      </c>
      <c r="AE94" s="17">
        <v>91034700</v>
      </c>
      <c r="AF94" s="17">
        <v>-3477000</v>
      </c>
      <c r="AH94" s="16">
        <v>44336</v>
      </c>
      <c r="AI94" s="16">
        <v>44371</v>
      </c>
      <c r="AJ94" s="17" t="s">
        <v>44</v>
      </c>
      <c r="AK94" s="17" t="s">
        <v>45</v>
      </c>
      <c r="AL94" s="17">
        <v>316.7</v>
      </c>
      <c r="AM94" s="17">
        <v>318</v>
      </c>
      <c r="AN94" s="17">
        <v>308</v>
      </c>
      <c r="AO94" s="17">
        <v>309.60000000000002</v>
      </c>
      <c r="AP94" s="17">
        <v>309.89999999999998</v>
      </c>
      <c r="AQ94" s="17">
        <v>309.60000000000002</v>
      </c>
      <c r="AR94" s="17">
        <v>9000300</v>
      </c>
      <c r="AS94" s="18">
        <v>2805464190</v>
      </c>
      <c r="AT94" s="18">
        <v>2805464190</v>
      </c>
      <c r="AU94" s="17">
        <v>14520750</v>
      </c>
      <c r="AV94" s="17">
        <v>2089050</v>
      </c>
      <c r="AX94" s="16">
        <f t="shared" si="0"/>
        <v>44336</v>
      </c>
      <c r="AY94" s="19">
        <f t="shared" si="1"/>
        <v>307.7</v>
      </c>
      <c r="AZ94" s="17">
        <f t="shared" si="2"/>
        <v>253.44839676600003</v>
      </c>
      <c r="BA94" s="17">
        <f t="shared" si="16"/>
        <v>387.6980065148</v>
      </c>
      <c r="BB94" s="17">
        <f t="shared" si="3"/>
        <v>105555450</v>
      </c>
      <c r="BC94" s="17">
        <f t="shared" si="4"/>
        <v>-1387950</v>
      </c>
      <c r="BE94" s="21">
        <f t="shared" si="5"/>
        <v>-2.146605183653999E-2</v>
      </c>
      <c r="BF94" s="21">
        <f t="shared" si="6"/>
        <v>0.65372633469118668</v>
      </c>
      <c r="BG94" s="21">
        <f t="shared" si="7"/>
        <v>-1.2978360515936467E-2</v>
      </c>
      <c r="BI94" s="17">
        <f t="shared" si="112"/>
        <v>-1387950</v>
      </c>
      <c r="BL94" s="17">
        <f t="shared" si="8"/>
        <v>310.47000000000003</v>
      </c>
      <c r="BN94" s="17">
        <f t="shared" ref="BN94:BO94" si="123">D94</f>
        <v>316.60000000000002</v>
      </c>
      <c r="BO94" s="17">
        <f t="shared" si="123"/>
        <v>306.10000000000002</v>
      </c>
      <c r="BQ94" s="5">
        <f t="shared" si="91"/>
        <v>0.13809523809523813</v>
      </c>
      <c r="BR94" s="5">
        <f t="shared" si="92"/>
        <v>2.8655778894472363</v>
      </c>
    </row>
    <row r="95" spans="1:70" ht="15.75" customHeight="1" x14ac:dyDescent="0.25">
      <c r="A95" s="16">
        <v>44337</v>
      </c>
      <c r="B95" s="17" t="s">
        <v>43</v>
      </c>
      <c r="C95" s="17">
        <v>312</v>
      </c>
      <c r="D95" s="17">
        <v>315.7</v>
      </c>
      <c r="E95" s="17">
        <v>309.5</v>
      </c>
      <c r="F95" s="17">
        <v>307.7</v>
      </c>
      <c r="G95" s="17">
        <v>312.39999999999998</v>
      </c>
      <c r="H95" s="17">
        <v>313.10000000000002</v>
      </c>
      <c r="I95" s="17">
        <v>312.81</v>
      </c>
      <c r="J95" s="17">
        <v>357</v>
      </c>
      <c r="K95" s="17">
        <v>79.599999999999994</v>
      </c>
      <c r="L95" s="17">
        <v>40358753</v>
      </c>
      <c r="M95" s="18">
        <v>12624718438.75</v>
      </c>
      <c r="N95" s="17">
        <v>235409</v>
      </c>
      <c r="O95" s="17">
        <v>5773365</v>
      </c>
      <c r="P95" s="17">
        <v>14.31</v>
      </c>
      <c r="R95" s="16">
        <v>44337</v>
      </c>
      <c r="S95" s="16">
        <v>44343</v>
      </c>
      <c r="T95" s="17" t="s">
        <v>44</v>
      </c>
      <c r="U95" s="17" t="s">
        <v>45</v>
      </c>
      <c r="V95" s="17">
        <v>311</v>
      </c>
      <c r="W95" s="17">
        <v>316.25</v>
      </c>
      <c r="X95" s="17">
        <v>309.64999999999998</v>
      </c>
      <c r="Y95" s="17">
        <v>313.14999999999998</v>
      </c>
      <c r="Z95" s="17">
        <v>312.60000000000002</v>
      </c>
      <c r="AA95" s="17">
        <v>313.14999999999998</v>
      </c>
      <c r="AB95" s="17">
        <v>41986200</v>
      </c>
      <c r="AC95" s="18">
        <v>13149152017.5</v>
      </c>
      <c r="AD95" s="18">
        <v>13149152017.5</v>
      </c>
      <c r="AE95" s="17">
        <v>81909000</v>
      </c>
      <c r="AF95" s="17">
        <v>-9125700</v>
      </c>
      <c r="AH95" s="16">
        <v>44337</v>
      </c>
      <c r="AI95" s="16">
        <v>44371</v>
      </c>
      <c r="AJ95" s="17" t="s">
        <v>44</v>
      </c>
      <c r="AK95" s="17" t="s">
        <v>45</v>
      </c>
      <c r="AL95" s="17">
        <v>317.39999999999998</v>
      </c>
      <c r="AM95" s="17">
        <v>317.60000000000002</v>
      </c>
      <c r="AN95" s="17">
        <v>311.25</v>
      </c>
      <c r="AO95" s="17">
        <v>314.64999999999998</v>
      </c>
      <c r="AP95" s="17">
        <v>314.05</v>
      </c>
      <c r="AQ95" s="17">
        <v>314.64999999999998</v>
      </c>
      <c r="AR95" s="17">
        <v>14352600</v>
      </c>
      <c r="AS95" s="18">
        <v>4517208532.5</v>
      </c>
      <c r="AT95" s="18">
        <v>4517208532.5</v>
      </c>
      <c r="AU95" s="17">
        <v>20260650</v>
      </c>
      <c r="AV95" s="17">
        <v>5739900</v>
      </c>
      <c r="AX95" s="16">
        <f t="shared" si="0"/>
        <v>44337</v>
      </c>
      <c r="AY95" s="19">
        <f t="shared" si="1"/>
        <v>313.10000000000002</v>
      </c>
      <c r="AZ95" s="17">
        <f t="shared" si="2"/>
        <v>180.596630565</v>
      </c>
      <c r="BA95" s="17">
        <f t="shared" si="16"/>
        <v>351.93918538460002</v>
      </c>
      <c r="BB95" s="17">
        <f t="shared" si="3"/>
        <v>102169650</v>
      </c>
      <c r="BC95" s="17">
        <f t="shared" si="4"/>
        <v>-3385800</v>
      </c>
      <c r="BE95" s="21">
        <f t="shared" si="5"/>
        <v>1.7549561260968589E-2</v>
      </c>
      <c r="BF95" s="21">
        <f t="shared" si="6"/>
        <v>0.51314726539371724</v>
      </c>
      <c r="BG95" s="21">
        <f t="shared" si="7"/>
        <v>-3.2076032076032074E-2</v>
      </c>
      <c r="BJ95" s="17">
        <f>BC95</f>
        <v>-3385800</v>
      </c>
      <c r="BL95" s="17">
        <f t="shared" si="8"/>
        <v>312.81</v>
      </c>
      <c r="BN95" s="17">
        <f t="shared" ref="BN95:BO95" si="124">D95</f>
        <v>315.7</v>
      </c>
      <c r="BO95" s="17">
        <f t="shared" si="124"/>
        <v>309.5</v>
      </c>
      <c r="BQ95" s="5">
        <f t="shared" si="91"/>
        <v>0.12296918767506997</v>
      </c>
      <c r="BR95" s="5">
        <f t="shared" si="92"/>
        <v>2.9334170854271364</v>
      </c>
    </row>
    <row r="96" spans="1:70" ht="15.75" customHeight="1" x14ac:dyDescent="0.25">
      <c r="A96" s="16">
        <v>44340</v>
      </c>
      <c r="B96" s="17" t="s">
        <v>43</v>
      </c>
      <c r="C96" s="17">
        <v>314.75</v>
      </c>
      <c r="D96" s="17">
        <v>315.8</v>
      </c>
      <c r="E96" s="17">
        <v>310.2</v>
      </c>
      <c r="F96" s="17">
        <v>313.10000000000002</v>
      </c>
      <c r="G96" s="17">
        <v>311.8</v>
      </c>
      <c r="H96" s="17">
        <v>311.85000000000002</v>
      </c>
      <c r="I96" s="17">
        <v>313.24</v>
      </c>
      <c r="J96" s="17">
        <v>357</v>
      </c>
      <c r="K96" s="17">
        <v>82.6</v>
      </c>
      <c r="L96" s="17">
        <v>31963997</v>
      </c>
      <c r="M96" s="18">
        <v>10012299795.85</v>
      </c>
      <c r="N96" s="17">
        <v>203153</v>
      </c>
      <c r="O96" s="17">
        <v>4710909</v>
      </c>
      <c r="P96" s="17">
        <v>14.74</v>
      </c>
      <c r="R96" s="16">
        <v>44340</v>
      </c>
      <c r="S96" s="16">
        <v>44343</v>
      </c>
      <c r="T96" s="17" t="s">
        <v>44</v>
      </c>
      <c r="U96" s="17" t="s">
        <v>45</v>
      </c>
      <c r="V96" s="17">
        <v>314.95</v>
      </c>
      <c r="W96" s="17">
        <v>316.35000000000002</v>
      </c>
      <c r="X96" s="17">
        <v>310.14999999999998</v>
      </c>
      <c r="Y96" s="17">
        <v>312.3</v>
      </c>
      <c r="Z96" s="17">
        <v>312.5</v>
      </c>
      <c r="AA96" s="17">
        <v>312.3</v>
      </c>
      <c r="AB96" s="17">
        <v>45255150</v>
      </c>
      <c r="AC96" s="18">
        <v>14197317892.5</v>
      </c>
      <c r="AD96" s="18">
        <v>14197317892.5</v>
      </c>
      <c r="AE96" s="17">
        <v>62947950</v>
      </c>
      <c r="AF96" s="17">
        <v>-18961050</v>
      </c>
      <c r="AH96" s="16">
        <v>44340</v>
      </c>
      <c r="AI96" s="16">
        <v>44371</v>
      </c>
      <c r="AJ96" s="17" t="s">
        <v>44</v>
      </c>
      <c r="AK96" s="17" t="s">
        <v>45</v>
      </c>
      <c r="AL96" s="17">
        <v>316.7</v>
      </c>
      <c r="AM96" s="17">
        <v>317.8</v>
      </c>
      <c r="AN96" s="17">
        <v>311.85000000000002</v>
      </c>
      <c r="AO96" s="17">
        <v>313.85000000000002</v>
      </c>
      <c r="AP96" s="17">
        <v>314.05</v>
      </c>
      <c r="AQ96" s="17">
        <v>313.85000000000002</v>
      </c>
      <c r="AR96" s="17">
        <v>28893300</v>
      </c>
      <c r="AS96" s="18">
        <v>9113208735</v>
      </c>
      <c r="AT96" s="18">
        <v>9113208735</v>
      </c>
      <c r="AU96" s="17">
        <v>37728300</v>
      </c>
      <c r="AV96" s="17">
        <v>17467650</v>
      </c>
      <c r="AX96" s="16">
        <f t="shared" si="0"/>
        <v>44340</v>
      </c>
      <c r="AY96" s="19">
        <f t="shared" si="1"/>
        <v>311.85000000000002</v>
      </c>
      <c r="AZ96" s="17">
        <f t="shared" si="2"/>
        <v>147.56451351600001</v>
      </c>
      <c r="BA96" s="17">
        <f t="shared" si="16"/>
        <v>319.85235948840005</v>
      </c>
      <c r="BB96" s="17">
        <f t="shared" si="3"/>
        <v>100676250</v>
      </c>
      <c r="BC96" s="17">
        <f t="shared" si="4"/>
        <v>-1493400</v>
      </c>
      <c r="BE96" s="21">
        <f t="shared" si="5"/>
        <v>-3.9923347173427019E-3</v>
      </c>
      <c r="BF96" s="21">
        <f t="shared" si="6"/>
        <v>0.46135196173643256</v>
      </c>
      <c r="BG96" s="21">
        <f t="shared" si="7"/>
        <v>-1.4616865184523976E-2</v>
      </c>
      <c r="BI96" s="17">
        <f t="shared" ref="BI96:BI98" si="125">BC96</f>
        <v>-1493400</v>
      </c>
      <c r="BL96" s="17">
        <f t="shared" si="8"/>
        <v>313.24</v>
      </c>
      <c r="BN96" s="17">
        <f t="shared" ref="BN96:BO96" si="126">D96</f>
        <v>315.8</v>
      </c>
      <c r="BO96" s="17">
        <f t="shared" si="126"/>
        <v>310.2</v>
      </c>
      <c r="BQ96" s="5">
        <f t="shared" si="91"/>
        <v>0.12647058823529406</v>
      </c>
      <c r="BR96" s="5">
        <f t="shared" si="92"/>
        <v>2.7754237288135597</v>
      </c>
    </row>
    <row r="97" spans="1:70" ht="15.75" customHeight="1" x14ac:dyDescent="0.25">
      <c r="A97" s="16">
        <v>44341</v>
      </c>
      <c r="B97" s="17" t="s">
        <v>43</v>
      </c>
      <c r="C97" s="17">
        <v>315.55</v>
      </c>
      <c r="D97" s="17">
        <v>319</v>
      </c>
      <c r="E97" s="17">
        <v>313.85000000000002</v>
      </c>
      <c r="F97" s="17">
        <v>311.85000000000002</v>
      </c>
      <c r="G97" s="17">
        <v>314.89999999999998</v>
      </c>
      <c r="H97" s="17">
        <v>315.25</v>
      </c>
      <c r="I97" s="17">
        <v>316.69</v>
      </c>
      <c r="J97" s="17">
        <v>357</v>
      </c>
      <c r="K97" s="17">
        <v>82.6</v>
      </c>
      <c r="L97" s="17">
        <v>37382263</v>
      </c>
      <c r="M97" s="18">
        <v>11838548199</v>
      </c>
      <c r="N97" s="17">
        <v>235654</v>
      </c>
      <c r="O97" s="17">
        <v>4998419</v>
      </c>
      <c r="P97" s="17">
        <v>13.37</v>
      </c>
      <c r="R97" s="16">
        <v>44341</v>
      </c>
      <c r="S97" s="16">
        <v>44343</v>
      </c>
      <c r="T97" s="17" t="s">
        <v>44</v>
      </c>
      <c r="U97" s="17" t="s">
        <v>45</v>
      </c>
      <c r="V97" s="17">
        <v>316.14999999999998</v>
      </c>
      <c r="W97" s="17">
        <v>319.7</v>
      </c>
      <c r="X97" s="17">
        <v>313.95</v>
      </c>
      <c r="Y97" s="17">
        <v>315.55</v>
      </c>
      <c r="Z97" s="17">
        <v>315.55</v>
      </c>
      <c r="AA97" s="17">
        <v>315.55</v>
      </c>
      <c r="AB97" s="17">
        <v>57501600</v>
      </c>
      <c r="AC97" s="18">
        <v>18236691007.5</v>
      </c>
      <c r="AD97" s="18">
        <v>18236691007.5</v>
      </c>
      <c r="AE97" s="17">
        <v>41792400</v>
      </c>
      <c r="AF97" s="17">
        <v>-21155550</v>
      </c>
      <c r="AH97" s="16">
        <v>44341</v>
      </c>
      <c r="AI97" s="16">
        <v>44371</v>
      </c>
      <c r="AJ97" s="17" t="s">
        <v>44</v>
      </c>
      <c r="AK97" s="17" t="s">
        <v>45</v>
      </c>
      <c r="AL97" s="17">
        <v>318</v>
      </c>
      <c r="AM97" s="17">
        <v>321.25</v>
      </c>
      <c r="AN97" s="17">
        <v>315.3</v>
      </c>
      <c r="AO97" s="17">
        <v>317.14999999999998</v>
      </c>
      <c r="AP97" s="17">
        <v>317.14999999999998</v>
      </c>
      <c r="AQ97" s="17">
        <v>317.14999999999998</v>
      </c>
      <c r="AR97" s="17">
        <v>45201000</v>
      </c>
      <c r="AS97" s="18">
        <v>14405273842.5</v>
      </c>
      <c r="AT97" s="18">
        <v>14405273842.5</v>
      </c>
      <c r="AU97" s="17">
        <v>58909500</v>
      </c>
      <c r="AV97" s="17">
        <v>21181200</v>
      </c>
      <c r="AX97" s="16">
        <f t="shared" si="0"/>
        <v>44341</v>
      </c>
      <c r="AY97" s="19">
        <f t="shared" si="1"/>
        <v>315.25</v>
      </c>
      <c r="AZ97" s="17">
        <f t="shared" si="2"/>
        <v>158.294931311</v>
      </c>
      <c r="BA97" s="17">
        <f t="shared" si="16"/>
        <v>318.56471864120005</v>
      </c>
      <c r="BB97" s="17">
        <f t="shared" si="3"/>
        <v>100701900</v>
      </c>
      <c r="BC97" s="17">
        <f t="shared" si="4"/>
        <v>25650</v>
      </c>
      <c r="BE97" s="21">
        <f t="shared" si="5"/>
        <v>1.0902677569344162E-2</v>
      </c>
      <c r="BF97" s="21">
        <f t="shared" si="6"/>
        <v>0.49690038490824789</v>
      </c>
      <c r="BG97" s="21">
        <f t="shared" si="7"/>
        <v>2.5477707006369424E-4</v>
      </c>
      <c r="BI97" s="17">
        <f t="shared" si="125"/>
        <v>25650</v>
      </c>
      <c r="BL97" s="17">
        <f t="shared" si="8"/>
        <v>316.69</v>
      </c>
      <c r="BN97" s="17">
        <f t="shared" ref="BN97:BO97" si="127">D97</f>
        <v>319</v>
      </c>
      <c r="BO97" s="17">
        <f t="shared" si="127"/>
        <v>313.85000000000002</v>
      </c>
      <c r="BQ97" s="5">
        <f t="shared" si="91"/>
        <v>0.11694677871148459</v>
      </c>
      <c r="BR97" s="5">
        <f t="shared" si="92"/>
        <v>2.816585956416465</v>
      </c>
    </row>
    <row r="98" spans="1:70" ht="15.75" customHeight="1" x14ac:dyDescent="0.25">
      <c r="A98" s="16">
        <v>44342</v>
      </c>
      <c r="B98" s="17" t="s">
        <v>43</v>
      </c>
      <c r="C98" s="17">
        <v>316.10000000000002</v>
      </c>
      <c r="D98" s="17">
        <v>320</v>
      </c>
      <c r="E98" s="17">
        <v>314.8</v>
      </c>
      <c r="F98" s="17">
        <v>315.25</v>
      </c>
      <c r="G98" s="17">
        <v>315.14999999999998</v>
      </c>
      <c r="H98" s="17">
        <v>315.5</v>
      </c>
      <c r="I98" s="17">
        <v>317.63</v>
      </c>
      <c r="J98" s="17">
        <v>357</v>
      </c>
      <c r="K98" s="17">
        <v>82.6</v>
      </c>
      <c r="L98" s="17">
        <v>28639717</v>
      </c>
      <c r="M98" s="18">
        <v>9096923036.75</v>
      </c>
      <c r="N98" s="17">
        <v>182798</v>
      </c>
      <c r="O98" s="17">
        <v>4024214</v>
      </c>
      <c r="P98" s="17">
        <v>14.05</v>
      </c>
      <c r="R98" s="16">
        <v>44342</v>
      </c>
      <c r="S98" s="16">
        <v>44343</v>
      </c>
      <c r="T98" s="17" t="s">
        <v>44</v>
      </c>
      <c r="U98" s="17" t="s">
        <v>45</v>
      </c>
      <c r="V98" s="17">
        <v>316.45</v>
      </c>
      <c r="W98" s="17">
        <v>320.39999999999998</v>
      </c>
      <c r="X98" s="17">
        <v>314.45</v>
      </c>
      <c r="Y98" s="17">
        <v>315</v>
      </c>
      <c r="Z98" s="17">
        <v>314.5</v>
      </c>
      <c r="AA98" s="17">
        <v>315</v>
      </c>
      <c r="AB98" s="17">
        <v>40572600</v>
      </c>
      <c r="AC98" s="18">
        <v>12895781175</v>
      </c>
      <c r="AD98" s="18">
        <v>12895781175</v>
      </c>
      <c r="AE98" s="17">
        <v>22740150</v>
      </c>
      <c r="AF98" s="17">
        <v>-19052250</v>
      </c>
      <c r="AH98" s="16">
        <v>44342</v>
      </c>
      <c r="AI98" s="16">
        <v>44371</v>
      </c>
      <c r="AJ98" s="17" t="s">
        <v>44</v>
      </c>
      <c r="AK98" s="17" t="s">
        <v>45</v>
      </c>
      <c r="AL98" s="17">
        <v>318.25</v>
      </c>
      <c r="AM98" s="17">
        <v>322</v>
      </c>
      <c r="AN98" s="17">
        <v>316.05</v>
      </c>
      <c r="AO98" s="17">
        <v>316.60000000000002</v>
      </c>
      <c r="AP98" s="17">
        <v>316.10000000000002</v>
      </c>
      <c r="AQ98" s="17">
        <v>316.60000000000002</v>
      </c>
      <c r="AR98" s="17">
        <v>41838000</v>
      </c>
      <c r="AS98" s="18">
        <v>13360225155</v>
      </c>
      <c r="AT98" s="18">
        <v>13360225155</v>
      </c>
      <c r="AU98" s="17">
        <v>76736250</v>
      </c>
      <c r="AV98" s="17">
        <v>17826750</v>
      </c>
      <c r="AX98" s="16">
        <f t="shared" si="0"/>
        <v>44342</v>
      </c>
      <c r="AY98" s="19">
        <f t="shared" si="1"/>
        <v>315.5</v>
      </c>
      <c r="AZ98" s="17">
        <f t="shared" si="2"/>
        <v>127.82110928199999</v>
      </c>
      <c r="BA98" s="17">
        <f t="shared" si="16"/>
        <v>274.84557967320001</v>
      </c>
      <c r="BB98" s="17">
        <f t="shared" si="3"/>
        <v>99476400</v>
      </c>
      <c r="BC98" s="17">
        <f t="shared" si="4"/>
        <v>-1225500</v>
      </c>
      <c r="BE98" s="21">
        <f t="shared" si="5"/>
        <v>7.9302141157811261E-4</v>
      </c>
      <c r="BF98" s="21">
        <f t="shared" si="6"/>
        <v>0.46506518108817063</v>
      </c>
      <c r="BG98" s="21">
        <f t="shared" si="7"/>
        <v>-1.2169581706005548E-2</v>
      </c>
      <c r="BI98" s="17">
        <f t="shared" si="125"/>
        <v>-1225500</v>
      </c>
      <c r="BL98" s="17">
        <f t="shared" si="8"/>
        <v>317.63</v>
      </c>
      <c r="BN98" s="17">
        <f t="shared" ref="BN98:BO98" si="128">D98</f>
        <v>320</v>
      </c>
      <c r="BO98" s="17">
        <f t="shared" si="128"/>
        <v>314.8</v>
      </c>
      <c r="BQ98" s="5">
        <f t="shared" si="91"/>
        <v>0.11624649859943978</v>
      </c>
      <c r="BR98" s="5">
        <f t="shared" si="92"/>
        <v>2.8196125907990317</v>
      </c>
    </row>
    <row r="99" spans="1:70" ht="15.75" customHeight="1" x14ac:dyDescent="0.25">
      <c r="A99" s="24">
        <v>44343</v>
      </c>
      <c r="B99" s="32" t="s">
        <v>43</v>
      </c>
      <c r="C99" s="32">
        <v>317.05</v>
      </c>
      <c r="D99" s="32">
        <v>323.45</v>
      </c>
      <c r="E99" s="32">
        <v>316.55</v>
      </c>
      <c r="F99" s="32">
        <v>315.5</v>
      </c>
      <c r="G99" s="32">
        <v>319</v>
      </c>
      <c r="H99" s="32">
        <v>318.60000000000002</v>
      </c>
      <c r="I99" s="32">
        <v>320.58999999999997</v>
      </c>
      <c r="J99" s="32">
        <v>357</v>
      </c>
      <c r="K99" s="32">
        <v>82.6</v>
      </c>
      <c r="L99" s="32">
        <v>49484106</v>
      </c>
      <c r="M99" s="26">
        <v>15864225963.1</v>
      </c>
      <c r="N99" s="32">
        <v>310012</v>
      </c>
      <c r="O99" s="32">
        <v>11412784</v>
      </c>
      <c r="P99" s="32">
        <v>23.06</v>
      </c>
      <c r="Q99" s="25"/>
      <c r="R99" s="27">
        <v>44343</v>
      </c>
      <c r="S99" s="27">
        <v>44343</v>
      </c>
      <c r="T99" s="32" t="s">
        <v>44</v>
      </c>
      <c r="U99" s="32" t="s">
        <v>45</v>
      </c>
      <c r="V99" s="32">
        <v>317.14999999999998</v>
      </c>
      <c r="W99" s="32">
        <v>323.75</v>
      </c>
      <c r="X99" s="32">
        <v>316.95</v>
      </c>
      <c r="Y99" s="32">
        <v>319.60000000000002</v>
      </c>
      <c r="Z99" s="32">
        <v>319.25</v>
      </c>
      <c r="AA99" s="32">
        <v>318.60000000000002</v>
      </c>
      <c r="AB99" s="32">
        <v>47301450</v>
      </c>
      <c r="AC99" s="26">
        <v>15188314192.5</v>
      </c>
      <c r="AD99" s="26">
        <v>15188314192.5</v>
      </c>
      <c r="AE99" s="32">
        <v>7156350</v>
      </c>
      <c r="AF99" s="32">
        <v>-15583800</v>
      </c>
      <c r="AG99" s="25"/>
      <c r="AH99" s="27">
        <v>44343</v>
      </c>
      <c r="AI99" s="27">
        <v>44371</v>
      </c>
      <c r="AJ99" s="32" t="s">
        <v>44</v>
      </c>
      <c r="AK99" s="32" t="s">
        <v>45</v>
      </c>
      <c r="AL99" s="32">
        <v>317</v>
      </c>
      <c r="AM99" s="32">
        <v>325.8</v>
      </c>
      <c r="AN99" s="32">
        <v>317</v>
      </c>
      <c r="AO99" s="32">
        <v>320.55</v>
      </c>
      <c r="AP99" s="32">
        <v>321.39999999999998</v>
      </c>
      <c r="AQ99" s="32">
        <v>320.55</v>
      </c>
      <c r="AR99" s="32">
        <v>72424200</v>
      </c>
      <c r="AS99" s="26">
        <v>23355680745</v>
      </c>
      <c r="AT99" s="26">
        <v>23355680745</v>
      </c>
      <c r="AU99" s="32">
        <v>92767500</v>
      </c>
      <c r="AV99" s="32">
        <v>16031250</v>
      </c>
      <c r="AW99" s="25"/>
      <c r="AX99" s="27">
        <f t="shared" si="0"/>
        <v>44343</v>
      </c>
      <c r="AY99" s="28">
        <f t="shared" si="1"/>
        <v>318.60000000000002</v>
      </c>
      <c r="AZ99" s="25">
        <f t="shared" si="2"/>
        <v>365.88244225599999</v>
      </c>
      <c r="BA99" s="25">
        <f t="shared" si="16"/>
        <v>173.545116288</v>
      </c>
      <c r="BB99" s="25">
        <f t="shared" si="3"/>
        <v>99923850</v>
      </c>
      <c r="BC99" s="25">
        <f t="shared" si="4"/>
        <v>447450</v>
      </c>
      <c r="BD99" s="25"/>
      <c r="BE99" s="29">
        <f t="shared" si="5"/>
        <v>9.8256735340729717E-3</v>
      </c>
      <c r="BF99" s="29">
        <f t="shared" si="6"/>
        <v>2.1082842898835259</v>
      </c>
      <c r="BG99" s="29">
        <f t="shared" si="7"/>
        <v>4.4980517992207194E-3</v>
      </c>
      <c r="BH99" s="25"/>
      <c r="BI99" s="32">
        <f>SUM(BI81:BI98)</f>
        <v>-396150</v>
      </c>
      <c r="BJ99" s="32">
        <f>SUM(BJ81:BJ98)</f>
        <v>-99750</v>
      </c>
      <c r="BK99" s="25"/>
      <c r="BL99" s="25">
        <f t="shared" si="8"/>
        <v>320.58999999999997</v>
      </c>
      <c r="BM99" s="25"/>
      <c r="BN99" s="25">
        <f t="shared" ref="BN99:BO99" si="129">D99</f>
        <v>323.45</v>
      </c>
      <c r="BO99" s="31">
        <f t="shared" si="129"/>
        <v>316.55</v>
      </c>
      <c r="BQ99" s="5">
        <f t="shared" si="91"/>
        <v>0.10756302521008397</v>
      </c>
      <c r="BR99" s="5">
        <f t="shared" si="92"/>
        <v>2.8571428571428577</v>
      </c>
    </row>
    <row r="100" spans="1:70" ht="15.75" customHeight="1" x14ac:dyDescent="0.25">
      <c r="A100" s="16">
        <v>44344</v>
      </c>
      <c r="B100" s="17" t="s">
        <v>43</v>
      </c>
      <c r="C100" s="17">
        <v>322.64999999999998</v>
      </c>
      <c r="D100" s="17">
        <v>324.5</v>
      </c>
      <c r="E100" s="17">
        <v>316.5</v>
      </c>
      <c r="F100" s="17">
        <v>318.60000000000002</v>
      </c>
      <c r="G100" s="17">
        <v>319.8</v>
      </c>
      <c r="H100" s="17">
        <v>318.75</v>
      </c>
      <c r="I100" s="17">
        <v>320.39999999999998</v>
      </c>
      <c r="J100" s="17">
        <v>357</v>
      </c>
      <c r="K100" s="17">
        <v>82.6</v>
      </c>
      <c r="L100" s="17">
        <v>26618815</v>
      </c>
      <c r="M100" s="18">
        <v>8528640138.3500004</v>
      </c>
      <c r="N100" s="17">
        <v>189082</v>
      </c>
      <c r="O100" s="17">
        <v>4490761</v>
      </c>
      <c r="P100" s="17">
        <v>16.87</v>
      </c>
      <c r="R100" s="16">
        <v>44344</v>
      </c>
      <c r="S100" s="16">
        <v>44371</v>
      </c>
      <c r="T100" s="17" t="s">
        <v>44</v>
      </c>
      <c r="U100" s="17" t="s">
        <v>45</v>
      </c>
      <c r="V100" s="17">
        <v>325</v>
      </c>
      <c r="W100" s="17">
        <v>326</v>
      </c>
      <c r="X100" s="17">
        <v>317.55</v>
      </c>
      <c r="Y100" s="17">
        <v>320.25</v>
      </c>
      <c r="Z100" s="17">
        <v>321.3</v>
      </c>
      <c r="AA100" s="17">
        <v>320.25</v>
      </c>
      <c r="AB100" s="17">
        <v>33199650</v>
      </c>
      <c r="AC100" s="18">
        <v>10684700872.5</v>
      </c>
      <c r="AD100" s="18">
        <v>10684700872.5</v>
      </c>
      <c r="AE100" s="17">
        <v>90684150</v>
      </c>
      <c r="AF100" s="17">
        <v>-2083350</v>
      </c>
      <c r="AH100" s="16">
        <v>44344</v>
      </c>
      <c r="AI100" s="16">
        <v>44406</v>
      </c>
      <c r="AJ100" s="17" t="s">
        <v>44</v>
      </c>
      <c r="AK100" s="17" t="s">
        <v>45</v>
      </c>
      <c r="AL100" s="17">
        <v>326.85000000000002</v>
      </c>
      <c r="AM100" s="17">
        <v>327.45</v>
      </c>
      <c r="AN100" s="17">
        <v>319.5</v>
      </c>
      <c r="AO100" s="17">
        <v>321.95</v>
      </c>
      <c r="AP100" s="17">
        <v>322.89999999999998</v>
      </c>
      <c r="AQ100" s="17">
        <v>321.95</v>
      </c>
      <c r="AR100" s="17">
        <v>1020300</v>
      </c>
      <c r="AS100" s="18">
        <v>330240187.5</v>
      </c>
      <c r="AT100" s="18">
        <v>330240187.5</v>
      </c>
      <c r="AU100" s="17">
        <v>2063400</v>
      </c>
      <c r="AV100" s="17">
        <v>196650</v>
      </c>
      <c r="AX100" s="16">
        <f>A100</f>
        <v>44344</v>
      </c>
      <c r="AY100" s="19">
        <f>H100</f>
        <v>318.75</v>
      </c>
      <c r="AZ100" s="17">
        <f>O100*I100/10000000</f>
        <v>143.88398243999998</v>
      </c>
      <c r="BA100" s="17">
        <f>AVERAGE(AZ95:AZ99)</f>
        <v>196.03192538599998</v>
      </c>
      <c r="BB100" s="17">
        <f>AE100+AU100</f>
        <v>92747550</v>
      </c>
      <c r="BC100" s="17">
        <f>BB100-BB99</f>
        <v>-7176300</v>
      </c>
      <c r="BD100" s="17">
        <f>BB100</f>
        <v>92747550</v>
      </c>
      <c r="BE100" s="21">
        <f t="shared" si="5"/>
        <v>4.7080979284361973E-4</v>
      </c>
      <c r="BF100" s="21">
        <f t="shared" si="6"/>
        <v>0.7339823967789062</v>
      </c>
      <c r="BG100" s="21">
        <f t="shared" si="7"/>
        <v>-7.1817689170303192E-2</v>
      </c>
      <c r="BJ100" s="17"/>
      <c r="BL100" s="22">
        <f t="shared" si="8"/>
        <v>320.39999999999998</v>
      </c>
      <c r="BN100" s="17">
        <f t="shared" ref="BN100:BO100" si="130">D100</f>
        <v>324.5</v>
      </c>
      <c r="BO100" s="22">
        <f t="shared" si="130"/>
        <v>316.5</v>
      </c>
      <c r="BQ100" s="5">
        <f t="shared" si="91"/>
        <v>0.10714285714285714</v>
      </c>
      <c r="BR100" s="5">
        <f t="shared" si="92"/>
        <v>2.8589588377723976</v>
      </c>
    </row>
    <row r="101" spans="1:70" ht="15.75" customHeight="1" x14ac:dyDescent="0.25">
      <c r="A101" s="16">
        <v>44347</v>
      </c>
      <c r="B101" s="17" t="s">
        <v>43</v>
      </c>
      <c r="C101" s="17">
        <v>318.7</v>
      </c>
      <c r="D101" s="17">
        <v>319.75</v>
      </c>
      <c r="E101" s="17">
        <v>312.10000000000002</v>
      </c>
      <c r="F101" s="17">
        <v>318.75</v>
      </c>
      <c r="G101" s="17">
        <v>318.89999999999998</v>
      </c>
      <c r="H101" s="17">
        <v>318.75</v>
      </c>
      <c r="I101" s="17">
        <v>316.64999999999998</v>
      </c>
      <c r="J101" s="17">
        <v>357</v>
      </c>
      <c r="K101" s="17">
        <v>88</v>
      </c>
      <c r="L101" s="17">
        <v>30917309</v>
      </c>
      <c r="M101" s="18">
        <v>9790007682</v>
      </c>
      <c r="N101" s="17">
        <v>195958</v>
      </c>
      <c r="O101" s="17">
        <v>4625553</v>
      </c>
      <c r="P101" s="17">
        <v>14.96</v>
      </c>
      <c r="R101" s="16">
        <v>44347</v>
      </c>
      <c r="S101" s="16">
        <v>44371</v>
      </c>
      <c r="T101" s="17" t="s">
        <v>44</v>
      </c>
      <c r="U101" s="17" t="s">
        <v>45</v>
      </c>
      <c r="V101" s="17">
        <v>320</v>
      </c>
      <c r="W101" s="17">
        <v>320.7</v>
      </c>
      <c r="X101" s="17">
        <v>312.8</v>
      </c>
      <c r="Y101" s="17">
        <v>319.35000000000002</v>
      </c>
      <c r="Z101" s="17">
        <v>319.3</v>
      </c>
      <c r="AA101" s="17">
        <v>319.35000000000002</v>
      </c>
      <c r="AB101" s="17">
        <v>31737600</v>
      </c>
      <c r="AC101" s="18">
        <v>10076138520</v>
      </c>
      <c r="AD101" s="18">
        <v>10076138520</v>
      </c>
      <c r="AE101" s="17">
        <v>92625000</v>
      </c>
      <c r="AF101" s="17">
        <v>1940850</v>
      </c>
      <c r="AH101" s="16">
        <v>44347</v>
      </c>
      <c r="AI101" s="16">
        <v>44406</v>
      </c>
      <c r="AJ101" s="17" t="s">
        <v>44</v>
      </c>
      <c r="AK101" s="17" t="s">
        <v>45</v>
      </c>
      <c r="AL101" s="17">
        <v>319.35000000000002</v>
      </c>
      <c r="AM101" s="17">
        <v>322.3</v>
      </c>
      <c r="AN101" s="17">
        <v>314.89999999999998</v>
      </c>
      <c r="AO101" s="17">
        <v>321.14999999999998</v>
      </c>
      <c r="AP101" s="17">
        <v>320.8</v>
      </c>
      <c r="AQ101" s="17">
        <v>321.14999999999998</v>
      </c>
      <c r="AR101" s="17">
        <v>1060200</v>
      </c>
      <c r="AS101" s="18">
        <v>338275050</v>
      </c>
      <c r="AT101" s="18">
        <v>338275050</v>
      </c>
      <c r="AU101" s="17">
        <v>2262900</v>
      </c>
      <c r="AV101" s="17">
        <v>199500</v>
      </c>
      <c r="AX101" s="16">
        <f>A101</f>
        <v>44347</v>
      </c>
      <c r="AY101" s="19">
        <f>H101</f>
        <v>318.75</v>
      </c>
      <c r="AZ101" s="17">
        <f>O101*I101/10000000</f>
        <v>146.46813574499998</v>
      </c>
      <c r="BA101" s="17">
        <f>AVERAGE(AZ96:AZ100)</f>
        <v>188.68939576099999</v>
      </c>
      <c r="BB101" s="17">
        <f>AE101+AU101</f>
        <v>94887900</v>
      </c>
      <c r="BC101" s="17">
        <f>BB101-BB100</f>
        <v>2140350</v>
      </c>
      <c r="BE101" s="21">
        <f t="shared" si="5"/>
        <v>0</v>
      </c>
      <c r="BF101" s="21">
        <f t="shared" si="6"/>
        <v>0.77623935968569846</v>
      </c>
      <c r="BG101" s="21">
        <f t="shared" si="7"/>
        <v>2.3077159450573089E-2</v>
      </c>
      <c r="BI101" s="17">
        <f t="shared" ref="BI101:BI102" si="131">BC101</f>
        <v>2140350</v>
      </c>
      <c r="BL101" s="17">
        <f t="shared" si="8"/>
        <v>316.64999999999998</v>
      </c>
      <c r="BN101" s="17">
        <f t="shared" ref="BN101:BO101" si="132">D101</f>
        <v>319.75</v>
      </c>
      <c r="BO101" s="17">
        <f t="shared" si="132"/>
        <v>312.10000000000002</v>
      </c>
      <c r="BQ101" s="5">
        <f t="shared" si="91"/>
        <v>0.10714285714285714</v>
      </c>
      <c r="BR101" s="5">
        <f t="shared" si="92"/>
        <v>2.6221590909090908</v>
      </c>
    </row>
    <row r="102" spans="1:70" ht="15.75" customHeight="1" x14ac:dyDescent="0.25">
      <c r="A102" s="16">
        <v>44348</v>
      </c>
      <c r="B102" s="17" t="s">
        <v>43</v>
      </c>
      <c r="C102" s="17">
        <v>319.2</v>
      </c>
      <c r="D102" s="17">
        <v>325.7</v>
      </c>
      <c r="E102" s="17">
        <v>317.3</v>
      </c>
      <c r="F102" s="17">
        <v>318.75</v>
      </c>
      <c r="G102" s="17">
        <v>318.3</v>
      </c>
      <c r="H102" s="17">
        <v>318.10000000000002</v>
      </c>
      <c r="I102" s="17">
        <v>320.48</v>
      </c>
      <c r="J102" s="17">
        <v>357</v>
      </c>
      <c r="K102" s="17">
        <v>88</v>
      </c>
      <c r="L102" s="17">
        <v>32595728</v>
      </c>
      <c r="M102" s="18">
        <v>10446167765.049999</v>
      </c>
      <c r="N102" s="17">
        <v>227553</v>
      </c>
      <c r="O102" s="17">
        <v>4386040</v>
      </c>
      <c r="P102" s="17">
        <v>13.46</v>
      </c>
      <c r="R102" s="16">
        <v>44348</v>
      </c>
      <c r="S102" s="16">
        <v>44371</v>
      </c>
      <c r="T102" s="17" t="s">
        <v>44</v>
      </c>
      <c r="U102" s="17" t="s">
        <v>45</v>
      </c>
      <c r="V102" s="17">
        <v>320</v>
      </c>
      <c r="W102" s="17">
        <v>327.5</v>
      </c>
      <c r="X102" s="17">
        <v>318</v>
      </c>
      <c r="Y102" s="17">
        <v>319.05</v>
      </c>
      <c r="Z102" s="17">
        <v>319.60000000000002</v>
      </c>
      <c r="AA102" s="17">
        <v>319.05</v>
      </c>
      <c r="AB102" s="17">
        <v>42701550</v>
      </c>
      <c r="AC102" s="18">
        <v>13741188930</v>
      </c>
      <c r="AD102" s="18">
        <v>13741188930</v>
      </c>
      <c r="AE102" s="17">
        <v>91730100</v>
      </c>
      <c r="AF102" s="17">
        <v>-894900</v>
      </c>
      <c r="AH102" s="16">
        <v>44348</v>
      </c>
      <c r="AI102" s="16">
        <v>44406</v>
      </c>
      <c r="AJ102" s="17" t="s">
        <v>44</v>
      </c>
      <c r="AK102" s="17" t="s">
        <v>45</v>
      </c>
      <c r="AL102" s="17">
        <v>322.45</v>
      </c>
      <c r="AM102" s="17">
        <v>329</v>
      </c>
      <c r="AN102" s="17">
        <v>320.14999999999998</v>
      </c>
      <c r="AO102" s="17">
        <v>320.95</v>
      </c>
      <c r="AP102" s="17">
        <v>321.05</v>
      </c>
      <c r="AQ102" s="17">
        <v>320.95</v>
      </c>
      <c r="AR102" s="17">
        <v>1755600</v>
      </c>
      <c r="AS102" s="18">
        <v>568144365</v>
      </c>
      <c r="AT102" s="18">
        <v>568144365</v>
      </c>
      <c r="AU102" s="17">
        <v>2508000</v>
      </c>
      <c r="AV102" s="17">
        <v>245100</v>
      </c>
      <c r="AX102" s="16">
        <f>A102</f>
        <v>44348</v>
      </c>
      <c r="AY102" s="19">
        <f>H102</f>
        <v>318.10000000000002</v>
      </c>
      <c r="AZ102" s="17">
        <f>O102*I102/10000000</f>
        <v>140.56380992000001</v>
      </c>
      <c r="BA102" s="17">
        <f>AVERAGE(AZ97:AZ101)</f>
        <v>188.4701202068</v>
      </c>
      <c r="BB102" s="17">
        <f>AE102+AU102</f>
        <v>94238100</v>
      </c>
      <c r="BC102" s="17">
        <f>BB102-BB101</f>
        <v>-649800</v>
      </c>
      <c r="BE102" s="21">
        <f t="shared" si="5"/>
        <v>-2.0392156862744384E-3</v>
      </c>
      <c r="BF102" s="21">
        <f t="shared" si="6"/>
        <v>0.74581482606243099</v>
      </c>
      <c r="BG102" s="21">
        <f t="shared" si="7"/>
        <v>-6.8480807352676162E-3</v>
      </c>
      <c r="BI102" s="17">
        <f t="shared" si="131"/>
        <v>-649800</v>
      </c>
      <c r="BL102" s="17">
        <f t="shared" si="8"/>
        <v>320.48</v>
      </c>
      <c r="BN102" s="17">
        <f t="shared" ref="BN102:BO102" si="133">D102</f>
        <v>325.7</v>
      </c>
      <c r="BO102" s="17">
        <f t="shared" si="133"/>
        <v>317.3</v>
      </c>
      <c r="BQ102" s="5">
        <f t="shared" si="91"/>
        <v>0.1089635854341736</v>
      </c>
      <c r="BR102" s="5">
        <f t="shared" si="92"/>
        <v>2.6147727272727277</v>
      </c>
    </row>
    <row r="103" spans="1:70" ht="15.75" customHeight="1" x14ac:dyDescent="0.25">
      <c r="A103" s="16">
        <v>44349</v>
      </c>
      <c r="B103" s="17" t="s">
        <v>43</v>
      </c>
      <c r="C103" s="17">
        <v>315.95</v>
      </c>
      <c r="D103" s="17">
        <v>324.39999999999998</v>
      </c>
      <c r="E103" s="17">
        <v>315.60000000000002</v>
      </c>
      <c r="F103" s="17">
        <v>318.10000000000002</v>
      </c>
      <c r="G103" s="17">
        <v>322.89999999999998</v>
      </c>
      <c r="H103" s="17">
        <v>323</v>
      </c>
      <c r="I103" s="17">
        <v>320.95999999999998</v>
      </c>
      <c r="J103" s="17">
        <v>357</v>
      </c>
      <c r="K103" s="17">
        <v>88</v>
      </c>
      <c r="L103" s="17">
        <v>26323777</v>
      </c>
      <c r="M103" s="18">
        <v>8448892334.1499996</v>
      </c>
      <c r="N103" s="17">
        <v>157758</v>
      </c>
      <c r="O103" s="17">
        <v>7866813</v>
      </c>
      <c r="P103" s="17">
        <v>29.88</v>
      </c>
      <c r="R103" s="16">
        <v>44349</v>
      </c>
      <c r="S103" s="16">
        <v>44371</v>
      </c>
      <c r="T103" s="17" t="s">
        <v>44</v>
      </c>
      <c r="U103" s="17" t="s">
        <v>45</v>
      </c>
      <c r="V103" s="17">
        <v>317</v>
      </c>
      <c r="W103" s="17">
        <v>326.35000000000002</v>
      </c>
      <c r="X103" s="17">
        <v>317</v>
      </c>
      <c r="Y103" s="17">
        <v>324.7</v>
      </c>
      <c r="Z103" s="17">
        <v>324.5</v>
      </c>
      <c r="AA103" s="17">
        <v>324.7</v>
      </c>
      <c r="AB103" s="17">
        <v>34145850</v>
      </c>
      <c r="AC103" s="18">
        <v>11027744257.5</v>
      </c>
      <c r="AD103" s="18">
        <v>11027744257.5</v>
      </c>
      <c r="AE103" s="17">
        <v>91960950</v>
      </c>
      <c r="AF103" s="17">
        <v>230850</v>
      </c>
      <c r="AH103" s="16">
        <v>44349</v>
      </c>
      <c r="AI103" s="16">
        <v>44406</v>
      </c>
      <c r="AJ103" s="17" t="s">
        <v>44</v>
      </c>
      <c r="AK103" s="17" t="s">
        <v>45</v>
      </c>
      <c r="AL103" s="17">
        <v>318.89999999999998</v>
      </c>
      <c r="AM103" s="17">
        <v>328</v>
      </c>
      <c r="AN103" s="17">
        <v>318.89999999999998</v>
      </c>
      <c r="AO103" s="17">
        <v>326.3</v>
      </c>
      <c r="AP103" s="17">
        <v>326.25</v>
      </c>
      <c r="AQ103" s="17">
        <v>326.3</v>
      </c>
      <c r="AR103" s="17">
        <v>1216950</v>
      </c>
      <c r="AS103" s="18">
        <v>394597890</v>
      </c>
      <c r="AT103" s="18">
        <v>394597890</v>
      </c>
      <c r="AU103" s="17">
        <v>2402550</v>
      </c>
      <c r="AV103" s="17">
        <v>-105450</v>
      </c>
      <c r="AX103" s="16">
        <f>A103</f>
        <v>44349</v>
      </c>
      <c r="AY103" s="19">
        <f>H103</f>
        <v>323</v>
      </c>
      <c r="AZ103" s="17">
        <f>O103*I103/10000000</f>
        <v>252.49323004800002</v>
      </c>
      <c r="BA103" s="17">
        <f>AVERAGE(AZ98:AZ102)</f>
        <v>184.92389592859999</v>
      </c>
      <c r="BB103" s="17">
        <f>AE103+AU103</f>
        <v>94363500</v>
      </c>
      <c r="BC103" s="17">
        <f>BB103-BB102</f>
        <v>125400</v>
      </c>
      <c r="BE103" s="21">
        <f t="shared" si="5"/>
        <v>1.5403961018547553E-2</v>
      </c>
      <c r="BF103" s="21">
        <f t="shared" si="6"/>
        <v>1.3653899555819917</v>
      </c>
      <c r="BG103" s="21">
        <f t="shared" si="7"/>
        <v>1.3306719893546241E-3</v>
      </c>
      <c r="BJ103" s="17">
        <f t="shared" ref="BJ103:BJ104" si="134">BC103</f>
        <v>125400</v>
      </c>
      <c r="BL103" s="17">
        <f t="shared" si="8"/>
        <v>320.95999999999998</v>
      </c>
      <c r="BN103" s="17">
        <f t="shared" ref="BN103:BO103" si="135">D103</f>
        <v>324.39999999999998</v>
      </c>
      <c r="BO103" s="17">
        <f t="shared" si="135"/>
        <v>315.60000000000002</v>
      </c>
      <c r="BQ103" s="5">
        <f t="shared" si="91"/>
        <v>9.5238095238095233E-2</v>
      </c>
      <c r="BR103" s="5">
        <f t="shared" si="92"/>
        <v>2.6704545454545454</v>
      </c>
    </row>
    <row r="104" spans="1:70" ht="15.75" customHeight="1" x14ac:dyDescent="0.25">
      <c r="A104" s="16">
        <v>44350</v>
      </c>
      <c r="B104" s="17" t="s">
        <v>43</v>
      </c>
      <c r="C104" s="17">
        <v>325.3</v>
      </c>
      <c r="D104" s="17">
        <v>327.7</v>
      </c>
      <c r="E104" s="17">
        <v>323.64999999999998</v>
      </c>
      <c r="F104" s="17">
        <v>323</v>
      </c>
      <c r="G104" s="17">
        <v>324.95</v>
      </c>
      <c r="H104" s="17">
        <v>325.64999999999998</v>
      </c>
      <c r="I104" s="17">
        <v>325.92</v>
      </c>
      <c r="J104" s="17">
        <v>357</v>
      </c>
      <c r="K104" s="17">
        <v>88</v>
      </c>
      <c r="L104" s="17">
        <v>21408371</v>
      </c>
      <c r="M104" s="18">
        <v>6977408798.4499998</v>
      </c>
      <c r="N104" s="17">
        <v>151971</v>
      </c>
      <c r="O104" s="17">
        <v>5395009</v>
      </c>
      <c r="P104" s="17">
        <v>25.2</v>
      </c>
      <c r="R104" s="16">
        <v>44350</v>
      </c>
      <c r="S104" s="16">
        <v>44371</v>
      </c>
      <c r="T104" s="17" t="s">
        <v>44</v>
      </c>
      <c r="U104" s="17" t="s">
        <v>45</v>
      </c>
      <c r="V104" s="17">
        <v>326.85000000000002</v>
      </c>
      <c r="W104" s="17">
        <v>329.4</v>
      </c>
      <c r="X104" s="17">
        <v>325.14999999999998</v>
      </c>
      <c r="Y104" s="17">
        <v>326.89999999999998</v>
      </c>
      <c r="Z104" s="17">
        <v>325.60000000000002</v>
      </c>
      <c r="AA104" s="17">
        <v>326.89999999999998</v>
      </c>
      <c r="AB104" s="17">
        <v>24857700</v>
      </c>
      <c r="AC104" s="18">
        <v>8141118765</v>
      </c>
      <c r="AD104" s="18">
        <v>8141118765</v>
      </c>
      <c r="AE104" s="17">
        <v>89794950</v>
      </c>
      <c r="AF104" s="17">
        <v>-2166000</v>
      </c>
      <c r="AH104" s="16">
        <v>44350</v>
      </c>
      <c r="AI104" s="16">
        <v>44406</v>
      </c>
      <c r="AJ104" s="17" t="s">
        <v>44</v>
      </c>
      <c r="AK104" s="17" t="s">
        <v>45</v>
      </c>
      <c r="AL104" s="17">
        <v>328.3</v>
      </c>
      <c r="AM104" s="17">
        <v>331</v>
      </c>
      <c r="AN104" s="17">
        <v>327</v>
      </c>
      <c r="AO104" s="17">
        <v>328.45</v>
      </c>
      <c r="AP104" s="17">
        <v>328.05</v>
      </c>
      <c r="AQ104" s="17">
        <v>328.45</v>
      </c>
      <c r="AR104" s="17">
        <v>1088700</v>
      </c>
      <c r="AS104" s="18">
        <v>358281337.5</v>
      </c>
      <c r="AT104" s="18">
        <v>358281337.5</v>
      </c>
      <c r="AU104" s="17">
        <v>2311350</v>
      </c>
      <c r="AV104" s="17">
        <v>-91200</v>
      </c>
      <c r="AX104" s="16">
        <f>A104</f>
        <v>44350</v>
      </c>
      <c r="AY104" s="19">
        <f>H104</f>
        <v>325.64999999999998</v>
      </c>
      <c r="AZ104" s="17">
        <f>O104*I104/10000000</f>
        <v>175.83413332800001</v>
      </c>
      <c r="BA104" s="17">
        <f>AVERAGE(AZ99:AZ103)</f>
        <v>209.8583200818</v>
      </c>
      <c r="BB104" s="17">
        <f>AE104+AU104</f>
        <v>92106300</v>
      </c>
      <c r="BC104" s="17">
        <f>BB104-BB103</f>
        <v>-2257200</v>
      </c>
      <c r="BE104" s="21">
        <f t="shared" si="5"/>
        <v>8.204334365325007E-3</v>
      </c>
      <c r="BF104" s="21">
        <f t="shared" si="6"/>
        <v>0.83787067989233011</v>
      </c>
      <c r="BG104" s="21">
        <f t="shared" si="7"/>
        <v>-2.3920265780730896E-2</v>
      </c>
      <c r="BJ104" s="17">
        <f t="shared" si="134"/>
        <v>-2257200</v>
      </c>
      <c r="BL104" s="17">
        <f t="shared" si="8"/>
        <v>325.92</v>
      </c>
      <c r="BN104" s="17">
        <f t="shared" ref="BN104:BO104" si="136">D104</f>
        <v>327.7</v>
      </c>
      <c r="BO104" s="17">
        <f t="shared" si="136"/>
        <v>323.64999999999998</v>
      </c>
      <c r="BQ104" s="5">
        <f t="shared" si="91"/>
        <v>8.7815126050420231E-2</v>
      </c>
      <c r="BR104" s="5">
        <f t="shared" si="92"/>
        <v>2.7005681818181815</v>
      </c>
    </row>
    <row r="105" spans="1:70" ht="15.75" customHeight="1" x14ac:dyDescent="0.25">
      <c r="A105" s="16">
        <v>44351</v>
      </c>
      <c r="B105" s="17" t="s">
        <v>43</v>
      </c>
      <c r="C105" s="17">
        <v>325.14999999999998</v>
      </c>
      <c r="D105" s="17">
        <v>336.9</v>
      </c>
      <c r="E105" s="17">
        <v>324.25</v>
      </c>
      <c r="F105" s="17">
        <v>325.64999999999998</v>
      </c>
      <c r="G105" s="17">
        <v>336.8</v>
      </c>
      <c r="H105" s="17">
        <v>334.95</v>
      </c>
      <c r="I105" s="17">
        <v>330.33</v>
      </c>
      <c r="J105" s="17">
        <v>357</v>
      </c>
      <c r="K105" s="17">
        <v>88</v>
      </c>
      <c r="L105" s="17">
        <v>41278749</v>
      </c>
      <c r="M105" s="18">
        <v>13635697415.4</v>
      </c>
      <c r="N105" s="17">
        <v>257144</v>
      </c>
      <c r="O105" s="17">
        <v>12603426</v>
      </c>
      <c r="P105" s="17">
        <v>30.53</v>
      </c>
      <c r="R105" s="16">
        <v>44351</v>
      </c>
      <c r="S105" s="16">
        <v>44371</v>
      </c>
      <c r="T105" s="17" t="s">
        <v>44</v>
      </c>
      <c r="U105" s="17" t="s">
        <v>45</v>
      </c>
      <c r="V105" s="17">
        <v>326.35000000000002</v>
      </c>
      <c r="W105" s="17">
        <v>338.55</v>
      </c>
      <c r="X105" s="17">
        <v>325.25</v>
      </c>
      <c r="Y105" s="17">
        <v>336.7</v>
      </c>
      <c r="Z105" s="17">
        <v>338.1</v>
      </c>
      <c r="AA105" s="17">
        <v>336.7</v>
      </c>
      <c r="AB105" s="17">
        <v>57823650</v>
      </c>
      <c r="AC105" s="18">
        <v>19231652655</v>
      </c>
      <c r="AD105" s="18">
        <v>19231652655</v>
      </c>
      <c r="AE105" s="17">
        <v>94625700</v>
      </c>
      <c r="AF105" s="17">
        <v>4830750</v>
      </c>
      <c r="AH105" s="16">
        <v>44351</v>
      </c>
      <c r="AI105" s="16">
        <v>44406</v>
      </c>
      <c r="AJ105" s="17" t="s">
        <v>44</v>
      </c>
      <c r="AK105" s="17" t="s">
        <v>45</v>
      </c>
      <c r="AL105" s="17">
        <v>329.35</v>
      </c>
      <c r="AM105" s="17">
        <v>340</v>
      </c>
      <c r="AN105" s="17">
        <v>328.6</v>
      </c>
      <c r="AO105" s="17">
        <v>338.15</v>
      </c>
      <c r="AP105" s="17">
        <v>340</v>
      </c>
      <c r="AQ105" s="17">
        <v>338.15</v>
      </c>
      <c r="AR105" s="17">
        <v>2069100</v>
      </c>
      <c r="AS105" s="18">
        <v>690680400</v>
      </c>
      <c r="AT105" s="18">
        <v>690680400</v>
      </c>
      <c r="AU105" s="17">
        <v>2356950</v>
      </c>
      <c r="AV105" s="17">
        <v>45600</v>
      </c>
      <c r="AX105" s="16">
        <f>A105</f>
        <v>44351</v>
      </c>
      <c r="AY105" s="19">
        <f>H105</f>
        <v>334.95</v>
      </c>
      <c r="AZ105" s="17">
        <f>O105*I105/10000000</f>
        <v>416.32897105799998</v>
      </c>
      <c r="BA105" s="17">
        <f>AVERAGE(AZ100:AZ104)</f>
        <v>171.8486582962</v>
      </c>
      <c r="BB105" s="17">
        <f>AE105+AU105</f>
        <v>96982650</v>
      </c>
      <c r="BC105" s="17">
        <f>BB105-BB104</f>
        <v>4876350</v>
      </c>
      <c r="BE105" s="21">
        <f t="shared" si="5"/>
        <v>2.85582680792262E-2</v>
      </c>
      <c r="BF105" s="21">
        <f t="shared" si="6"/>
        <v>2.4226489469612931</v>
      </c>
      <c r="BG105" s="21">
        <f t="shared" si="7"/>
        <v>5.2942632588650285E-2</v>
      </c>
      <c r="BI105" s="17">
        <f>BC105</f>
        <v>4876350</v>
      </c>
      <c r="BL105" s="22">
        <f t="shared" si="8"/>
        <v>330.33</v>
      </c>
      <c r="BN105" s="17">
        <f t="shared" ref="BN105:BO105" si="137">D105</f>
        <v>336.9</v>
      </c>
      <c r="BO105" s="17">
        <f t="shared" si="137"/>
        <v>324.25</v>
      </c>
      <c r="BQ105" s="5">
        <f t="shared" si="91"/>
        <v>6.1764705882352972E-2</v>
      </c>
      <c r="BR105" s="5">
        <f t="shared" si="92"/>
        <v>2.8062499999999999</v>
      </c>
    </row>
    <row r="106" spans="1:70" ht="15.75" customHeight="1" x14ac:dyDescent="0.25">
      <c r="A106" s="16">
        <v>44354</v>
      </c>
      <c r="B106" s="17" t="s">
        <v>43</v>
      </c>
      <c r="C106" s="17">
        <v>339.75</v>
      </c>
      <c r="D106" s="17">
        <v>351</v>
      </c>
      <c r="E106" s="17">
        <v>339.75</v>
      </c>
      <c r="F106" s="17">
        <v>334.95</v>
      </c>
      <c r="G106" s="17">
        <v>344.35</v>
      </c>
      <c r="H106" s="17">
        <v>345.5</v>
      </c>
      <c r="I106" s="17">
        <v>346.4</v>
      </c>
      <c r="J106" s="17">
        <v>357</v>
      </c>
      <c r="K106" s="17">
        <v>91.8</v>
      </c>
      <c r="L106" s="17">
        <v>64986814</v>
      </c>
      <c r="M106" s="18">
        <v>22511445127.599998</v>
      </c>
      <c r="N106" s="17">
        <v>454768</v>
      </c>
      <c r="O106" s="17">
        <v>12141141</v>
      </c>
      <c r="P106" s="17">
        <v>18.68</v>
      </c>
      <c r="R106" s="16">
        <v>44354</v>
      </c>
      <c r="S106" s="16">
        <v>44371</v>
      </c>
      <c r="T106" s="17" t="s">
        <v>44</v>
      </c>
      <c r="U106" s="17" t="s">
        <v>45</v>
      </c>
      <c r="V106" s="17">
        <v>341.7</v>
      </c>
      <c r="W106" s="17">
        <v>352.9</v>
      </c>
      <c r="X106" s="17">
        <v>341.5</v>
      </c>
      <c r="Y106" s="17">
        <v>347</v>
      </c>
      <c r="Z106" s="17">
        <v>345.85</v>
      </c>
      <c r="AA106" s="17">
        <v>347</v>
      </c>
      <c r="AB106" s="17">
        <v>77391750</v>
      </c>
      <c r="AC106" s="18">
        <v>26912105257.5</v>
      </c>
      <c r="AD106" s="18">
        <v>26912105257.5</v>
      </c>
      <c r="AE106" s="17">
        <v>89903250</v>
      </c>
      <c r="AF106" s="17">
        <v>-4722450</v>
      </c>
      <c r="AH106" s="16">
        <v>44354</v>
      </c>
      <c r="AI106" s="16">
        <v>44406</v>
      </c>
      <c r="AJ106" s="17" t="s">
        <v>44</v>
      </c>
      <c r="AK106" s="17" t="s">
        <v>45</v>
      </c>
      <c r="AL106" s="17">
        <v>344.45</v>
      </c>
      <c r="AM106" s="17">
        <v>354.6</v>
      </c>
      <c r="AN106" s="17">
        <v>344.45</v>
      </c>
      <c r="AO106" s="17">
        <v>348.75</v>
      </c>
      <c r="AP106" s="17">
        <v>347.95</v>
      </c>
      <c r="AQ106" s="17">
        <v>348.75</v>
      </c>
      <c r="AR106" s="17">
        <v>3029550</v>
      </c>
      <c r="AS106" s="18">
        <v>1059634132.5</v>
      </c>
      <c r="AT106" s="18">
        <v>1059634132.5</v>
      </c>
      <c r="AU106" s="17">
        <v>2516550</v>
      </c>
      <c r="AV106" s="17">
        <v>159600</v>
      </c>
      <c r="AX106" s="16">
        <f>A106</f>
        <v>44354</v>
      </c>
      <c r="AY106" s="19">
        <f>H106</f>
        <v>345.5</v>
      </c>
      <c r="AZ106" s="17">
        <f>O106*I106/10000000</f>
        <v>420.56912423999995</v>
      </c>
      <c r="BA106" s="17">
        <f>AVERAGE(AZ101:AZ105)</f>
        <v>226.33765601979999</v>
      </c>
      <c r="BB106" s="17">
        <f>AE106+AU106</f>
        <v>92419800</v>
      </c>
      <c r="BC106" s="17">
        <f>BB106-BB105</f>
        <v>-4562850</v>
      </c>
      <c r="BE106" s="21">
        <f t="shared" si="5"/>
        <v>3.149723839379015E-2</v>
      </c>
      <c r="BF106" s="21">
        <f t="shared" si="6"/>
        <v>1.8581491548326745</v>
      </c>
      <c r="BG106" s="21">
        <f t="shared" si="7"/>
        <v>-4.7048106027212086E-2</v>
      </c>
      <c r="BJ106" s="17">
        <f>BC106</f>
        <v>-4562850</v>
      </c>
      <c r="BL106" s="22">
        <f t="shared" si="8"/>
        <v>346.4</v>
      </c>
      <c r="BN106" s="17">
        <f t="shared" ref="BN106:BO106" si="138">D106</f>
        <v>351</v>
      </c>
      <c r="BO106" s="17">
        <f t="shared" si="138"/>
        <v>339.75</v>
      </c>
      <c r="BQ106" s="5">
        <f t="shared" si="91"/>
        <v>3.2212885154061621E-2</v>
      </c>
      <c r="BR106" s="5">
        <f t="shared" si="92"/>
        <v>2.7636165577342049</v>
      </c>
    </row>
    <row r="107" spans="1:70" ht="15.75" customHeight="1" x14ac:dyDescent="0.25">
      <c r="A107" s="16">
        <v>44355</v>
      </c>
      <c r="B107" s="17" t="s">
        <v>43</v>
      </c>
      <c r="C107" s="17">
        <v>346.25</v>
      </c>
      <c r="D107" s="17">
        <v>356.65</v>
      </c>
      <c r="E107" s="17">
        <v>337.5</v>
      </c>
      <c r="F107" s="17">
        <v>345.5</v>
      </c>
      <c r="G107" s="17">
        <v>356.5</v>
      </c>
      <c r="H107" s="17">
        <v>352.75</v>
      </c>
      <c r="I107" s="17">
        <v>346.15</v>
      </c>
      <c r="J107" s="17">
        <v>357</v>
      </c>
      <c r="K107" s="17">
        <v>91.8</v>
      </c>
      <c r="L107" s="17">
        <v>44104954</v>
      </c>
      <c r="M107" s="18">
        <v>15267039550.15</v>
      </c>
      <c r="N107" s="17">
        <v>280211</v>
      </c>
      <c r="O107" s="17">
        <v>6886102</v>
      </c>
      <c r="P107" s="17">
        <v>15.61</v>
      </c>
      <c r="R107" s="16">
        <v>44355</v>
      </c>
      <c r="S107" s="16">
        <v>44371</v>
      </c>
      <c r="T107" s="17" t="s">
        <v>44</v>
      </c>
      <c r="U107" s="17" t="s">
        <v>45</v>
      </c>
      <c r="V107" s="17">
        <v>347.75</v>
      </c>
      <c r="W107" s="17">
        <v>358.2</v>
      </c>
      <c r="X107" s="17">
        <v>338.4</v>
      </c>
      <c r="Y107" s="17">
        <v>354.55</v>
      </c>
      <c r="Z107" s="17">
        <v>358.15</v>
      </c>
      <c r="AA107" s="17">
        <v>354.55</v>
      </c>
      <c r="AB107" s="17">
        <v>64355850</v>
      </c>
      <c r="AC107" s="18">
        <v>22418760915</v>
      </c>
      <c r="AD107" s="18">
        <v>22418760915</v>
      </c>
      <c r="AE107" s="17">
        <v>91128750</v>
      </c>
      <c r="AF107" s="17">
        <v>1225500</v>
      </c>
      <c r="AH107" s="16">
        <v>44355</v>
      </c>
      <c r="AI107" s="16">
        <v>44406</v>
      </c>
      <c r="AJ107" s="17" t="s">
        <v>44</v>
      </c>
      <c r="AK107" s="17" t="s">
        <v>45</v>
      </c>
      <c r="AL107" s="17">
        <v>349.7</v>
      </c>
      <c r="AM107" s="17">
        <v>359.9</v>
      </c>
      <c r="AN107" s="17">
        <v>340.25</v>
      </c>
      <c r="AO107" s="17">
        <v>356.4</v>
      </c>
      <c r="AP107" s="17">
        <v>359.9</v>
      </c>
      <c r="AQ107" s="17">
        <v>356.4</v>
      </c>
      <c r="AR107" s="17">
        <v>3009600</v>
      </c>
      <c r="AS107" s="18">
        <v>1051471732.5</v>
      </c>
      <c r="AT107" s="18">
        <v>1051471732.5</v>
      </c>
      <c r="AU107" s="17">
        <v>2718900</v>
      </c>
      <c r="AV107" s="17">
        <v>202350</v>
      </c>
      <c r="AX107" s="16">
        <f>A107</f>
        <v>44355</v>
      </c>
      <c r="AY107" s="19">
        <f>H107</f>
        <v>352.75</v>
      </c>
      <c r="AZ107" s="17">
        <f>O107*I107/10000000</f>
        <v>238.36242072999997</v>
      </c>
      <c r="BA107" s="17">
        <f>AVERAGE(AZ102:AZ106)</f>
        <v>281.15785371880003</v>
      </c>
      <c r="BB107" s="17">
        <f>AE107+AU107</f>
        <v>93847650</v>
      </c>
      <c r="BC107" s="17">
        <f>BB107-BB106</f>
        <v>1427850</v>
      </c>
      <c r="BE107" s="21">
        <f t="shared" si="5"/>
        <v>2.0984081041968163E-2</v>
      </c>
      <c r="BF107" s="21">
        <f t="shared" si="6"/>
        <v>0.84778859127441664</v>
      </c>
      <c r="BG107" s="21">
        <f t="shared" si="7"/>
        <v>1.5449611446897743E-2</v>
      </c>
      <c r="BI107" s="17">
        <f t="shared" ref="BI107:BI108" si="139">BC107</f>
        <v>1427850</v>
      </c>
      <c r="BL107" s="17">
        <f t="shared" si="8"/>
        <v>346.15</v>
      </c>
      <c r="BN107" s="17">
        <f t="shared" ref="BN107:BO107" si="140">D107</f>
        <v>356.65</v>
      </c>
      <c r="BO107" s="17">
        <f t="shared" si="140"/>
        <v>337.5</v>
      </c>
      <c r="BQ107" s="5">
        <f t="shared" si="91"/>
        <v>1.1904761904761904E-2</v>
      </c>
      <c r="BR107" s="5">
        <f t="shared" si="92"/>
        <v>2.8425925925925926</v>
      </c>
    </row>
    <row r="108" spans="1:70" ht="15.75" customHeight="1" x14ac:dyDescent="0.25">
      <c r="A108" s="16">
        <v>44356</v>
      </c>
      <c r="B108" s="17" t="s">
        <v>43</v>
      </c>
      <c r="C108" s="17">
        <v>356.2</v>
      </c>
      <c r="D108" s="17">
        <v>358.9</v>
      </c>
      <c r="E108" s="17">
        <v>339.75</v>
      </c>
      <c r="F108" s="17">
        <v>352.75</v>
      </c>
      <c r="G108" s="17">
        <v>343.55</v>
      </c>
      <c r="H108" s="17">
        <v>343.35</v>
      </c>
      <c r="I108" s="17">
        <v>350.63</v>
      </c>
      <c r="J108" s="17">
        <v>358.9</v>
      </c>
      <c r="K108" s="17">
        <v>91.8</v>
      </c>
      <c r="L108" s="17">
        <v>59334814</v>
      </c>
      <c r="M108" s="18">
        <v>20804788075.450001</v>
      </c>
      <c r="N108" s="17">
        <v>364388</v>
      </c>
      <c r="O108" s="17">
        <v>7909760</v>
      </c>
      <c r="P108" s="17">
        <v>13.33</v>
      </c>
      <c r="R108" s="16">
        <v>44356</v>
      </c>
      <c r="S108" s="16">
        <v>44371</v>
      </c>
      <c r="T108" s="17" t="s">
        <v>44</v>
      </c>
      <c r="U108" s="17" t="s">
        <v>45</v>
      </c>
      <c r="V108" s="17">
        <v>358</v>
      </c>
      <c r="W108" s="17">
        <v>360.5</v>
      </c>
      <c r="X108" s="17">
        <v>340.25</v>
      </c>
      <c r="Y108" s="17">
        <v>344.35</v>
      </c>
      <c r="Z108" s="17">
        <v>344.6</v>
      </c>
      <c r="AA108" s="17">
        <v>344.35</v>
      </c>
      <c r="AB108" s="17">
        <v>75151650</v>
      </c>
      <c r="AC108" s="18">
        <v>26441265877.5</v>
      </c>
      <c r="AD108" s="18">
        <v>26441265877.5</v>
      </c>
      <c r="AE108" s="17">
        <v>86936400</v>
      </c>
      <c r="AF108" s="17">
        <v>-4192350</v>
      </c>
      <c r="AH108" s="16">
        <v>44356</v>
      </c>
      <c r="AI108" s="16">
        <v>44406</v>
      </c>
      <c r="AJ108" s="17" t="s">
        <v>44</v>
      </c>
      <c r="AK108" s="17" t="s">
        <v>45</v>
      </c>
      <c r="AL108" s="17">
        <v>358.8</v>
      </c>
      <c r="AM108" s="17">
        <v>362.15</v>
      </c>
      <c r="AN108" s="17">
        <v>342.15</v>
      </c>
      <c r="AO108" s="17">
        <v>345.75</v>
      </c>
      <c r="AP108" s="17">
        <v>346.8</v>
      </c>
      <c r="AQ108" s="17">
        <v>345.75</v>
      </c>
      <c r="AR108" s="17">
        <v>4990350</v>
      </c>
      <c r="AS108" s="18">
        <v>1759343760</v>
      </c>
      <c r="AT108" s="18">
        <v>1759343760</v>
      </c>
      <c r="AU108" s="17">
        <v>3420000</v>
      </c>
      <c r="AV108" s="17">
        <v>701100</v>
      </c>
      <c r="AX108" s="16">
        <f>A108</f>
        <v>44356</v>
      </c>
      <c r="AY108" s="19">
        <f>H108</f>
        <v>343.35</v>
      </c>
      <c r="AZ108" s="17">
        <f>O108*I108/10000000</f>
        <v>277.33991488000004</v>
      </c>
      <c r="BA108" s="17">
        <f>AVERAGE(AZ103:AZ107)</f>
        <v>300.71757588079998</v>
      </c>
      <c r="BB108" s="17">
        <f>AE108+AU108</f>
        <v>90356400</v>
      </c>
      <c r="BC108" s="17">
        <f>BB108-BB107</f>
        <v>-3491250</v>
      </c>
      <c r="BE108" s="21">
        <f t="shared" si="5"/>
        <v>-2.6647767540751176E-2</v>
      </c>
      <c r="BF108" s="21">
        <f t="shared" si="6"/>
        <v>0.92226041017946181</v>
      </c>
      <c r="BG108" s="21">
        <f t="shared" si="7"/>
        <v>-3.7201251176774273E-2</v>
      </c>
      <c r="BI108" s="17">
        <f t="shared" si="139"/>
        <v>-3491250</v>
      </c>
      <c r="BL108" s="17">
        <f t="shared" si="8"/>
        <v>350.63</v>
      </c>
      <c r="BN108" s="17">
        <f t="shared" ref="BN108:BO108" si="141">D108</f>
        <v>358.9</v>
      </c>
      <c r="BO108" s="17">
        <f t="shared" si="141"/>
        <v>339.75</v>
      </c>
      <c r="BQ108" s="5">
        <f t="shared" si="91"/>
        <v>4.332683198662568E-2</v>
      </c>
      <c r="BR108" s="5">
        <f t="shared" si="92"/>
        <v>2.7401960784313726</v>
      </c>
    </row>
    <row r="109" spans="1:70" ht="15.75" customHeight="1" x14ac:dyDescent="0.25">
      <c r="A109" s="16">
        <v>44357</v>
      </c>
      <c r="B109" s="17" t="s">
        <v>43</v>
      </c>
      <c r="C109" s="17">
        <v>345.2</v>
      </c>
      <c r="D109" s="17">
        <v>347.85</v>
      </c>
      <c r="E109" s="17">
        <v>342.4</v>
      </c>
      <c r="F109" s="17">
        <v>343.35</v>
      </c>
      <c r="G109" s="17">
        <v>345.05</v>
      </c>
      <c r="H109" s="17">
        <v>344.75</v>
      </c>
      <c r="I109" s="17">
        <v>345.05</v>
      </c>
      <c r="J109" s="17">
        <v>358.9</v>
      </c>
      <c r="K109" s="17">
        <v>91.8</v>
      </c>
      <c r="L109" s="17">
        <v>24351860</v>
      </c>
      <c r="M109" s="18">
        <v>8402611475.9499998</v>
      </c>
      <c r="N109" s="17">
        <v>173167</v>
      </c>
      <c r="O109" s="17">
        <v>3728297</v>
      </c>
      <c r="P109" s="17">
        <v>15.31</v>
      </c>
      <c r="R109" s="16">
        <v>44357</v>
      </c>
      <c r="S109" s="16">
        <v>44371</v>
      </c>
      <c r="T109" s="17" t="s">
        <v>44</v>
      </c>
      <c r="U109" s="17" t="s">
        <v>45</v>
      </c>
      <c r="V109" s="17">
        <v>346.5</v>
      </c>
      <c r="W109" s="17">
        <v>348.55</v>
      </c>
      <c r="X109" s="17">
        <v>343</v>
      </c>
      <c r="Y109" s="17">
        <v>345.4</v>
      </c>
      <c r="Z109" s="17">
        <v>345.75</v>
      </c>
      <c r="AA109" s="17">
        <v>345.4</v>
      </c>
      <c r="AB109" s="17">
        <v>23637900</v>
      </c>
      <c r="AC109" s="18">
        <v>8173538227.5</v>
      </c>
      <c r="AD109" s="18">
        <v>8173538227.5</v>
      </c>
      <c r="AE109" s="17">
        <v>85571250</v>
      </c>
      <c r="AF109" s="17">
        <v>-1365150</v>
      </c>
      <c r="AH109" s="16">
        <v>44357</v>
      </c>
      <c r="AI109" s="16">
        <v>44406</v>
      </c>
      <c r="AJ109" s="17" t="s">
        <v>44</v>
      </c>
      <c r="AK109" s="17" t="s">
        <v>45</v>
      </c>
      <c r="AL109" s="17">
        <v>347.7</v>
      </c>
      <c r="AM109" s="17">
        <v>350.3</v>
      </c>
      <c r="AN109" s="17">
        <v>345</v>
      </c>
      <c r="AO109" s="17">
        <v>347.2</v>
      </c>
      <c r="AP109" s="17">
        <v>347.75</v>
      </c>
      <c r="AQ109" s="17">
        <v>347.2</v>
      </c>
      <c r="AR109" s="17">
        <v>1692900</v>
      </c>
      <c r="AS109" s="18">
        <v>588514455</v>
      </c>
      <c r="AT109" s="18">
        <v>588514455</v>
      </c>
      <c r="AU109" s="17">
        <v>3531150</v>
      </c>
      <c r="AV109" s="17">
        <v>111150</v>
      </c>
      <c r="AX109" s="16">
        <f>A109</f>
        <v>44357</v>
      </c>
      <c r="AY109" s="19">
        <f>H109</f>
        <v>344.75</v>
      </c>
      <c r="AZ109" s="17">
        <f>O109*I109/10000000</f>
        <v>128.64488798500003</v>
      </c>
      <c r="BA109" s="17">
        <f>AVERAGE(AZ104:AZ108)</f>
        <v>305.68691284720001</v>
      </c>
      <c r="BB109" s="17">
        <f>AE109+AU109</f>
        <v>89102400</v>
      </c>
      <c r="BC109" s="17">
        <f>BB109-BB108</f>
        <v>-1254000</v>
      </c>
      <c r="BE109" s="21">
        <f t="shared" si="5"/>
        <v>4.0774719673801578E-3</v>
      </c>
      <c r="BF109" s="21">
        <f t="shared" si="6"/>
        <v>0.42083871627603558</v>
      </c>
      <c r="BG109" s="21">
        <f t="shared" si="7"/>
        <v>-1.387837496845824E-2</v>
      </c>
      <c r="BJ109" s="17">
        <f t="shared" ref="BJ109:BJ110" si="142">BC109</f>
        <v>-1254000</v>
      </c>
      <c r="BL109" s="17">
        <f t="shared" si="8"/>
        <v>345.05</v>
      </c>
      <c r="BN109" s="17">
        <f t="shared" ref="BN109:BO109" si="143">D109</f>
        <v>347.85</v>
      </c>
      <c r="BO109" s="17">
        <f t="shared" si="143"/>
        <v>342.4</v>
      </c>
      <c r="BQ109" s="5">
        <f t="shared" si="91"/>
        <v>3.9426023962106378E-2</v>
      </c>
      <c r="BR109" s="5">
        <f t="shared" si="92"/>
        <v>2.755446623093682</v>
      </c>
    </row>
    <row r="110" spans="1:70" ht="15.75" customHeight="1" x14ac:dyDescent="0.25">
      <c r="A110" s="16">
        <v>44358</v>
      </c>
      <c r="B110" s="17" t="s">
        <v>43</v>
      </c>
      <c r="C110" s="17">
        <v>346</v>
      </c>
      <c r="D110" s="17">
        <v>352.9</v>
      </c>
      <c r="E110" s="17">
        <v>344.35</v>
      </c>
      <c r="F110" s="17">
        <v>344.75</v>
      </c>
      <c r="G110" s="17">
        <v>350</v>
      </c>
      <c r="H110" s="17">
        <v>350.75</v>
      </c>
      <c r="I110" s="17">
        <v>349.49</v>
      </c>
      <c r="J110" s="17">
        <v>358.9</v>
      </c>
      <c r="K110" s="17">
        <v>91.8</v>
      </c>
      <c r="L110" s="17">
        <v>36441967</v>
      </c>
      <c r="M110" s="18">
        <v>12736254497.200001</v>
      </c>
      <c r="N110" s="17">
        <v>238009</v>
      </c>
      <c r="O110" s="17">
        <v>7752772</v>
      </c>
      <c r="P110" s="17">
        <v>21.27</v>
      </c>
      <c r="R110" s="16">
        <v>44358</v>
      </c>
      <c r="S110" s="16">
        <v>44371</v>
      </c>
      <c r="T110" s="17" t="s">
        <v>44</v>
      </c>
      <c r="U110" s="17" t="s">
        <v>45</v>
      </c>
      <c r="V110" s="17">
        <v>346.8</v>
      </c>
      <c r="W110" s="17">
        <v>353.65</v>
      </c>
      <c r="X110" s="17">
        <v>345</v>
      </c>
      <c r="Y110" s="17">
        <v>351.05</v>
      </c>
      <c r="Z110" s="17">
        <v>350.6</v>
      </c>
      <c r="AA110" s="17">
        <v>351.05</v>
      </c>
      <c r="AB110" s="17">
        <v>39130500</v>
      </c>
      <c r="AC110" s="18">
        <v>13698787342.5</v>
      </c>
      <c r="AD110" s="18">
        <v>13698787342.5</v>
      </c>
      <c r="AE110" s="17">
        <v>84462600</v>
      </c>
      <c r="AF110" s="17">
        <v>-1108650</v>
      </c>
      <c r="AH110" s="16">
        <v>44358</v>
      </c>
      <c r="AI110" s="16">
        <v>44406</v>
      </c>
      <c r="AJ110" s="17" t="s">
        <v>44</v>
      </c>
      <c r="AK110" s="17" t="s">
        <v>45</v>
      </c>
      <c r="AL110" s="17">
        <v>348.95</v>
      </c>
      <c r="AM110" s="17">
        <v>355.35</v>
      </c>
      <c r="AN110" s="17">
        <v>347.65</v>
      </c>
      <c r="AO110" s="17">
        <v>352.75</v>
      </c>
      <c r="AP110" s="17">
        <v>352.35</v>
      </c>
      <c r="AQ110" s="17">
        <v>352.75</v>
      </c>
      <c r="AR110" s="17">
        <v>2362650</v>
      </c>
      <c r="AS110" s="18">
        <v>831662347.5</v>
      </c>
      <c r="AT110" s="18">
        <v>831662347.5</v>
      </c>
      <c r="AU110" s="17">
        <v>3599550</v>
      </c>
      <c r="AV110" s="17">
        <v>68400</v>
      </c>
      <c r="AX110" s="16">
        <f>A110</f>
        <v>44358</v>
      </c>
      <c r="AY110" s="19">
        <f>H110</f>
        <v>350.75</v>
      </c>
      <c r="AZ110" s="17">
        <f>O110*I110/10000000</f>
        <v>270.95162862800004</v>
      </c>
      <c r="BA110" s="17">
        <f>AVERAGE(AZ105:AZ109)</f>
        <v>296.24906377859998</v>
      </c>
      <c r="BB110" s="17">
        <f>AE110+AU110</f>
        <v>88062150</v>
      </c>
      <c r="BC110" s="17">
        <f>BB110-BB109</f>
        <v>-1040250</v>
      </c>
      <c r="BE110" s="21">
        <f t="shared" si="5"/>
        <v>1.7403915881073241E-2</v>
      </c>
      <c r="BF110" s="21">
        <f t="shared" si="6"/>
        <v>0.91460754397689559</v>
      </c>
      <c r="BG110" s="21">
        <f t="shared" si="7"/>
        <v>-1.1674769703172978E-2</v>
      </c>
      <c r="BJ110" s="17">
        <f t="shared" si="142"/>
        <v>-1040250</v>
      </c>
      <c r="BL110" s="17">
        <f t="shared" si="8"/>
        <v>349.49</v>
      </c>
      <c r="BN110" s="17">
        <f t="shared" ref="BN110:BO110" si="144">D110</f>
        <v>352.9</v>
      </c>
      <c r="BO110" s="17">
        <f t="shared" si="144"/>
        <v>344.35</v>
      </c>
      <c r="BQ110" s="5">
        <f t="shared" si="91"/>
        <v>2.2708275285594812E-2</v>
      </c>
      <c r="BR110" s="5">
        <f t="shared" si="92"/>
        <v>2.8208061002178648</v>
      </c>
    </row>
    <row r="111" spans="1:70" ht="15.75" customHeight="1" x14ac:dyDescent="0.25">
      <c r="A111" s="16">
        <v>44361</v>
      </c>
      <c r="B111" s="17" t="s">
        <v>43</v>
      </c>
      <c r="C111" s="17">
        <v>350.05</v>
      </c>
      <c r="D111" s="17">
        <v>357.9</v>
      </c>
      <c r="E111" s="17">
        <v>341.1</v>
      </c>
      <c r="F111" s="17">
        <v>350.75</v>
      </c>
      <c r="G111" s="17">
        <v>355.85</v>
      </c>
      <c r="H111" s="17">
        <v>355.95</v>
      </c>
      <c r="I111" s="17">
        <v>350.96</v>
      </c>
      <c r="J111" s="17">
        <v>358.9</v>
      </c>
      <c r="K111" s="17">
        <v>91.8</v>
      </c>
      <c r="L111" s="17">
        <v>38482142</v>
      </c>
      <c r="M111" s="18">
        <v>13505685670.35</v>
      </c>
      <c r="N111" s="17">
        <v>258674</v>
      </c>
      <c r="O111" s="17">
        <v>5912785</v>
      </c>
      <c r="P111" s="17">
        <v>15.37</v>
      </c>
      <c r="R111" s="16">
        <v>44361</v>
      </c>
      <c r="S111" s="16">
        <v>44371</v>
      </c>
      <c r="T111" s="17" t="s">
        <v>44</v>
      </c>
      <c r="U111" s="17" t="s">
        <v>45</v>
      </c>
      <c r="V111" s="17">
        <v>350.35</v>
      </c>
      <c r="W111" s="17">
        <v>358.35</v>
      </c>
      <c r="X111" s="17">
        <v>341.3</v>
      </c>
      <c r="Y111" s="17">
        <v>356.25</v>
      </c>
      <c r="Z111" s="17">
        <v>356.5</v>
      </c>
      <c r="AA111" s="17">
        <v>356.25</v>
      </c>
      <c r="AB111" s="17">
        <v>49330650</v>
      </c>
      <c r="AC111" s="18">
        <v>17346331770</v>
      </c>
      <c r="AD111" s="18">
        <v>17346331770</v>
      </c>
      <c r="AE111" s="17">
        <v>86235300</v>
      </c>
      <c r="AF111" s="17">
        <v>1801200</v>
      </c>
      <c r="AH111" s="16">
        <v>44361</v>
      </c>
      <c r="AI111" s="16">
        <v>44406</v>
      </c>
      <c r="AJ111" s="17" t="s">
        <v>44</v>
      </c>
      <c r="AK111" s="17" t="s">
        <v>45</v>
      </c>
      <c r="AL111" s="17">
        <v>351.2</v>
      </c>
      <c r="AM111" s="17">
        <v>360.05</v>
      </c>
      <c r="AN111" s="17">
        <v>343.4</v>
      </c>
      <c r="AO111" s="17">
        <v>358.15</v>
      </c>
      <c r="AP111" s="17">
        <v>358.45</v>
      </c>
      <c r="AQ111" s="17">
        <v>358.15</v>
      </c>
      <c r="AR111" s="17">
        <v>4360500</v>
      </c>
      <c r="AS111" s="18">
        <v>1538559390</v>
      </c>
      <c r="AT111" s="18">
        <v>1538559390</v>
      </c>
      <c r="AU111" s="17">
        <v>4001400</v>
      </c>
      <c r="AV111" s="17">
        <v>401850</v>
      </c>
      <c r="AX111" s="16">
        <f>A111</f>
        <v>44361</v>
      </c>
      <c r="AY111" s="19">
        <f>H111</f>
        <v>355.95</v>
      </c>
      <c r="AZ111" s="17">
        <f>O111*I111/10000000</f>
        <v>207.51510235999999</v>
      </c>
      <c r="BA111" s="17">
        <f>AVERAGE(AZ106:AZ110)</f>
        <v>267.1735952926</v>
      </c>
      <c r="BB111" s="17">
        <f>AE111+AU111</f>
        <v>90236700</v>
      </c>
      <c r="BC111" s="17">
        <f>BB111-BB110</f>
        <v>2174550</v>
      </c>
      <c r="BE111" s="21">
        <f t="shared" si="5"/>
        <v>1.4825374198146796E-2</v>
      </c>
      <c r="BF111" s="21">
        <f t="shared" si="6"/>
        <v>0.77670513110674755</v>
      </c>
      <c r="BG111" s="21">
        <f t="shared" si="7"/>
        <v>2.4693355772031456E-2</v>
      </c>
      <c r="BI111" s="17">
        <f>BC111</f>
        <v>2174550</v>
      </c>
      <c r="BL111" s="17">
        <f t="shared" si="8"/>
        <v>350.96</v>
      </c>
      <c r="BN111" s="17">
        <f t="shared" ref="BN111:BO111" si="145">D111</f>
        <v>357.9</v>
      </c>
      <c r="BO111" s="17">
        <f t="shared" si="145"/>
        <v>341.1</v>
      </c>
      <c r="BQ111" s="5">
        <f t="shared" si="91"/>
        <v>8.2195597659514875E-3</v>
      </c>
      <c r="BR111" s="5">
        <f t="shared" si="92"/>
        <v>2.8774509803921569</v>
      </c>
    </row>
    <row r="112" spans="1:70" ht="15.75" customHeight="1" x14ac:dyDescent="0.25">
      <c r="A112" s="16">
        <v>44362</v>
      </c>
      <c r="B112" s="17" t="s">
        <v>43</v>
      </c>
      <c r="C112" s="17">
        <v>355.75</v>
      </c>
      <c r="D112" s="17">
        <v>360.75</v>
      </c>
      <c r="E112" s="17">
        <v>351.5</v>
      </c>
      <c r="F112" s="17">
        <v>355.95</v>
      </c>
      <c r="G112" s="17">
        <v>352</v>
      </c>
      <c r="H112" s="17">
        <v>352.7</v>
      </c>
      <c r="I112" s="17">
        <v>356.11</v>
      </c>
      <c r="J112" s="17">
        <v>360.75</v>
      </c>
      <c r="K112" s="17">
        <v>91.8</v>
      </c>
      <c r="L112" s="17">
        <v>35526159</v>
      </c>
      <c r="M112" s="18">
        <v>12651139220.1</v>
      </c>
      <c r="N112" s="17">
        <v>244448</v>
      </c>
      <c r="O112" s="17">
        <v>5715423</v>
      </c>
      <c r="P112" s="17">
        <v>16.09</v>
      </c>
      <c r="R112" s="16">
        <v>44362</v>
      </c>
      <c r="S112" s="16">
        <v>44371</v>
      </c>
      <c r="T112" s="17" t="s">
        <v>44</v>
      </c>
      <c r="U112" s="17" t="s">
        <v>45</v>
      </c>
      <c r="V112" s="17">
        <v>358.35</v>
      </c>
      <c r="W112" s="17">
        <v>361.35</v>
      </c>
      <c r="X112" s="17">
        <v>352.1</v>
      </c>
      <c r="Y112" s="17">
        <v>353</v>
      </c>
      <c r="Z112" s="17">
        <v>352.85</v>
      </c>
      <c r="AA112" s="17">
        <v>353</v>
      </c>
      <c r="AB112" s="17">
        <v>41427600</v>
      </c>
      <c r="AC112" s="18">
        <v>14774826930</v>
      </c>
      <c r="AD112" s="18">
        <v>14774826930</v>
      </c>
      <c r="AE112" s="17">
        <v>85200750</v>
      </c>
      <c r="AF112" s="17">
        <v>-1034550</v>
      </c>
      <c r="AH112" s="16">
        <v>44362</v>
      </c>
      <c r="AI112" s="16">
        <v>44406</v>
      </c>
      <c r="AJ112" s="17" t="s">
        <v>44</v>
      </c>
      <c r="AK112" s="17" t="s">
        <v>45</v>
      </c>
      <c r="AL112" s="17">
        <v>357.85</v>
      </c>
      <c r="AM112" s="17">
        <v>363</v>
      </c>
      <c r="AN112" s="17">
        <v>354.25</v>
      </c>
      <c r="AO112" s="17">
        <v>354.9</v>
      </c>
      <c r="AP112" s="17">
        <v>354.95</v>
      </c>
      <c r="AQ112" s="17">
        <v>354.9</v>
      </c>
      <c r="AR112" s="17">
        <v>3402900</v>
      </c>
      <c r="AS112" s="18">
        <v>1219021380</v>
      </c>
      <c r="AT112" s="18">
        <v>1219021380</v>
      </c>
      <c r="AU112" s="17">
        <v>4887750</v>
      </c>
      <c r="AV112" s="17">
        <v>886350</v>
      </c>
      <c r="AX112" s="16">
        <f>A112</f>
        <v>44362</v>
      </c>
      <c r="AY112" s="19">
        <f>H112</f>
        <v>352.7</v>
      </c>
      <c r="AZ112" s="17">
        <f>O112*I112/10000000</f>
        <v>203.53192845300001</v>
      </c>
      <c r="BA112" s="17">
        <f>AVERAGE(AZ107:AZ111)</f>
        <v>224.56279091659999</v>
      </c>
      <c r="BB112" s="17">
        <f>AE112+AU112</f>
        <v>90088500</v>
      </c>
      <c r="BC112" s="17">
        <f>BB112-BB111</f>
        <v>-148200</v>
      </c>
      <c r="BE112" s="21">
        <f t="shared" si="5"/>
        <v>-9.1304958561595727E-3</v>
      </c>
      <c r="BF112" s="21">
        <f t="shared" si="6"/>
        <v>0.90634751920494872</v>
      </c>
      <c r="BG112" s="21">
        <f t="shared" si="7"/>
        <v>-1.6423472932853263E-3</v>
      </c>
      <c r="BI112" s="15">
        <f>BC112</f>
        <v>-148200</v>
      </c>
      <c r="BJ112" s="17"/>
      <c r="BL112" s="17">
        <f t="shared" si="8"/>
        <v>356.11</v>
      </c>
      <c r="BN112" s="17">
        <f t="shared" ref="BN112:BO112" si="146">D112</f>
        <v>360.75</v>
      </c>
      <c r="BO112" s="17">
        <f t="shared" si="146"/>
        <v>351.5</v>
      </c>
      <c r="BQ112" s="5">
        <f t="shared" si="91"/>
        <v>2.2314622314622345E-2</v>
      </c>
      <c r="BR112" s="5">
        <f t="shared" si="92"/>
        <v>2.8420479302832242</v>
      </c>
    </row>
    <row r="113" spans="1:70" ht="15.75" customHeight="1" x14ac:dyDescent="0.25">
      <c r="A113" s="16">
        <v>44363</v>
      </c>
      <c r="B113" s="17" t="s">
        <v>43</v>
      </c>
      <c r="C113" s="17">
        <v>350.1</v>
      </c>
      <c r="D113" s="17">
        <v>356</v>
      </c>
      <c r="E113" s="17">
        <v>348.1</v>
      </c>
      <c r="F113" s="17">
        <v>352.7</v>
      </c>
      <c r="G113" s="17">
        <v>348.35</v>
      </c>
      <c r="H113" s="17">
        <v>349.35</v>
      </c>
      <c r="I113" s="17">
        <v>351.5</v>
      </c>
      <c r="J113" s="17">
        <v>360.75</v>
      </c>
      <c r="K113" s="17">
        <v>91.8</v>
      </c>
      <c r="L113" s="17">
        <v>27550588</v>
      </c>
      <c r="M113" s="18">
        <v>9684074925.7999992</v>
      </c>
      <c r="N113" s="17">
        <v>185607</v>
      </c>
      <c r="O113" s="17">
        <v>3436552</v>
      </c>
      <c r="P113" s="17">
        <v>12.47</v>
      </c>
      <c r="R113" s="16">
        <v>44363</v>
      </c>
      <c r="S113" s="16">
        <v>44371</v>
      </c>
      <c r="T113" s="17" t="s">
        <v>44</v>
      </c>
      <c r="U113" s="17" t="s">
        <v>45</v>
      </c>
      <c r="V113" s="17">
        <v>352.7</v>
      </c>
      <c r="W113" s="17">
        <v>356.6</v>
      </c>
      <c r="X113" s="17">
        <v>348</v>
      </c>
      <c r="Y113" s="17">
        <v>349.15</v>
      </c>
      <c r="Z113" s="17">
        <v>348.15</v>
      </c>
      <c r="AA113" s="17">
        <v>349.15</v>
      </c>
      <c r="AB113" s="17">
        <v>32621100</v>
      </c>
      <c r="AC113" s="18">
        <v>11473072290</v>
      </c>
      <c r="AD113" s="18">
        <v>11473072290</v>
      </c>
      <c r="AE113" s="17">
        <v>82681350</v>
      </c>
      <c r="AF113" s="17">
        <v>-2519400</v>
      </c>
      <c r="AH113" s="16">
        <v>44363</v>
      </c>
      <c r="AI113" s="16">
        <v>44406</v>
      </c>
      <c r="AJ113" s="17" t="s">
        <v>44</v>
      </c>
      <c r="AK113" s="17" t="s">
        <v>45</v>
      </c>
      <c r="AL113" s="17">
        <v>352.85</v>
      </c>
      <c r="AM113" s="17">
        <v>358.4</v>
      </c>
      <c r="AN113" s="17">
        <v>350</v>
      </c>
      <c r="AO113" s="17">
        <v>351.05</v>
      </c>
      <c r="AP113" s="17">
        <v>350.05</v>
      </c>
      <c r="AQ113" s="17">
        <v>351.05</v>
      </c>
      <c r="AR113" s="17">
        <v>5446350</v>
      </c>
      <c r="AS113" s="18">
        <v>1925652802.5</v>
      </c>
      <c r="AT113" s="18">
        <v>1925652802.5</v>
      </c>
      <c r="AU113" s="17">
        <v>7230450</v>
      </c>
      <c r="AV113" s="17">
        <v>2342700</v>
      </c>
      <c r="AX113" s="16">
        <f>A113</f>
        <v>44363</v>
      </c>
      <c r="AY113" s="19">
        <f>H113</f>
        <v>349.35</v>
      </c>
      <c r="AZ113" s="17">
        <f>O113*I113/10000000</f>
        <v>120.7948028</v>
      </c>
      <c r="BA113" s="17">
        <f>AVERAGE(AZ108:AZ112)</f>
        <v>217.59669246120001</v>
      </c>
      <c r="BB113" s="17">
        <f>AE113+AU113</f>
        <v>89911800</v>
      </c>
      <c r="BC113" s="17">
        <f>BB113-BB112</f>
        <v>-176700</v>
      </c>
      <c r="BE113" s="21">
        <f t="shared" si="5"/>
        <v>-9.4981570740004708E-3</v>
      </c>
      <c r="BF113" s="21">
        <f t="shared" si="6"/>
        <v>0.55513161268082745</v>
      </c>
      <c r="BG113" s="21">
        <f t="shared" si="7"/>
        <v>-1.9614046187915219E-3</v>
      </c>
      <c r="BI113" s="15">
        <f>BC113</f>
        <v>-176700</v>
      </c>
      <c r="BJ113" s="17"/>
      <c r="BL113" s="17">
        <f t="shared" si="8"/>
        <v>351.5</v>
      </c>
      <c r="BN113" s="17">
        <f t="shared" ref="BN113:BO113" si="147">D113</f>
        <v>356</v>
      </c>
      <c r="BO113" s="17">
        <f t="shared" si="147"/>
        <v>348.1</v>
      </c>
      <c r="BQ113" s="5">
        <f t="shared" si="91"/>
        <v>3.160083160083154E-2</v>
      </c>
      <c r="BR113" s="5">
        <f t="shared" si="92"/>
        <v>2.8055555555555558</v>
      </c>
    </row>
    <row r="114" spans="1:70" ht="15.75" customHeight="1" x14ac:dyDescent="0.25">
      <c r="A114" s="16">
        <v>44364</v>
      </c>
      <c r="B114" s="17" t="s">
        <v>43</v>
      </c>
      <c r="C114" s="17">
        <v>348.4</v>
      </c>
      <c r="D114" s="17">
        <v>352.9</v>
      </c>
      <c r="E114" s="17">
        <v>342.25</v>
      </c>
      <c r="F114" s="17">
        <v>349.35</v>
      </c>
      <c r="G114" s="17">
        <v>344.9</v>
      </c>
      <c r="H114" s="17">
        <v>345.65</v>
      </c>
      <c r="I114" s="17">
        <v>347.75</v>
      </c>
      <c r="J114" s="17">
        <v>360.75</v>
      </c>
      <c r="K114" s="17">
        <v>91.8</v>
      </c>
      <c r="L114" s="17">
        <v>29236974</v>
      </c>
      <c r="M114" s="18">
        <v>10167301410.35</v>
      </c>
      <c r="N114" s="17">
        <v>215768</v>
      </c>
      <c r="O114" s="17">
        <v>4307709</v>
      </c>
      <c r="P114" s="17">
        <v>14.73</v>
      </c>
      <c r="R114" s="16">
        <v>44364</v>
      </c>
      <c r="S114" s="16">
        <v>44371</v>
      </c>
      <c r="T114" s="17" t="s">
        <v>44</v>
      </c>
      <c r="U114" s="17" t="s">
        <v>45</v>
      </c>
      <c r="V114" s="17">
        <v>348.3</v>
      </c>
      <c r="W114" s="17">
        <v>353.25</v>
      </c>
      <c r="X114" s="17">
        <v>342.3</v>
      </c>
      <c r="Y114" s="17">
        <v>345.85</v>
      </c>
      <c r="Z114" s="17">
        <v>345.5</v>
      </c>
      <c r="AA114" s="17">
        <v>345.85</v>
      </c>
      <c r="AB114" s="17">
        <v>36591150</v>
      </c>
      <c r="AC114" s="18">
        <v>12726840870</v>
      </c>
      <c r="AD114" s="18">
        <v>12726840870</v>
      </c>
      <c r="AE114" s="17">
        <v>79825650</v>
      </c>
      <c r="AF114" s="17">
        <v>-2855700</v>
      </c>
      <c r="AH114" s="16">
        <v>44364</v>
      </c>
      <c r="AI114" s="16">
        <v>44406</v>
      </c>
      <c r="AJ114" s="17" t="s">
        <v>44</v>
      </c>
      <c r="AK114" s="17" t="s">
        <v>45</v>
      </c>
      <c r="AL114" s="17">
        <v>350.05</v>
      </c>
      <c r="AM114" s="17">
        <v>355</v>
      </c>
      <c r="AN114" s="17">
        <v>344.25</v>
      </c>
      <c r="AO114" s="17">
        <v>347.85</v>
      </c>
      <c r="AP114" s="17">
        <v>347.6</v>
      </c>
      <c r="AQ114" s="17">
        <v>347.85</v>
      </c>
      <c r="AR114" s="17">
        <v>7090800</v>
      </c>
      <c r="AS114" s="18">
        <v>2476908495</v>
      </c>
      <c r="AT114" s="18">
        <v>2476908495</v>
      </c>
      <c r="AU114" s="17">
        <v>9567450</v>
      </c>
      <c r="AV114" s="17">
        <v>2337000</v>
      </c>
      <c r="AX114" s="16">
        <f>A114</f>
        <v>44364</v>
      </c>
      <c r="AY114" s="19">
        <f>H114</f>
        <v>345.65</v>
      </c>
      <c r="AZ114" s="17">
        <f>O114*I114/10000000</f>
        <v>149.800580475</v>
      </c>
      <c r="BA114" s="17">
        <f>AVERAGE(AZ109:AZ113)</f>
        <v>186.2876700452</v>
      </c>
      <c r="BB114" s="17">
        <f>AE114+AU114</f>
        <v>89393100</v>
      </c>
      <c r="BC114" s="17">
        <f>BB114-BB113</f>
        <v>-518700</v>
      </c>
      <c r="BE114" s="21">
        <f t="shared" si="5"/>
        <v>-1.059109775296993E-2</v>
      </c>
      <c r="BF114" s="21">
        <f t="shared" si="6"/>
        <v>0.8041357779538123</v>
      </c>
      <c r="BG114" s="21">
        <f t="shared" si="7"/>
        <v>-5.7689869405350581E-3</v>
      </c>
      <c r="BI114" s="15">
        <f>BC114</f>
        <v>-518700</v>
      </c>
      <c r="BJ114" s="17"/>
      <c r="BL114" s="17">
        <f t="shared" si="8"/>
        <v>347.75</v>
      </c>
      <c r="BN114" s="17">
        <f t="shared" ref="BN114:BO114" si="148">D114</f>
        <v>352.9</v>
      </c>
      <c r="BO114" s="17">
        <f t="shared" si="148"/>
        <v>342.25</v>
      </c>
      <c r="BQ114" s="5">
        <f t="shared" si="91"/>
        <v>4.185724185724192E-2</v>
      </c>
      <c r="BR114" s="5">
        <f t="shared" si="92"/>
        <v>2.765250544662309</v>
      </c>
    </row>
    <row r="115" spans="1:70" ht="15.75" customHeight="1" x14ac:dyDescent="0.25">
      <c r="A115" s="16">
        <v>44365</v>
      </c>
      <c r="B115" s="17" t="s">
        <v>43</v>
      </c>
      <c r="C115" s="17">
        <v>345.65</v>
      </c>
      <c r="D115" s="17">
        <v>346.9</v>
      </c>
      <c r="E115" s="17">
        <v>329</v>
      </c>
      <c r="F115" s="17">
        <v>345.65</v>
      </c>
      <c r="G115" s="17">
        <v>338.7</v>
      </c>
      <c r="H115" s="17">
        <v>337.4</v>
      </c>
      <c r="I115" s="17">
        <v>337.3</v>
      </c>
      <c r="J115" s="17">
        <v>360.75</v>
      </c>
      <c r="K115" s="17">
        <v>91.8</v>
      </c>
      <c r="L115" s="17">
        <v>49440514</v>
      </c>
      <c r="M115" s="18">
        <v>16676211279.700001</v>
      </c>
      <c r="N115" s="17">
        <v>335484</v>
      </c>
      <c r="O115" s="17">
        <v>11853384</v>
      </c>
      <c r="P115" s="17">
        <v>23.98</v>
      </c>
      <c r="R115" s="16">
        <v>44365</v>
      </c>
      <c r="S115" s="16">
        <v>44371</v>
      </c>
      <c r="T115" s="17" t="s">
        <v>44</v>
      </c>
      <c r="U115" s="17" t="s">
        <v>45</v>
      </c>
      <c r="V115" s="17">
        <v>346.05</v>
      </c>
      <c r="W115" s="17">
        <v>346.95</v>
      </c>
      <c r="X115" s="17">
        <v>328.7</v>
      </c>
      <c r="Y115" s="17">
        <v>338</v>
      </c>
      <c r="Z115" s="17">
        <v>338.6</v>
      </c>
      <c r="AA115" s="17">
        <v>338</v>
      </c>
      <c r="AB115" s="17">
        <v>54175650</v>
      </c>
      <c r="AC115" s="18">
        <v>18268839720</v>
      </c>
      <c r="AD115" s="18">
        <v>18268839720</v>
      </c>
      <c r="AE115" s="17">
        <v>70161300</v>
      </c>
      <c r="AF115" s="17">
        <v>-9664350</v>
      </c>
      <c r="AH115" s="16">
        <v>44365</v>
      </c>
      <c r="AI115" s="16">
        <v>44406</v>
      </c>
      <c r="AJ115" s="17" t="s">
        <v>44</v>
      </c>
      <c r="AK115" s="17" t="s">
        <v>45</v>
      </c>
      <c r="AL115" s="17">
        <v>347.6</v>
      </c>
      <c r="AM115" s="17">
        <v>348.9</v>
      </c>
      <c r="AN115" s="17">
        <v>330.7</v>
      </c>
      <c r="AO115" s="17">
        <v>339.85</v>
      </c>
      <c r="AP115" s="17">
        <v>340.55</v>
      </c>
      <c r="AQ115" s="17">
        <v>339.85</v>
      </c>
      <c r="AR115" s="17">
        <v>19790400</v>
      </c>
      <c r="AS115" s="18">
        <v>6709640287.5</v>
      </c>
      <c r="AT115" s="18">
        <v>6709640287.5</v>
      </c>
      <c r="AU115" s="17">
        <v>19733400</v>
      </c>
      <c r="AV115" s="17">
        <v>10165950</v>
      </c>
      <c r="AX115" s="16">
        <f>A115</f>
        <v>44365</v>
      </c>
      <c r="AY115" s="19">
        <f>H115</f>
        <v>337.4</v>
      </c>
      <c r="AZ115" s="17">
        <f>O115*I115/10000000</f>
        <v>399.81464232000002</v>
      </c>
      <c r="BA115" s="17">
        <f>AVERAGE(AZ110:AZ114)</f>
        <v>190.51880854319998</v>
      </c>
      <c r="BB115" s="17">
        <f>AE115+AU115</f>
        <v>89894700</v>
      </c>
      <c r="BC115" s="17">
        <f>BB115-BB114</f>
        <v>501600</v>
      </c>
      <c r="BE115" s="21">
        <f t="shared" si="5"/>
        <v>-2.3868074641978883E-2</v>
      </c>
      <c r="BF115" s="21">
        <f t="shared" si="6"/>
        <v>2.098557330781031</v>
      </c>
      <c r="BG115" s="21">
        <f t="shared" si="7"/>
        <v>5.6111713320155581E-3</v>
      </c>
      <c r="BI115" s="17"/>
      <c r="BJ115" s="15">
        <f>BC115</f>
        <v>501600</v>
      </c>
      <c r="BL115" s="22">
        <f t="shared" si="8"/>
        <v>337.3</v>
      </c>
      <c r="BN115" s="17">
        <f t="shared" ref="BN115:BO120" si="149">D115</f>
        <v>346.9</v>
      </c>
      <c r="BO115" s="22">
        <f t="shared" si="149"/>
        <v>329</v>
      </c>
      <c r="BQ115" s="5">
        <f t="shared" si="91"/>
        <v>6.472626472626479E-2</v>
      </c>
      <c r="BR115" s="5">
        <f t="shared" si="92"/>
        <v>2.6753812636165573</v>
      </c>
    </row>
    <row r="116" spans="1:70" ht="15.75" customHeight="1" x14ac:dyDescent="0.25">
      <c r="A116" s="16">
        <v>44368</v>
      </c>
      <c r="B116" s="17" t="s">
        <v>43</v>
      </c>
      <c r="C116" s="17">
        <v>330.9</v>
      </c>
      <c r="D116" s="17">
        <v>335.8</v>
      </c>
      <c r="E116" s="17">
        <v>326.2</v>
      </c>
      <c r="F116" s="17">
        <v>337.4</v>
      </c>
      <c r="G116" s="17">
        <v>334</v>
      </c>
      <c r="H116" s="17">
        <v>334.3</v>
      </c>
      <c r="I116" s="17">
        <v>331.38</v>
      </c>
      <c r="J116" s="17">
        <v>360.75</v>
      </c>
      <c r="K116" s="17">
        <v>97.3</v>
      </c>
      <c r="L116" s="17">
        <v>29123887</v>
      </c>
      <c r="M116" s="18">
        <v>9651069904.9500008</v>
      </c>
      <c r="N116" s="17">
        <v>220372</v>
      </c>
      <c r="O116" s="10">
        <v>3984920</v>
      </c>
      <c r="P116" s="10">
        <v>13.68</v>
      </c>
      <c r="R116" s="12">
        <v>44368</v>
      </c>
      <c r="S116" s="12">
        <v>44371</v>
      </c>
      <c r="T116" s="10" t="s">
        <v>44</v>
      </c>
      <c r="U116" s="10" t="s">
        <v>45</v>
      </c>
      <c r="V116" s="10">
        <v>331</v>
      </c>
      <c r="W116" s="10">
        <v>335.65</v>
      </c>
      <c r="X116" s="10">
        <v>326.14999999999998</v>
      </c>
      <c r="Y116" s="10">
        <v>333.7</v>
      </c>
      <c r="Z116" s="10">
        <v>333.45</v>
      </c>
      <c r="AA116" s="10">
        <v>333.7</v>
      </c>
      <c r="AB116" s="10">
        <v>53104050</v>
      </c>
      <c r="AC116" s="11">
        <v>17597287237.5</v>
      </c>
      <c r="AD116" s="11">
        <v>17597287237.5</v>
      </c>
      <c r="AE116" s="10">
        <v>54309600</v>
      </c>
      <c r="AF116" s="10">
        <v>-15851700</v>
      </c>
      <c r="AH116" s="12">
        <v>44368</v>
      </c>
      <c r="AI116" s="12">
        <v>44406</v>
      </c>
      <c r="AJ116" s="10" t="s">
        <v>44</v>
      </c>
      <c r="AK116" s="10" t="s">
        <v>45</v>
      </c>
      <c r="AL116" s="10">
        <v>331.65</v>
      </c>
      <c r="AM116" s="10">
        <v>337.25</v>
      </c>
      <c r="AN116" s="10">
        <v>328</v>
      </c>
      <c r="AO116" s="10">
        <v>335.35</v>
      </c>
      <c r="AP116" s="10">
        <v>335.2</v>
      </c>
      <c r="AQ116" s="10">
        <v>335.35</v>
      </c>
      <c r="AR116" s="10">
        <v>36896100</v>
      </c>
      <c r="AS116" s="11">
        <v>12293571757.5</v>
      </c>
      <c r="AT116" s="11">
        <v>12293571757.5</v>
      </c>
      <c r="AU116" s="10">
        <v>40418700</v>
      </c>
      <c r="AV116" s="10">
        <v>20685300</v>
      </c>
      <c r="AX116" s="16">
        <f t="shared" ref="AX116:AX120" si="150">A116</f>
        <v>44368</v>
      </c>
      <c r="AY116" s="19">
        <f t="shared" ref="AY116:AY120" si="151">H116</f>
        <v>334.3</v>
      </c>
      <c r="AZ116" s="17">
        <f t="shared" ref="AZ116:AZ120" si="152">O116*I116/10000000</f>
        <v>132.05227896</v>
      </c>
      <c r="BA116" s="17">
        <f t="shared" ref="BA116:BA120" si="153">AVERAGE(AZ111:AZ115)</f>
        <v>216.29141128160001</v>
      </c>
      <c r="BB116" s="17">
        <f t="shared" ref="BB116:BB120" si="154">AE116+AU116</f>
        <v>94728300</v>
      </c>
      <c r="BC116" s="17">
        <f t="shared" ref="BC116:BC120" si="155">BB116-BB115</f>
        <v>4833600</v>
      </c>
      <c r="BE116" s="21">
        <f t="shared" ref="BE116:BE120" si="156">(AY116-AY115)/AY115</f>
        <v>-9.1879075281563905E-3</v>
      </c>
      <c r="BF116" s="21">
        <f t="shared" ref="BF116:BF120" si="157">AZ116/BA116</f>
        <v>0.61052946197699409</v>
      </c>
      <c r="BG116" s="21">
        <f t="shared" ref="BG116:BG120" si="158">(BB116-BB115)/BB115</f>
        <v>5.376957707184072E-2</v>
      </c>
      <c r="BJ116" s="15">
        <f>BC116</f>
        <v>4833600</v>
      </c>
      <c r="BL116" s="15">
        <f t="shared" ref="BL116:BL120" si="159">I116</f>
        <v>331.38</v>
      </c>
      <c r="BN116" s="15">
        <f t="shared" si="149"/>
        <v>335.8</v>
      </c>
      <c r="BO116" s="15">
        <f t="shared" si="149"/>
        <v>326.2</v>
      </c>
      <c r="BQ116" s="5">
        <f t="shared" si="91"/>
        <v>7.3319473319473291E-2</v>
      </c>
      <c r="BR116" s="5">
        <f t="shared" si="92"/>
        <v>2.4357656731757453</v>
      </c>
    </row>
    <row r="117" spans="1:70" ht="15.75" customHeight="1" x14ac:dyDescent="0.25">
      <c r="A117" s="16">
        <v>44369</v>
      </c>
      <c r="B117" s="17" t="s">
        <v>43</v>
      </c>
      <c r="C117" s="17">
        <v>337.1</v>
      </c>
      <c r="D117" s="17">
        <v>344.3</v>
      </c>
      <c r="E117" s="17">
        <v>336.15</v>
      </c>
      <c r="F117" s="17">
        <v>334.3</v>
      </c>
      <c r="G117" s="17">
        <v>337.25</v>
      </c>
      <c r="H117" s="17">
        <v>337.9</v>
      </c>
      <c r="I117" s="17">
        <v>341.06</v>
      </c>
      <c r="J117" s="17">
        <v>360.75</v>
      </c>
      <c r="K117" s="17">
        <v>97.3</v>
      </c>
      <c r="L117" s="17">
        <v>26708459</v>
      </c>
      <c r="M117" s="18">
        <v>9109087248.8999996</v>
      </c>
      <c r="N117" s="17">
        <v>196463</v>
      </c>
      <c r="O117" s="10">
        <v>3645588</v>
      </c>
      <c r="P117" s="10">
        <v>13.65</v>
      </c>
      <c r="R117" s="12">
        <v>44369</v>
      </c>
      <c r="S117" s="12">
        <v>44371</v>
      </c>
      <c r="T117" s="10" t="s">
        <v>44</v>
      </c>
      <c r="U117" s="10" t="s">
        <v>45</v>
      </c>
      <c r="V117" s="10">
        <v>336.7</v>
      </c>
      <c r="W117" s="10">
        <v>344.75</v>
      </c>
      <c r="X117" s="10">
        <v>336.5</v>
      </c>
      <c r="Y117" s="10">
        <v>337.7</v>
      </c>
      <c r="Z117" s="10">
        <v>337.15</v>
      </c>
      <c r="AA117" s="10">
        <v>337.7</v>
      </c>
      <c r="AB117" s="10">
        <v>49381950</v>
      </c>
      <c r="AC117" s="11">
        <v>16859506170</v>
      </c>
      <c r="AD117" s="11">
        <v>16859506170</v>
      </c>
      <c r="AE117" s="10">
        <v>33595800</v>
      </c>
      <c r="AF117" s="10">
        <v>-20713800</v>
      </c>
      <c r="AH117" s="12">
        <v>44369</v>
      </c>
      <c r="AI117" s="12">
        <v>44406</v>
      </c>
      <c r="AJ117" s="10" t="s">
        <v>44</v>
      </c>
      <c r="AK117" s="10" t="s">
        <v>45</v>
      </c>
      <c r="AL117" s="10">
        <v>338.6</v>
      </c>
      <c r="AM117" s="10">
        <v>346.45</v>
      </c>
      <c r="AN117" s="10">
        <v>338</v>
      </c>
      <c r="AO117" s="10">
        <v>339.4</v>
      </c>
      <c r="AP117" s="10">
        <v>338.95</v>
      </c>
      <c r="AQ117" s="10">
        <v>339.4</v>
      </c>
      <c r="AR117" s="10">
        <v>36485700</v>
      </c>
      <c r="AS117" s="11">
        <v>12522378877.5</v>
      </c>
      <c r="AT117" s="11">
        <v>12522378877.5</v>
      </c>
      <c r="AU117" s="10">
        <v>58809750</v>
      </c>
      <c r="AV117" s="10">
        <v>18391050</v>
      </c>
      <c r="AX117" s="16">
        <f t="shared" si="150"/>
        <v>44369</v>
      </c>
      <c r="AY117" s="19">
        <f t="shared" si="151"/>
        <v>337.9</v>
      </c>
      <c r="AZ117" s="17">
        <f t="shared" si="152"/>
        <v>124.33642432799999</v>
      </c>
      <c r="BA117" s="17">
        <f t="shared" si="153"/>
        <v>201.1988466016</v>
      </c>
      <c r="BB117" s="17">
        <f t="shared" si="154"/>
        <v>92405550</v>
      </c>
      <c r="BC117" s="17">
        <f t="shared" si="155"/>
        <v>-2322750</v>
      </c>
      <c r="BE117" s="21">
        <f t="shared" si="156"/>
        <v>1.0768770565360353E-2</v>
      </c>
      <c r="BF117" s="21">
        <f t="shared" si="157"/>
        <v>0.6179778186015269</v>
      </c>
      <c r="BG117" s="21">
        <f t="shared" si="158"/>
        <v>-2.4520127564835428E-2</v>
      </c>
      <c r="BJ117" s="15">
        <f>BC117</f>
        <v>-2322750</v>
      </c>
      <c r="BL117" s="15">
        <f t="shared" si="159"/>
        <v>341.06</v>
      </c>
      <c r="BN117" s="15">
        <f t="shared" si="149"/>
        <v>344.3</v>
      </c>
      <c r="BO117" s="15">
        <f t="shared" si="149"/>
        <v>336.15</v>
      </c>
      <c r="BQ117" s="5">
        <f t="shared" si="91"/>
        <v>6.3340263340263409E-2</v>
      </c>
      <c r="BR117" s="5">
        <f t="shared" si="92"/>
        <v>2.4727646454265155</v>
      </c>
    </row>
    <row r="118" spans="1:70" ht="15.75" customHeight="1" x14ac:dyDescent="0.25">
      <c r="A118" s="16">
        <v>44370</v>
      </c>
      <c r="B118" s="17" t="s">
        <v>43</v>
      </c>
      <c r="C118" s="17">
        <v>341</v>
      </c>
      <c r="D118" s="17">
        <v>343.25</v>
      </c>
      <c r="E118" s="17">
        <v>334.3</v>
      </c>
      <c r="F118" s="17">
        <v>337.9</v>
      </c>
      <c r="G118" s="17">
        <v>335.5</v>
      </c>
      <c r="H118" s="17">
        <v>335.25</v>
      </c>
      <c r="I118" s="17">
        <v>338.98</v>
      </c>
      <c r="J118" s="17">
        <v>360.75</v>
      </c>
      <c r="K118" s="17">
        <v>97.3</v>
      </c>
      <c r="L118" s="17">
        <v>25741628</v>
      </c>
      <c r="M118" s="18">
        <v>8725921331.25</v>
      </c>
      <c r="N118" s="17">
        <v>163850</v>
      </c>
      <c r="O118" s="10">
        <v>3796141</v>
      </c>
      <c r="P118" s="10">
        <v>14.75</v>
      </c>
      <c r="R118" s="12">
        <v>44370</v>
      </c>
      <c r="S118" s="12">
        <v>44371</v>
      </c>
      <c r="T118" s="10" t="s">
        <v>44</v>
      </c>
      <c r="U118" s="10" t="s">
        <v>45</v>
      </c>
      <c r="V118" s="10">
        <v>339.85</v>
      </c>
      <c r="W118" s="10">
        <v>342.85</v>
      </c>
      <c r="X118" s="10">
        <v>334.9</v>
      </c>
      <c r="Y118" s="10">
        <v>335.55</v>
      </c>
      <c r="Z118" s="10">
        <v>335.75</v>
      </c>
      <c r="AA118" s="10">
        <v>335.55</v>
      </c>
      <c r="AB118" s="10">
        <v>38751450</v>
      </c>
      <c r="AC118" s="11">
        <v>13123970557.5</v>
      </c>
      <c r="AD118" s="11">
        <v>13123970557.5</v>
      </c>
      <c r="AE118" s="10">
        <v>15962850</v>
      </c>
      <c r="AF118" s="10">
        <v>-17632950</v>
      </c>
      <c r="AH118" s="12">
        <v>44370</v>
      </c>
      <c r="AI118" s="12">
        <v>44406</v>
      </c>
      <c r="AJ118" s="10" t="s">
        <v>44</v>
      </c>
      <c r="AK118" s="10" t="s">
        <v>45</v>
      </c>
      <c r="AL118" s="10">
        <v>341.6</v>
      </c>
      <c r="AM118" s="10">
        <v>344.6</v>
      </c>
      <c r="AN118" s="10">
        <v>336.1</v>
      </c>
      <c r="AO118" s="10">
        <v>336.8</v>
      </c>
      <c r="AP118" s="10">
        <v>337</v>
      </c>
      <c r="AQ118" s="10">
        <v>336.8</v>
      </c>
      <c r="AR118" s="10">
        <v>39589350</v>
      </c>
      <c r="AS118" s="11">
        <v>13471464360</v>
      </c>
      <c r="AT118" s="11">
        <v>13471464360</v>
      </c>
      <c r="AU118" s="10">
        <v>74849550</v>
      </c>
      <c r="AV118" s="10">
        <v>16039800</v>
      </c>
      <c r="AX118" s="16">
        <f t="shared" si="150"/>
        <v>44370</v>
      </c>
      <c r="AY118" s="19">
        <f t="shared" si="151"/>
        <v>335.25</v>
      </c>
      <c r="AZ118" s="17">
        <f t="shared" si="152"/>
        <v>128.68158761800001</v>
      </c>
      <c r="BA118" s="17">
        <f t="shared" si="153"/>
        <v>185.35974577659999</v>
      </c>
      <c r="BB118" s="17">
        <f t="shared" si="154"/>
        <v>90812400</v>
      </c>
      <c r="BC118" s="17">
        <f t="shared" si="155"/>
        <v>-1593150</v>
      </c>
      <c r="BE118" s="21">
        <f t="shared" si="156"/>
        <v>-7.8425569695175414E-3</v>
      </c>
      <c r="BF118" s="21">
        <f t="shared" si="157"/>
        <v>0.69422617666453934</v>
      </c>
      <c r="BG118" s="21">
        <f t="shared" si="158"/>
        <v>-1.7240847546494773E-2</v>
      </c>
      <c r="BI118" s="15">
        <f>BC118</f>
        <v>-1593150</v>
      </c>
      <c r="BL118" s="15">
        <f t="shared" si="159"/>
        <v>338.98</v>
      </c>
      <c r="BN118" s="15">
        <f t="shared" si="149"/>
        <v>343.25</v>
      </c>
      <c r="BO118" s="15">
        <f t="shared" si="149"/>
        <v>334.3</v>
      </c>
      <c r="BQ118" s="5">
        <f t="shared" si="91"/>
        <v>7.068607068607069E-2</v>
      </c>
      <c r="BR118" s="5">
        <f t="shared" si="92"/>
        <v>2.4455292908530319</v>
      </c>
    </row>
    <row r="119" spans="1:70" s="37" customFormat="1" ht="15.75" customHeight="1" x14ac:dyDescent="0.25">
      <c r="A119" s="33">
        <v>44371</v>
      </c>
      <c r="B119" s="34" t="s">
        <v>43</v>
      </c>
      <c r="C119" s="34">
        <v>335</v>
      </c>
      <c r="D119" s="34">
        <v>337.4</v>
      </c>
      <c r="E119" s="34">
        <v>333.35</v>
      </c>
      <c r="F119" s="34">
        <v>335.25</v>
      </c>
      <c r="G119" s="34">
        <v>335.3</v>
      </c>
      <c r="H119" s="34">
        <v>334.65</v>
      </c>
      <c r="I119" s="34">
        <v>335.51</v>
      </c>
      <c r="J119" s="34">
        <v>360.75</v>
      </c>
      <c r="K119" s="34">
        <v>97.3</v>
      </c>
      <c r="L119" s="34">
        <v>15580223</v>
      </c>
      <c r="M119" s="35">
        <v>5227377961.3999996</v>
      </c>
      <c r="N119" s="34">
        <v>119970</v>
      </c>
      <c r="O119" s="36">
        <v>2603785</v>
      </c>
      <c r="P119" s="36">
        <v>16.71</v>
      </c>
      <c r="R119" s="38">
        <v>44371</v>
      </c>
      <c r="S119" s="38">
        <v>44371</v>
      </c>
      <c r="T119" s="36" t="s">
        <v>44</v>
      </c>
      <c r="U119" s="36" t="s">
        <v>45</v>
      </c>
      <c r="V119" s="36">
        <v>335.3</v>
      </c>
      <c r="W119" s="36">
        <v>337.7</v>
      </c>
      <c r="X119" s="36">
        <v>333.35</v>
      </c>
      <c r="Y119" s="36">
        <v>334.4</v>
      </c>
      <c r="Z119" s="36">
        <v>334.55</v>
      </c>
      <c r="AA119" s="36">
        <v>334.65</v>
      </c>
      <c r="AB119" s="36">
        <v>25601550</v>
      </c>
      <c r="AC119" s="39">
        <v>8590984710</v>
      </c>
      <c r="AD119" s="39">
        <v>8590984710</v>
      </c>
      <c r="AE119" s="36">
        <v>3058050</v>
      </c>
      <c r="AF119" s="36">
        <v>-12904800</v>
      </c>
      <c r="AH119" s="38">
        <v>44371</v>
      </c>
      <c r="AI119" s="38">
        <v>44406</v>
      </c>
      <c r="AJ119" s="36" t="s">
        <v>44</v>
      </c>
      <c r="AK119" s="36" t="s">
        <v>45</v>
      </c>
      <c r="AL119" s="36">
        <v>337.05</v>
      </c>
      <c r="AM119" s="36">
        <v>339.1</v>
      </c>
      <c r="AN119" s="36">
        <v>334.75</v>
      </c>
      <c r="AO119" s="36">
        <v>335.95</v>
      </c>
      <c r="AP119" s="36">
        <v>336.5</v>
      </c>
      <c r="AQ119" s="36">
        <v>335.95</v>
      </c>
      <c r="AR119" s="36">
        <v>30859800</v>
      </c>
      <c r="AS119" s="39">
        <v>10399665105</v>
      </c>
      <c r="AT119" s="39">
        <v>10399665105</v>
      </c>
      <c r="AU119" s="36">
        <v>86115600</v>
      </c>
      <c r="AV119" s="36">
        <v>11266050</v>
      </c>
      <c r="AX119" s="40">
        <f t="shared" si="150"/>
        <v>44371</v>
      </c>
      <c r="AY119" s="41">
        <f t="shared" si="151"/>
        <v>334.65</v>
      </c>
      <c r="AZ119" s="34">
        <f t="shared" si="152"/>
        <v>87.359590535000009</v>
      </c>
      <c r="BA119" s="34">
        <f t="shared" si="153"/>
        <v>186.9371027402</v>
      </c>
      <c r="BB119" s="34">
        <f t="shared" si="154"/>
        <v>89173650</v>
      </c>
      <c r="BC119" s="34">
        <f t="shared" si="155"/>
        <v>-1638750</v>
      </c>
      <c r="BE119" s="42">
        <f t="shared" si="156"/>
        <v>-1.7897091722595757E-3</v>
      </c>
      <c r="BF119" s="42">
        <f t="shared" si="157"/>
        <v>0.46732076861386873</v>
      </c>
      <c r="BG119" s="42">
        <f t="shared" si="158"/>
        <v>-1.8045443133316595E-2</v>
      </c>
      <c r="BI119" s="37">
        <f>SUM(BI100:BI118)</f>
        <v>4041300</v>
      </c>
      <c r="BJ119" s="37">
        <f>SUM(BJ100:BJ118)</f>
        <v>-5976450</v>
      </c>
      <c r="BL119" s="37">
        <f t="shared" si="159"/>
        <v>335.51</v>
      </c>
      <c r="BN119" s="37">
        <f t="shared" si="149"/>
        <v>337.4</v>
      </c>
      <c r="BO119" s="37">
        <f t="shared" si="149"/>
        <v>333.35</v>
      </c>
      <c r="BQ119" s="5">
        <f t="shared" si="91"/>
        <v>7.2349272349272409E-2</v>
      </c>
      <c r="BR119" s="5">
        <f t="shared" si="92"/>
        <v>2.4393627954779031</v>
      </c>
    </row>
    <row r="120" spans="1:70" ht="15.75" customHeight="1" x14ac:dyDescent="0.25">
      <c r="A120" s="16">
        <v>44372</v>
      </c>
      <c r="B120" s="17" t="s">
        <v>43</v>
      </c>
      <c r="C120" s="17">
        <v>335.9</v>
      </c>
      <c r="D120" s="17">
        <v>342.8</v>
      </c>
      <c r="E120" s="17">
        <v>335.9</v>
      </c>
      <c r="F120" s="17">
        <v>334.65</v>
      </c>
      <c r="G120" s="17">
        <v>339.1</v>
      </c>
      <c r="H120" s="17">
        <v>339.65</v>
      </c>
      <c r="I120" s="17">
        <v>340.03</v>
      </c>
      <c r="J120" s="17">
        <v>360.75</v>
      </c>
      <c r="K120" s="17">
        <v>97.3</v>
      </c>
      <c r="L120" s="17">
        <v>22426352</v>
      </c>
      <c r="M120" s="18">
        <v>7625742314.9499998</v>
      </c>
      <c r="N120" s="17">
        <v>162950</v>
      </c>
      <c r="O120" s="10">
        <v>3345310</v>
      </c>
      <c r="P120" s="10">
        <v>14.92</v>
      </c>
      <c r="R120" s="12">
        <v>44372</v>
      </c>
      <c r="S120" s="12">
        <v>44406</v>
      </c>
      <c r="T120" s="10" t="s">
        <v>44</v>
      </c>
      <c r="U120" s="10" t="s">
        <v>45</v>
      </c>
      <c r="V120" s="10">
        <v>337.8</v>
      </c>
      <c r="W120" s="10">
        <v>344.95</v>
      </c>
      <c r="X120" s="10">
        <v>337.7</v>
      </c>
      <c r="Y120" s="10">
        <v>340.7</v>
      </c>
      <c r="Z120" s="10">
        <v>340.2</v>
      </c>
      <c r="AA120" s="10">
        <v>340.7</v>
      </c>
      <c r="AB120" s="10">
        <v>27778950</v>
      </c>
      <c r="AC120" s="11">
        <v>9491940105</v>
      </c>
      <c r="AD120" s="11">
        <v>9491940105</v>
      </c>
      <c r="AE120" s="10">
        <v>87016200</v>
      </c>
      <c r="AF120" s="10">
        <v>900600</v>
      </c>
      <c r="AH120" s="12">
        <v>44372</v>
      </c>
      <c r="AI120" s="12">
        <v>44434</v>
      </c>
      <c r="AJ120" s="10" t="s">
        <v>44</v>
      </c>
      <c r="AK120" s="10" t="s">
        <v>45</v>
      </c>
      <c r="AL120" s="10">
        <v>340.25</v>
      </c>
      <c r="AM120" s="10">
        <v>346.65</v>
      </c>
      <c r="AN120" s="10">
        <v>340.25</v>
      </c>
      <c r="AO120" s="10">
        <v>342.4</v>
      </c>
      <c r="AP120" s="10">
        <v>341.9</v>
      </c>
      <c r="AQ120" s="10">
        <v>342.4</v>
      </c>
      <c r="AR120" s="10">
        <v>1279650</v>
      </c>
      <c r="AS120" s="11">
        <v>439413427.5</v>
      </c>
      <c r="AT120" s="11">
        <v>439413427.5</v>
      </c>
      <c r="AU120" s="10">
        <v>1558950</v>
      </c>
      <c r="AV120" s="10">
        <v>153900</v>
      </c>
      <c r="AX120" s="16">
        <f t="shared" si="150"/>
        <v>44372</v>
      </c>
      <c r="AY120" s="19">
        <f t="shared" si="151"/>
        <v>339.65</v>
      </c>
      <c r="AZ120" s="17">
        <f t="shared" si="152"/>
        <v>113.75057593</v>
      </c>
      <c r="BA120" s="17">
        <f t="shared" si="153"/>
        <v>174.44890475220001</v>
      </c>
      <c r="BB120" s="17">
        <f t="shared" si="154"/>
        <v>88575150</v>
      </c>
      <c r="BC120" s="17">
        <f t="shared" si="155"/>
        <v>-598500</v>
      </c>
      <c r="BD120" s="15">
        <f>BB120</f>
        <v>88575150</v>
      </c>
      <c r="BE120" s="21">
        <f t="shared" si="156"/>
        <v>1.494098311668908E-2</v>
      </c>
      <c r="BF120" s="21">
        <f t="shared" si="157"/>
        <v>0.65205669299890212</v>
      </c>
      <c r="BG120" s="21">
        <f t="shared" si="158"/>
        <v>-6.7116238933810609E-3</v>
      </c>
      <c r="BJ120" s="15">
        <f>BC120</f>
        <v>-598500</v>
      </c>
      <c r="BL120" s="15">
        <f t="shared" si="159"/>
        <v>340.03</v>
      </c>
      <c r="BN120" s="15">
        <f t="shared" si="149"/>
        <v>342.8</v>
      </c>
      <c r="BO120" s="15">
        <f t="shared" si="149"/>
        <v>335.9</v>
      </c>
      <c r="BQ120" s="5">
        <f t="shared" si="91"/>
        <v>5.8489258489258553E-2</v>
      </c>
      <c r="BR120" s="5">
        <f t="shared" si="92"/>
        <v>2.4907502569373072</v>
      </c>
    </row>
    <row r="121" spans="1:70" ht="15.75" customHeight="1" x14ac:dyDescent="0.25">
      <c r="AY121" s="19"/>
      <c r="BQ121" s="5"/>
      <c r="BR121" s="5"/>
    </row>
    <row r="122" spans="1:70" ht="15.75" customHeight="1" x14ac:dyDescent="0.25">
      <c r="AY122" s="19"/>
      <c r="BQ122" s="5"/>
      <c r="BR122" s="5"/>
    </row>
    <row r="123" spans="1:70" ht="15.75" customHeight="1" x14ac:dyDescent="0.25">
      <c r="AY123" s="19"/>
      <c r="BQ123" s="5"/>
      <c r="BR123" s="5"/>
    </row>
    <row r="124" spans="1:70" ht="15.75" customHeight="1" x14ac:dyDescent="0.25">
      <c r="AY124" s="19"/>
      <c r="BQ124" s="5"/>
      <c r="BR124" s="5"/>
    </row>
    <row r="125" spans="1:70" ht="15.75" customHeight="1" x14ac:dyDescent="0.25">
      <c r="AY125" s="19"/>
      <c r="BQ125" s="5"/>
      <c r="BR125" s="5"/>
    </row>
    <row r="126" spans="1:70" ht="15.75" customHeight="1" x14ac:dyDescent="0.25">
      <c r="AY126" s="19"/>
      <c r="BQ126" s="5"/>
      <c r="BR126" s="5"/>
    </row>
    <row r="127" spans="1:70" ht="15.75" customHeight="1" x14ac:dyDescent="0.25">
      <c r="AY127" s="19"/>
      <c r="BQ127" s="5"/>
      <c r="BR127" s="5"/>
    </row>
    <row r="128" spans="1:70" ht="15.75" customHeight="1" x14ac:dyDescent="0.25">
      <c r="AY128" s="19"/>
      <c r="BQ128" s="5"/>
      <c r="BR128" s="5"/>
    </row>
    <row r="129" spans="51:70" ht="15.75" customHeight="1" x14ac:dyDescent="0.25">
      <c r="AY129" s="19"/>
      <c r="BQ129" s="5"/>
      <c r="BR129" s="5"/>
    </row>
    <row r="130" spans="51:70" ht="15.75" customHeight="1" x14ac:dyDescent="0.25">
      <c r="AY130" s="19"/>
      <c r="BQ130" s="5"/>
      <c r="BR130" s="5"/>
    </row>
    <row r="131" spans="51:70" ht="15.75" customHeight="1" x14ac:dyDescent="0.25">
      <c r="AY131" s="19"/>
      <c r="BQ131" s="5"/>
      <c r="BR131" s="5"/>
    </row>
    <row r="132" spans="51:70" ht="15.75" customHeight="1" x14ac:dyDescent="0.25">
      <c r="AY132" s="19"/>
      <c r="BQ132" s="5"/>
      <c r="BR132" s="5"/>
    </row>
    <row r="133" spans="51:70" ht="15.75" customHeight="1" x14ac:dyDescent="0.25">
      <c r="AY133" s="19"/>
      <c r="BQ133" s="5"/>
      <c r="BR133" s="5"/>
    </row>
    <row r="134" spans="51:70" ht="15.75" customHeight="1" x14ac:dyDescent="0.25">
      <c r="AY134" s="19"/>
      <c r="BQ134" s="5"/>
      <c r="BR134" s="5"/>
    </row>
    <row r="135" spans="51:70" ht="15.75" customHeight="1" x14ac:dyDescent="0.25">
      <c r="AY135" s="19"/>
      <c r="BQ135" s="5"/>
      <c r="BR135" s="5"/>
    </row>
    <row r="136" spans="51:70" ht="15.75" customHeight="1" x14ac:dyDescent="0.25">
      <c r="AY136" s="19"/>
      <c r="BQ136" s="5"/>
      <c r="BR136" s="5"/>
    </row>
    <row r="137" spans="51:70" ht="15.75" customHeight="1" x14ac:dyDescent="0.25">
      <c r="AY137" s="19"/>
      <c r="BQ137" s="5"/>
      <c r="BR137" s="5"/>
    </row>
    <row r="138" spans="51:70" ht="15.75" customHeight="1" x14ac:dyDescent="0.25">
      <c r="AY138" s="19"/>
      <c r="BQ138" s="5"/>
      <c r="BR138" s="5"/>
    </row>
    <row r="139" spans="51:70" ht="15.75" customHeight="1" x14ac:dyDescent="0.25">
      <c r="AY139" s="19"/>
      <c r="BQ139" s="5"/>
      <c r="BR139" s="5"/>
    </row>
    <row r="140" spans="51:70" ht="15.75" customHeight="1" x14ac:dyDescent="0.25">
      <c r="AY140" s="19"/>
      <c r="BQ140" s="5"/>
      <c r="BR140" s="5"/>
    </row>
    <row r="141" spans="51:70" ht="15.75" customHeight="1" x14ac:dyDescent="0.25">
      <c r="AY141" s="19"/>
      <c r="BQ141" s="5"/>
      <c r="BR141" s="5"/>
    </row>
    <row r="142" spans="51:70" ht="15.75" customHeight="1" x14ac:dyDescent="0.25">
      <c r="AY142" s="19"/>
      <c r="BQ142" s="5"/>
      <c r="BR142" s="5"/>
    </row>
    <row r="143" spans="51:70" ht="15.75" customHeight="1" x14ac:dyDescent="0.25">
      <c r="AY143" s="19"/>
      <c r="BQ143" s="5"/>
      <c r="BR143" s="5"/>
    </row>
    <row r="144" spans="51:70" ht="15.75" customHeight="1" x14ac:dyDescent="0.25">
      <c r="AY144" s="19"/>
      <c r="BQ144" s="5"/>
      <c r="BR144" s="5"/>
    </row>
    <row r="145" spans="51:70" ht="15.75" customHeight="1" x14ac:dyDescent="0.25">
      <c r="AY145" s="19"/>
      <c r="BQ145" s="5"/>
      <c r="BR145" s="5"/>
    </row>
    <row r="146" spans="51:70" ht="15.75" customHeight="1" x14ac:dyDescent="0.25">
      <c r="AY146" s="19"/>
      <c r="BQ146" s="5"/>
      <c r="BR146" s="5"/>
    </row>
    <row r="147" spans="51:70" ht="15.75" customHeight="1" x14ac:dyDescent="0.25">
      <c r="AY147" s="19"/>
      <c r="BQ147" s="5"/>
      <c r="BR147" s="5"/>
    </row>
    <row r="148" spans="51:70" ht="15.75" customHeight="1" x14ac:dyDescent="0.25">
      <c r="AY148" s="19"/>
      <c r="BQ148" s="5"/>
      <c r="BR148" s="5"/>
    </row>
    <row r="149" spans="51:70" ht="15.75" customHeight="1" x14ac:dyDescent="0.25">
      <c r="AY149" s="19"/>
      <c r="BQ149" s="5"/>
      <c r="BR149" s="5"/>
    </row>
    <row r="150" spans="51:70" ht="15.75" customHeight="1" x14ac:dyDescent="0.25">
      <c r="AY150" s="19"/>
      <c r="BQ150" s="5"/>
      <c r="BR150" s="5"/>
    </row>
    <row r="151" spans="51:70" ht="15.75" customHeight="1" x14ac:dyDescent="0.25">
      <c r="AY151" s="19"/>
      <c r="BQ151" s="5"/>
      <c r="BR151" s="5"/>
    </row>
    <row r="152" spans="51:70" ht="15.75" customHeight="1" x14ac:dyDescent="0.25">
      <c r="AY152" s="19"/>
      <c r="BQ152" s="5"/>
      <c r="BR152" s="5"/>
    </row>
    <row r="153" spans="51:70" ht="15.75" customHeight="1" x14ac:dyDescent="0.25">
      <c r="AY153" s="19"/>
      <c r="BQ153" s="5"/>
      <c r="BR153" s="5"/>
    </row>
    <row r="154" spans="51:70" ht="15.75" customHeight="1" x14ac:dyDescent="0.25">
      <c r="AY154" s="19"/>
      <c r="BQ154" s="5"/>
      <c r="BR154" s="5"/>
    </row>
    <row r="155" spans="51:70" ht="15.75" customHeight="1" x14ac:dyDescent="0.25">
      <c r="AY155" s="19"/>
      <c r="BQ155" s="5"/>
      <c r="BR155" s="5"/>
    </row>
    <row r="156" spans="51:70" ht="15.75" customHeight="1" x14ac:dyDescent="0.25">
      <c r="AY156" s="19"/>
      <c r="BQ156" s="5"/>
      <c r="BR156" s="5"/>
    </row>
    <row r="157" spans="51:70" ht="15.75" customHeight="1" x14ac:dyDescent="0.25">
      <c r="AY157" s="19"/>
      <c r="BQ157" s="5"/>
      <c r="BR157" s="5"/>
    </row>
    <row r="158" spans="51:70" ht="15.75" customHeight="1" x14ac:dyDescent="0.25">
      <c r="AY158" s="19"/>
      <c r="BQ158" s="5"/>
      <c r="BR158" s="5"/>
    </row>
    <row r="159" spans="51:70" ht="15.75" customHeight="1" x14ac:dyDescent="0.25">
      <c r="AY159" s="19"/>
      <c r="BQ159" s="5"/>
      <c r="BR159" s="5"/>
    </row>
    <row r="160" spans="51:70" ht="15.75" customHeight="1" x14ac:dyDescent="0.25">
      <c r="AY160" s="19"/>
      <c r="BQ160" s="5"/>
      <c r="BR160" s="5"/>
    </row>
    <row r="161" spans="51:70" ht="15.75" customHeight="1" x14ac:dyDescent="0.25">
      <c r="AY161" s="19"/>
      <c r="BQ161" s="5"/>
      <c r="BR161" s="5"/>
    </row>
    <row r="162" spans="51:70" ht="15.75" customHeight="1" x14ac:dyDescent="0.25">
      <c r="AY162" s="19"/>
      <c r="BQ162" s="5"/>
      <c r="BR162" s="5"/>
    </row>
    <row r="163" spans="51:70" ht="15.75" customHeight="1" x14ac:dyDescent="0.25">
      <c r="AY163" s="19"/>
      <c r="BQ163" s="5"/>
      <c r="BR163" s="5"/>
    </row>
    <row r="164" spans="51:70" ht="15.75" customHeight="1" x14ac:dyDescent="0.25">
      <c r="AY164" s="19"/>
      <c r="BQ164" s="5"/>
      <c r="BR164" s="5"/>
    </row>
    <row r="165" spans="51:70" ht="15.75" customHeight="1" x14ac:dyDescent="0.25">
      <c r="AY165" s="19"/>
      <c r="BQ165" s="5"/>
      <c r="BR165" s="5"/>
    </row>
    <row r="166" spans="51:70" ht="15.75" customHeight="1" x14ac:dyDescent="0.25">
      <c r="AY166" s="19"/>
      <c r="BQ166" s="5"/>
      <c r="BR166" s="5"/>
    </row>
    <row r="167" spans="51:70" ht="15.75" customHeight="1" x14ac:dyDescent="0.25">
      <c r="AY167" s="19"/>
      <c r="BQ167" s="5"/>
      <c r="BR167" s="5"/>
    </row>
    <row r="168" spans="51:70" ht="15.75" customHeight="1" x14ac:dyDescent="0.25">
      <c r="AY168" s="19"/>
      <c r="BQ168" s="5"/>
      <c r="BR168" s="5"/>
    </row>
    <row r="169" spans="51:70" ht="15.75" customHeight="1" x14ac:dyDescent="0.25">
      <c r="AY169" s="19"/>
      <c r="BQ169" s="5"/>
      <c r="BR169" s="5"/>
    </row>
    <row r="170" spans="51:70" ht="15.75" customHeight="1" x14ac:dyDescent="0.25">
      <c r="AY170" s="19"/>
      <c r="BQ170" s="5"/>
      <c r="BR170" s="5"/>
    </row>
    <row r="171" spans="51:70" ht="15.75" customHeight="1" x14ac:dyDescent="0.25">
      <c r="AY171" s="19"/>
      <c r="BQ171" s="5"/>
      <c r="BR171" s="5"/>
    </row>
    <row r="172" spans="51:70" ht="15.75" customHeight="1" x14ac:dyDescent="0.25">
      <c r="AY172" s="19"/>
      <c r="BQ172" s="5"/>
      <c r="BR172" s="5"/>
    </row>
    <row r="173" spans="51:70" ht="15.75" customHeight="1" x14ac:dyDescent="0.25">
      <c r="AY173" s="19"/>
      <c r="BQ173" s="5"/>
      <c r="BR173" s="5"/>
    </row>
    <row r="174" spans="51:70" ht="15.75" customHeight="1" x14ac:dyDescent="0.25">
      <c r="AY174" s="19"/>
      <c r="BQ174" s="5"/>
      <c r="BR174" s="5"/>
    </row>
    <row r="175" spans="51:70" ht="15.75" customHeight="1" x14ac:dyDescent="0.25">
      <c r="AY175" s="19"/>
      <c r="BQ175" s="5"/>
      <c r="BR175" s="5"/>
    </row>
    <row r="176" spans="51:70" ht="15.75" customHeight="1" x14ac:dyDescent="0.25">
      <c r="AY176" s="19"/>
      <c r="BQ176" s="5"/>
      <c r="BR176" s="5"/>
    </row>
    <row r="177" spans="51:70" ht="15.75" customHeight="1" x14ac:dyDescent="0.25">
      <c r="AY177" s="19"/>
      <c r="BQ177" s="5"/>
      <c r="BR177" s="5"/>
    </row>
    <row r="178" spans="51:70" ht="15.75" customHeight="1" x14ac:dyDescent="0.25">
      <c r="AY178" s="19"/>
      <c r="BQ178" s="5"/>
      <c r="BR178" s="5"/>
    </row>
    <row r="179" spans="51:70" ht="15.75" customHeight="1" x14ac:dyDescent="0.25">
      <c r="AY179" s="19"/>
      <c r="BQ179" s="5"/>
      <c r="BR179" s="5"/>
    </row>
    <row r="180" spans="51:70" ht="15.75" customHeight="1" x14ac:dyDescent="0.25">
      <c r="AY180" s="19"/>
      <c r="BQ180" s="5"/>
      <c r="BR180" s="5"/>
    </row>
    <row r="181" spans="51:70" ht="15.75" customHeight="1" x14ac:dyDescent="0.25">
      <c r="AY181" s="19"/>
      <c r="BQ181" s="5"/>
      <c r="BR181" s="5"/>
    </row>
    <row r="182" spans="51:70" ht="15.75" customHeight="1" x14ac:dyDescent="0.25">
      <c r="AY182" s="19"/>
      <c r="BQ182" s="5"/>
      <c r="BR182" s="5"/>
    </row>
    <row r="183" spans="51:70" ht="15.75" customHeight="1" x14ac:dyDescent="0.25">
      <c r="AY183" s="19"/>
      <c r="BQ183" s="5"/>
      <c r="BR183" s="5"/>
    </row>
    <row r="184" spans="51:70" ht="15.75" customHeight="1" x14ac:dyDescent="0.25">
      <c r="AY184" s="19"/>
      <c r="BQ184" s="5"/>
      <c r="BR184" s="5"/>
    </row>
    <row r="185" spans="51:70" ht="15.75" customHeight="1" x14ac:dyDescent="0.25">
      <c r="AY185" s="19"/>
      <c r="BQ185" s="5"/>
      <c r="BR185" s="5"/>
    </row>
    <row r="186" spans="51:70" ht="15.75" customHeight="1" x14ac:dyDescent="0.25">
      <c r="AY186" s="19"/>
      <c r="BQ186" s="5"/>
      <c r="BR186" s="5"/>
    </row>
    <row r="187" spans="51:70" ht="15.75" customHeight="1" x14ac:dyDescent="0.25">
      <c r="AY187" s="19"/>
      <c r="BQ187" s="5"/>
      <c r="BR187" s="5"/>
    </row>
    <row r="188" spans="51:70" ht="15.75" customHeight="1" x14ac:dyDescent="0.25">
      <c r="AY188" s="19"/>
      <c r="BQ188" s="5"/>
      <c r="BR188" s="5"/>
    </row>
    <row r="189" spans="51:70" ht="15.75" customHeight="1" x14ac:dyDescent="0.25">
      <c r="AY189" s="19"/>
      <c r="BQ189" s="5"/>
      <c r="BR189" s="5"/>
    </row>
    <row r="190" spans="51:70" ht="15.75" customHeight="1" x14ac:dyDescent="0.25">
      <c r="AY190" s="19"/>
      <c r="BQ190" s="5"/>
      <c r="BR190" s="5"/>
    </row>
    <row r="191" spans="51:70" ht="15.75" customHeight="1" x14ac:dyDescent="0.25">
      <c r="AY191" s="19"/>
      <c r="BQ191" s="5"/>
      <c r="BR191" s="5"/>
    </row>
    <row r="192" spans="51:70" ht="15.75" customHeight="1" x14ac:dyDescent="0.25">
      <c r="AY192" s="19"/>
      <c r="BQ192" s="5"/>
      <c r="BR192" s="5"/>
    </row>
    <row r="193" spans="51:70" ht="15.75" customHeight="1" x14ac:dyDescent="0.25">
      <c r="AY193" s="19"/>
      <c r="BQ193" s="5"/>
      <c r="BR193" s="5"/>
    </row>
    <row r="194" spans="51:70" ht="15.75" customHeight="1" x14ac:dyDescent="0.25">
      <c r="AY194" s="19"/>
      <c r="BQ194" s="5"/>
      <c r="BR194" s="5"/>
    </row>
    <row r="195" spans="51:70" ht="15.75" customHeight="1" x14ac:dyDescent="0.25">
      <c r="AY195" s="19"/>
      <c r="BQ195" s="5"/>
      <c r="BR195" s="5"/>
    </row>
    <row r="196" spans="51:70" ht="15.75" customHeight="1" x14ac:dyDescent="0.25">
      <c r="AY196" s="19"/>
      <c r="BQ196" s="5"/>
      <c r="BR196" s="5"/>
    </row>
    <row r="197" spans="51:70" ht="15.75" customHeight="1" x14ac:dyDescent="0.25">
      <c r="AY197" s="19"/>
      <c r="BQ197" s="5"/>
      <c r="BR197" s="5"/>
    </row>
    <row r="198" spans="51:70" ht="15.75" customHeight="1" x14ac:dyDescent="0.25">
      <c r="AY198" s="19"/>
      <c r="BQ198" s="5"/>
      <c r="BR198" s="5"/>
    </row>
    <row r="199" spans="51:70" ht="15.75" customHeight="1" x14ac:dyDescent="0.25">
      <c r="AY199" s="19"/>
      <c r="BQ199" s="5"/>
      <c r="BR199" s="5"/>
    </row>
    <row r="200" spans="51:70" ht="15.75" customHeight="1" x14ac:dyDescent="0.25">
      <c r="AY200" s="19"/>
      <c r="BQ200" s="5"/>
      <c r="BR200" s="5"/>
    </row>
    <row r="201" spans="51:70" ht="15.75" customHeight="1" x14ac:dyDescent="0.25">
      <c r="AY201" s="19"/>
      <c r="BQ201" s="5"/>
      <c r="BR201" s="5"/>
    </row>
    <row r="202" spans="51:70" ht="15.75" customHeight="1" x14ac:dyDescent="0.25">
      <c r="AY202" s="19"/>
      <c r="BQ202" s="5"/>
      <c r="BR202" s="5"/>
    </row>
    <row r="203" spans="51:70" ht="15.75" customHeight="1" x14ac:dyDescent="0.25">
      <c r="AY203" s="19"/>
      <c r="BQ203" s="5"/>
      <c r="BR203" s="5"/>
    </row>
    <row r="204" spans="51:70" ht="15.75" customHeight="1" x14ac:dyDescent="0.25">
      <c r="AY204" s="19"/>
      <c r="BQ204" s="5"/>
      <c r="BR204" s="5"/>
    </row>
    <row r="205" spans="51:70" ht="15.75" customHeight="1" x14ac:dyDescent="0.25">
      <c r="AY205" s="19"/>
      <c r="BQ205" s="5"/>
      <c r="BR205" s="5"/>
    </row>
    <row r="206" spans="51:70" ht="15.75" customHeight="1" x14ac:dyDescent="0.25">
      <c r="AY206" s="19"/>
      <c r="BQ206" s="5"/>
      <c r="BR206" s="5"/>
    </row>
    <row r="207" spans="51:70" ht="15.75" customHeight="1" x14ac:dyDescent="0.25">
      <c r="AY207" s="19"/>
      <c r="BQ207" s="5"/>
      <c r="BR207" s="5"/>
    </row>
    <row r="208" spans="51:70" ht="15.75" customHeight="1" x14ac:dyDescent="0.25">
      <c r="AY208" s="19"/>
      <c r="BQ208" s="5"/>
      <c r="BR208" s="5"/>
    </row>
    <row r="209" spans="51:70" ht="15.75" customHeight="1" x14ac:dyDescent="0.25">
      <c r="AY209" s="19"/>
      <c r="BQ209" s="5"/>
      <c r="BR209" s="5"/>
    </row>
    <row r="210" spans="51:70" ht="15.75" customHeight="1" x14ac:dyDescent="0.25">
      <c r="AY210" s="19"/>
      <c r="BQ210" s="5"/>
      <c r="BR210" s="5"/>
    </row>
    <row r="211" spans="51:70" ht="15.75" customHeight="1" x14ac:dyDescent="0.25">
      <c r="AY211" s="19"/>
      <c r="BQ211" s="5"/>
      <c r="BR211" s="5"/>
    </row>
    <row r="212" spans="51:70" ht="15.75" customHeight="1" x14ac:dyDescent="0.25">
      <c r="AY212" s="19"/>
      <c r="BQ212" s="5"/>
      <c r="BR212" s="5"/>
    </row>
    <row r="213" spans="51:70" ht="15.75" customHeight="1" x14ac:dyDescent="0.25">
      <c r="AY213" s="19"/>
      <c r="BQ213" s="5"/>
      <c r="BR213" s="5"/>
    </row>
    <row r="214" spans="51:70" ht="15.75" customHeight="1" x14ac:dyDescent="0.25">
      <c r="AY214" s="19"/>
      <c r="BQ214" s="5"/>
      <c r="BR214" s="5"/>
    </row>
    <row r="215" spans="51:70" ht="15.75" customHeight="1" x14ac:dyDescent="0.25">
      <c r="AY215" s="19"/>
      <c r="BQ215" s="5"/>
      <c r="BR215" s="5"/>
    </row>
    <row r="216" spans="51:70" ht="15.75" customHeight="1" x14ac:dyDescent="0.25">
      <c r="AY216" s="19"/>
      <c r="BQ216" s="5"/>
      <c r="BR216" s="5"/>
    </row>
    <row r="217" spans="51:70" ht="15.75" customHeight="1" x14ac:dyDescent="0.25">
      <c r="AY217" s="19"/>
      <c r="BQ217" s="5"/>
      <c r="BR217" s="5"/>
    </row>
    <row r="218" spans="51:70" ht="15.75" customHeight="1" x14ac:dyDescent="0.25">
      <c r="AY218" s="19"/>
      <c r="BQ218" s="5"/>
      <c r="BR218" s="5"/>
    </row>
    <row r="219" spans="51:70" ht="15.75" customHeight="1" x14ac:dyDescent="0.25">
      <c r="AY219" s="19"/>
      <c r="BQ219" s="5"/>
      <c r="BR219" s="5"/>
    </row>
    <row r="220" spans="51:70" ht="15.75" customHeight="1" x14ac:dyDescent="0.25">
      <c r="AY220" s="19"/>
      <c r="BQ220" s="5"/>
      <c r="BR220" s="5"/>
    </row>
    <row r="221" spans="51:70" ht="15.75" customHeight="1" x14ac:dyDescent="0.25">
      <c r="AY221" s="19"/>
      <c r="BQ221" s="5"/>
      <c r="BR221" s="5"/>
    </row>
    <row r="222" spans="51:70" ht="15.75" customHeight="1" x14ac:dyDescent="0.25">
      <c r="AY222" s="19"/>
      <c r="BQ222" s="5"/>
      <c r="BR222" s="5"/>
    </row>
    <row r="223" spans="51:70" ht="15.75" customHeight="1" x14ac:dyDescent="0.25">
      <c r="AY223" s="19"/>
      <c r="BQ223" s="5"/>
      <c r="BR223" s="5"/>
    </row>
    <row r="224" spans="51:70" ht="15.75" customHeight="1" x14ac:dyDescent="0.25">
      <c r="AY224" s="19"/>
      <c r="BQ224" s="5"/>
      <c r="BR224" s="5"/>
    </row>
    <row r="225" spans="51:70" ht="15.75" customHeight="1" x14ac:dyDescent="0.25">
      <c r="AY225" s="19"/>
      <c r="BQ225" s="5"/>
      <c r="BR225" s="5"/>
    </row>
    <row r="226" spans="51:70" ht="15.75" customHeight="1" x14ac:dyDescent="0.25">
      <c r="AY226" s="19"/>
      <c r="BQ226" s="5"/>
      <c r="BR226" s="5"/>
    </row>
    <row r="227" spans="51:70" ht="15.75" customHeight="1" x14ac:dyDescent="0.25">
      <c r="AY227" s="19"/>
      <c r="BQ227" s="5"/>
      <c r="BR227" s="5"/>
    </row>
    <row r="228" spans="51:70" ht="15.75" customHeight="1" x14ac:dyDescent="0.25">
      <c r="AY228" s="19"/>
      <c r="BQ228" s="5"/>
      <c r="BR228" s="5"/>
    </row>
    <row r="229" spans="51:70" ht="15.75" customHeight="1" x14ac:dyDescent="0.25">
      <c r="AY229" s="19"/>
      <c r="BQ229" s="5"/>
      <c r="BR229" s="5"/>
    </row>
    <row r="230" spans="51:70" ht="15.75" customHeight="1" x14ac:dyDescent="0.25">
      <c r="AY230" s="19"/>
      <c r="BQ230" s="5"/>
      <c r="BR230" s="5"/>
    </row>
    <row r="231" spans="51:70" ht="15.75" customHeight="1" x14ac:dyDescent="0.25">
      <c r="AY231" s="19"/>
      <c r="BQ231" s="5"/>
      <c r="BR231" s="5"/>
    </row>
    <row r="232" spans="51:70" ht="15.75" customHeight="1" x14ac:dyDescent="0.25">
      <c r="AY232" s="19"/>
      <c r="BQ232" s="5"/>
      <c r="BR232" s="5"/>
    </row>
    <row r="233" spans="51:70" ht="15.75" customHeight="1" x14ac:dyDescent="0.25">
      <c r="AY233" s="19"/>
      <c r="BQ233" s="5"/>
      <c r="BR233" s="5"/>
    </row>
    <row r="234" spans="51:70" ht="15.75" customHeight="1" x14ac:dyDescent="0.25">
      <c r="AY234" s="19"/>
      <c r="BQ234" s="5"/>
      <c r="BR234" s="5"/>
    </row>
    <row r="235" spans="51:70" ht="15.75" customHeight="1" x14ac:dyDescent="0.25">
      <c r="AY235" s="19"/>
      <c r="BQ235" s="5"/>
      <c r="BR235" s="5"/>
    </row>
    <row r="236" spans="51:70" ht="15.75" customHeight="1" x14ac:dyDescent="0.25">
      <c r="AY236" s="19"/>
      <c r="BQ236" s="5"/>
      <c r="BR236" s="5"/>
    </row>
    <row r="237" spans="51:70" ht="15.75" customHeight="1" x14ac:dyDescent="0.25">
      <c r="AY237" s="19"/>
      <c r="BQ237" s="5"/>
      <c r="BR237" s="5"/>
    </row>
    <row r="238" spans="51:70" ht="15.75" customHeight="1" x14ac:dyDescent="0.25">
      <c r="AY238" s="19"/>
      <c r="BQ238" s="5"/>
      <c r="BR238" s="5"/>
    </row>
    <row r="239" spans="51:70" ht="15.75" customHeight="1" x14ac:dyDescent="0.25">
      <c r="AY239" s="19"/>
      <c r="BQ239" s="5"/>
      <c r="BR239" s="5"/>
    </row>
    <row r="240" spans="51:70" ht="15.75" customHeight="1" x14ac:dyDescent="0.25">
      <c r="AY240" s="19"/>
      <c r="BQ240" s="5"/>
      <c r="BR240" s="5"/>
    </row>
    <row r="241" spans="51:70" ht="15.75" customHeight="1" x14ac:dyDescent="0.25">
      <c r="AY241" s="19"/>
      <c r="BQ241" s="5"/>
      <c r="BR241" s="5"/>
    </row>
    <row r="242" spans="51:70" ht="15.75" customHeight="1" x14ac:dyDescent="0.25">
      <c r="AY242" s="19"/>
      <c r="BQ242" s="5"/>
      <c r="BR242" s="5"/>
    </row>
    <row r="243" spans="51:70" ht="15.75" customHeight="1" x14ac:dyDescent="0.25">
      <c r="AY243" s="19"/>
      <c r="BQ243" s="5"/>
      <c r="BR243" s="5"/>
    </row>
    <row r="244" spans="51:70" ht="15.75" customHeight="1" x14ac:dyDescent="0.25">
      <c r="AY244" s="19"/>
      <c r="BQ244" s="5"/>
      <c r="BR244" s="5"/>
    </row>
    <row r="245" spans="51:70" ht="15.75" customHeight="1" x14ac:dyDescent="0.25">
      <c r="AY245" s="19"/>
      <c r="BQ245" s="5"/>
      <c r="BR245" s="5"/>
    </row>
    <row r="246" spans="51:70" ht="15.75" customHeight="1" x14ac:dyDescent="0.25">
      <c r="AY246" s="19"/>
      <c r="BQ246" s="5"/>
      <c r="BR246" s="5"/>
    </row>
    <row r="247" spans="51:70" ht="15.75" customHeight="1" x14ac:dyDescent="0.25">
      <c r="AY247" s="19"/>
      <c r="BQ247" s="5"/>
      <c r="BR247" s="5"/>
    </row>
    <row r="248" spans="51:70" ht="15.75" customHeight="1" x14ac:dyDescent="0.25">
      <c r="AY248" s="19"/>
      <c r="BQ248" s="5"/>
      <c r="BR248" s="5"/>
    </row>
    <row r="249" spans="51:70" ht="15.75" customHeight="1" x14ac:dyDescent="0.25">
      <c r="AY249" s="19"/>
      <c r="BQ249" s="5"/>
      <c r="BR249" s="5"/>
    </row>
    <row r="250" spans="51:70" ht="15.75" customHeight="1" x14ac:dyDescent="0.25">
      <c r="AY250" s="19"/>
      <c r="BQ250" s="5"/>
      <c r="BR250" s="5"/>
    </row>
    <row r="251" spans="51:70" ht="15.75" customHeight="1" x14ac:dyDescent="0.25">
      <c r="AY251" s="19"/>
      <c r="BQ251" s="5"/>
      <c r="BR251" s="5"/>
    </row>
    <row r="252" spans="51:70" ht="15.75" customHeight="1" x14ac:dyDescent="0.25">
      <c r="AY252" s="19"/>
      <c r="BQ252" s="5"/>
      <c r="BR252" s="5"/>
    </row>
    <row r="253" spans="51:70" ht="15.75" customHeight="1" x14ac:dyDescent="0.2">
      <c r="AY253" s="19"/>
    </row>
    <row r="254" spans="51:70" ht="15.75" customHeight="1" x14ac:dyDescent="0.2">
      <c r="AY254" s="19"/>
    </row>
    <row r="255" spans="51:70" ht="15.75" customHeight="1" x14ac:dyDescent="0.2">
      <c r="AY255" s="19"/>
    </row>
    <row r="256" spans="51:70" ht="15.75" customHeight="1" x14ac:dyDescent="0.2">
      <c r="AY256" s="19"/>
    </row>
    <row r="257" spans="51:51" ht="15.75" customHeight="1" x14ac:dyDescent="0.2">
      <c r="AY257" s="19"/>
    </row>
    <row r="258" spans="51:51" ht="15.75" customHeight="1" x14ac:dyDescent="0.2">
      <c r="AY258" s="19"/>
    </row>
    <row r="259" spans="51:51" ht="15.75" customHeight="1" x14ac:dyDescent="0.2">
      <c r="AY259" s="19"/>
    </row>
    <row r="260" spans="51:51" ht="15.75" customHeight="1" x14ac:dyDescent="0.2">
      <c r="AY260" s="19"/>
    </row>
    <row r="261" spans="51:51" ht="15.75" customHeight="1" x14ac:dyDescent="0.2">
      <c r="AY261" s="19"/>
    </row>
    <row r="262" spans="51:51" ht="15.75" customHeight="1" x14ac:dyDescent="0.2">
      <c r="AY262" s="19"/>
    </row>
    <row r="263" spans="51:51" ht="15.75" customHeight="1" x14ac:dyDescent="0.2">
      <c r="AY263" s="19"/>
    </row>
    <row r="264" spans="51:51" ht="15.75" customHeight="1" x14ac:dyDescent="0.2">
      <c r="AY264" s="19"/>
    </row>
    <row r="265" spans="51:51" ht="15.75" customHeight="1" x14ac:dyDescent="0.2">
      <c r="AY265" s="19"/>
    </row>
    <row r="266" spans="51:51" ht="15.75" customHeight="1" x14ac:dyDescent="0.2">
      <c r="AY266" s="19"/>
    </row>
    <row r="267" spans="51:51" ht="15.75" customHeight="1" x14ac:dyDescent="0.2">
      <c r="AY267" s="19"/>
    </row>
    <row r="268" spans="51:51" ht="15.75" customHeight="1" x14ac:dyDescent="0.2">
      <c r="AY268" s="19"/>
    </row>
    <row r="269" spans="51:51" ht="15.75" customHeight="1" x14ac:dyDescent="0.2">
      <c r="AY269" s="19"/>
    </row>
    <row r="270" spans="51:51" ht="15.75" customHeight="1" x14ac:dyDescent="0.2">
      <c r="AY270" s="19"/>
    </row>
    <row r="271" spans="51:51" ht="15.75" customHeight="1" x14ac:dyDescent="0.2">
      <c r="AY271" s="19"/>
    </row>
    <row r="272" spans="51:51" ht="15.75" customHeight="1" x14ac:dyDescent="0.2">
      <c r="AY272" s="19"/>
    </row>
    <row r="273" spans="51:51" ht="15.75" customHeight="1" x14ac:dyDescent="0.2">
      <c r="AY273" s="19"/>
    </row>
    <row r="274" spans="51:51" ht="15.75" customHeight="1" x14ac:dyDescent="0.2">
      <c r="AY274" s="19"/>
    </row>
    <row r="275" spans="51:51" ht="15.75" customHeight="1" x14ac:dyDescent="0.2">
      <c r="AY275" s="19"/>
    </row>
    <row r="276" spans="51:51" ht="15.75" customHeight="1" x14ac:dyDescent="0.2">
      <c r="AY276" s="19"/>
    </row>
    <row r="277" spans="51:51" ht="15.75" customHeight="1" x14ac:dyDescent="0.2">
      <c r="AY277" s="19"/>
    </row>
    <row r="278" spans="51:51" ht="15.75" customHeight="1" x14ac:dyDescent="0.2">
      <c r="AY278" s="19"/>
    </row>
    <row r="279" spans="51:51" ht="15.75" customHeight="1" x14ac:dyDescent="0.2">
      <c r="AY279" s="19"/>
    </row>
    <row r="280" spans="51:51" ht="15.75" customHeight="1" x14ac:dyDescent="0.2">
      <c r="AY280" s="19"/>
    </row>
    <row r="281" spans="51:51" ht="15.75" customHeight="1" x14ac:dyDescent="0.2">
      <c r="AY281" s="19"/>
    </row>
    <row r="282" spans="51:51" ht="15.75" customHeight="1" x14ac:dyDescent="0.2">
      <c r="AY282" s="19"/>
    </row>
    <row r="283" spans="51:51" ht="15.75" customHeight="1" x14ac:dyDescent="0.2">
      <c r="AY283" s="19"/>
    </row>
    <row r="284" spans="51:51" ht="15.75" customHeight="1" x14ac:dyDescent="0.2">
      <c r="AY284" s="19"/>
    </row>
    <row r="285" spans="51:51" ht="15.75" customHeight="1" x14ac:dyDescent="0.2">
      <c r="AY285" s="19"/>
    </row>
    <row r="286" spans="51:51" ht="15.75" customHeight="1" x14ac:dyDescent="0.2">
      <c r="AY286" s="19"/>
    </row>
    <row r="287" spans="51:51" ht="15.75" customHeight="1" x14ac:dyDescent="0.2">
      <c r="AY287" s="19"/>
    </row>
    <row r="288" spans="51:51" ht="15.75" customHeight="1" x14ac:dyDescent="0.2">
      <c r="AY288" s="19"/>
    </row>
    <row r="289" spans="51:51" ht="15.75" customHeight="1" x14ac:dyDescent="0.2">
      <c r="AY289" s="19"/>
    </row>
    <row r="290" spans="51:51" ht="15.75" customHeight="1" x14ac:dyDescent="0.2">
      <c r="AY290" s="19"/>
    </row>
    <row r="291" spans="51:51" ht="15.75" customHeight="1" x14ac:dyDescent="0.2">
      <c r="AY291" s="19"/>
    </row>
    <row r="292" spans="51:51" ht="15.75" customHeight="1" x14ac:dyDescent="0.2">
      <c r="AY292" s="19"/>
    </row>
    <row r="293" spans="51:51" ht="15.75" customHeight="1" x14ac:dyDescent="0.2">
      <c r="AY293" s="19"/>
    </row>
    <row r="294" spans="51:51" ht="15.75" customHeight="1" x14ac:dyDescent="0.2">
      <c r="AY294" s="19"/>
    </row>
    <row r="295" spans="51:51" ht="15.75" customHeight="1" x14ac:dyDescent="0.2">
      <c r="AY295" s="19"/>
    </row>
    <row r="296" spans="51:51" ht="15.75" customHeight="1" x14ac:dyDescent="0.2">
      <c r="AY296" s="19"/>
    </row>
    <row r="297" spans="51:51" ht="15.75" customHeight="1" x14ac:dyDescent="0.2">
      <c r="AY297" s="19"/>
    </row>
    <row r="298" spans="51:51" ht="15.75" customHeight="1" x14ac:dyDescent="0.2">
      <c r="AY298" s="19"/>
    </row>
    <row r="299" spans="51:51" ht="15.75" customHeight="1" x14ac:dyDescent="0.2">
      <c r="AY299" s="19"/>
    </row>
    <row r="300" spans="51:51" ht="15.75" customHeight="1" x14ac:dyDescent="0.2">
      <c r="AY300" s="19"/>
    </row>
    <row r="301" spans="51:51" ht="15.75" customHeight="1" x14ac:dyDescent="0.2">
      <c r="AY301" s="19"/>
    </row>
    <row r="302" spans="51:51" ht="15.75" customHeight="1" x14ac:dyDescent="0.2">
      <c r="AY302" s="19"/>
    </row>
    <row r="303" spans="51:51" ht="15.75" customHeight="1" x14ac:dyDescent="0.2">
      <c r="AY303" s="19"/>
    </row>
    <row r="304" spans="51:51" ht="15.75" customHeight="1" x14ac:dyDescent="0.2">
      <c r="AY304" s="19"/>
    </row>
    <row r="305" spans="51:51" ht="15.75" customHeight="1" x14ac:dyDescent="0.2">
      <c r="AY305" s="19"/>
    </row>
    <row r="306" spans="51:51" ht="15.75" customHeight="1" x14ac:dyDescent="0.2">
      <c r="AY306" s="19"/>
    </row>
    <row r="307" spans="51:51" ht="15.75" customHeight="1" x14ac:dyDescent="0.2">
      <c r="AY307" s="19"/>
    </row>
    <row r="308" spans="51:51" ht="15.75" customHeight="1" x14ac:dyDescent="0.2">
      <c r="AY308" s="19"/>
    </row>
    <row r="309" spans="51:51" ht="15.75" customHeight="1" x14ac:dyDescent="0.2">
      <c r="AY309" s="19"/>
    </row>
    <row r="310" spans="51:51" ht="15.75" customHeight="1" x14ac:dyDescent="0.2">
      <c r="AY310" s="19"/>
    </row>
    <row r="311" spans="51:51" ht="15.75" customHeight="1" x14ac:dyDescent="0.2">
      <c r="AY311" s="19"/>
    </row>
    <row r="312" spans="51:51" ht="15.75" customHeight="1" x14ac:dyDescent="0.2">
      <c r="AY312" s="19"/>
    </row>
    <row r="313" spans="51:51" ht="15.75" customHeight="1" x14ac:dyDescent="0.2">
      <c r="AY313" s="19"/>
    </row>
    <row r="314" spans="51:51" ht="15.75" customHeight="1" x14ac:dyDescent="0.2">
      <c r="AY314" s="19"/>
    </row>
    <row r="315" spans="51:51" ht="15.75" customHeight="1" x14ac:dyDescent="0.2">
      <c r="AY315" s="19"/>
    </row>
    <row r="316" spans="51:51" ht="15.75" customHeight="1" x14ac:dyDescent="0.2">
      <c r="AY316" s="19"/>
    </row>
    <row r="317" spans="51:51" ht="15.75" customHeight="1" x14ac:dyDescent="0.2">
      <c r="AY317" s="19"/>
    </row>
    <row r="318" spans="51:51" ht="15.75" customHeight="1" x14ac:dyDescent="0.2">
      <c r="AY318" s="19"/>
    </row>
    <row r="319" spans="51:51" ht="15.75" customHeight="1" x14ac:dyDescent="0.2">
      <c r="AY319" s="19"/>
    </row>
    <row r="320" spans="51:51" ht="15.75" customHeight="1" x14ac:dyDescent="0.2">
      <c r="AY320" s="19"/>
    </row>
    <row r="321" spans="51:51" ht="15.75" customHeight="1" x14ac:dyDescent="0.2">
      <c r="AY321" s="19"/>
    </row>
    <row r="322" spans="51:51" ht="15.75" customHeight="1" x14ac:dyDescent="0.2">
      <c r="AY322" s="19"/>
    </row>
    <row r="323" spans="51:51" ht="15.75" customHeight="1" x14ac:dyDescent="0.2">
      <c r="AY323" s="19"/>
    </row>
    <row r="324" spans="51:51" ht="15.75" customHeight="1" x14ac:dyDescent="0.2">
      <c r="AY324" s="19"/>
    </row>
    <row r="325" spans="51:51" ht="15.75" customHeight="1" x14ac:dyDescent="0.2">
      <c r="AY325" s="19"/>
    </row>
    <row r="326" spans="51:51" ht="15.75" customHeight="1" x14ac:dyDescent="0.2">
      <c r="AY326" s="19"/>
    </row>
    <row r="327" spans="51:51" ht="15.75" customHeight="1" x14ac:dyDescent="0.2">
      <c r="AY327" s="19"/>
    </row>
    <row r="328" spans="51:51" ht="15.75" customHeight="1" x14ac:dyDescent="0.2">
      <c r="AY328" s="19"/>
    </row>
    <row r="329" spans="51:51" ht="15.75" customHeight="1" x14ac:dyDescent="0.2">
      <c r="AY329" s="19"/>
    </row>
    <row r="330" spans="51:51" ht="15.75" customHeight="1" x14ac:dyDescent="0.2">
      <c r="AY330" s="19"/>
    </row>
    <row r="331" spans="51:51" ht="15.75" customHeight="1" x14ac:dyDescent="0.2">
      <c r="AY331" s="19"/>
    </row>
    <row r="332" spans="51:51" ht="15.75" customHeight="1" x14ac:dyDescent="0.2">
      <c r="AY332" s="19"/>
    </row>
    <row r="333" spans="51:51" ht="15.75" customHeight="1" x14ac:dyDescent="0.2">
      <c r="AY333" s="19"/>
    </row>
    <row r="334" spans="51:51" ht="15.75" customHeight="1" x14ac:dyDescent="0.2">
      <c r="AY334" s="19"/>
    </row>
    <row r="335" spans="51:51" ht="15.75" customHeight="1" x14ac:dyDescent="0.2">
      <c r="AY335" s="19"/>
    </row>
    <row r="336" spans="51:51" ht="15.75" customHeight="1" x14ac:dyDescent="0.2">
      <c r="AY336" s="19"/>
    </row>
    <row r="337" spans="51:51" ht="15.75" customHeight="1" x14ac:dyDescent="0.2">
      <c r="AY337" s="19"/>
    </row>
    <row r="338" spans="51:51" ht="15.75" customHeight="1" x14ac:dyDescent="0.2">
      <c r="AY338" s="19"/>
    </row>
    <row r="339" spans="51:51" ht="15.75" customHeight="1" x14ac:dyDescent="0.2">
      <c r="AY339" s="19"/>
    </row>
    <row r="340" spans="51:51" ht="15.75" customHeight="1" x14ac:dyDescent="0.2">
      <c r="AY340" s="19"/>
    </row>
    <row r="341" spans="51:51" ht="15.75" customHeight="1" x14ac:dyDescent="0.2">
      <c r="AY341" s="19"/>
    </row>
    <row r="342" spans="51:51" ht="15.75" customHeight="1" x14ac:dyDescent="0.2">
      <c r="AY342" s="19"/>
    </row>
    <row r="343" spans="51:51" ht="15.75" customHeight="1" x14ac:dyDescent="0.2">
      <c r="AY343" s="19"/>
    </row>
    <row r="344" spans="51:51" ht="15.75" customHeight="1" x14ac:dyDescent="0.2">
      <c r="AY344" s="19"/>
    </row>
    <row r="345" spans="51:51" ht="15.75" customHeight="1" x14ac:dyDescent="0.2">
      <c r="AY345" s="19"/>
    </row>
    <row r="346" spans="51:51" ht="15.75" customHeight="1" x14ac:dyDescent="0.2">
      <c r="AY346" s="19"/>
    </row>
    <row r="347" spans="51:51" ht="15.75" customHeight="1" x14ac:dyDescent="0.2">
      <c r="AY347" s="19"/>
    </row>
    <row r="348" spans="51:51" ht="15.75" customHeight="1" x14ac:dyDescent="0.2">
      <c r="AY348" s="19"/>
    </row>
    <row r="349" spans="51:51" ht="15.75" customHeight="1" x14ac:dyDescent="0.2">
      <c r="AY349" s="19"/>
    </row>
    <row r="350" spans="51:51" ht="15.75" customHeight="1" x14ac:dyDescent="0.2">
      <c r="AY350" s="19"/>
    </row>
    <row r="351" spans="51:51" ht="15.75" customHeight="1" x14ac:dyDescent="0.2">
      <c r="AY351" s="19"/>
    </row>
    <row r="352" spans="51:51" ht="15.75" customHeight="1" x14ac:dyDescent="0.2">
      <c r="AY352" s="19"/>
    </row>
    <row r="353" spans="51:51" ht="15.75" customHeight="1" x14ac:dyDescent="0.2">
      <c r="AY353" s="19"/>
    </row>
    <row r="354" spans="51:51" ht="15.75" customHeight="1" x14ac:dyDescent="0.2">
      <c r="AY354" s="19"/>
    </row>
    <row r="355" spans="51:51" ht="15.75" customHeight="1" x14ac:dyDescent="0.2">
      <c r="AY355" s="19"/>
    </row>
    <row r="356" spans="51:51" ht="15.75" customHeight="1" x14ac:dyDescent="0.2">
      <c r="AY356" s="19"/>
    </row>
    <row r="357" spans="51:51" ht="15.75" customHeight="1" x14ac:dyDescent="0.2">
      <c r="AY357" s="19"/>
    </row>
    <row r="358" spans="51:51" ht="15.75" customHeight="1" x14ac:dyDescent="0.2">
      <c r="AY358" s="19"/>
    </row>
    <row r="359" spans="51:51" ht="15.75" customHeight="1" x14ac:dyDescent="0.2">
      <c r="AY359" s="19"/>
    </row>
    <row r="360" spans="51:51" ht="15.75" customHeight="1" x14ac:dyDescent="0.2">
      <c r="AY360" s="19"/>
    </row>
    <row r="361" spans="51:51" ht="15.75" customHeight="1" x14ac:dyDescent="0.2">
      <c r="AY361" s="19"/>
    </row>
    <row r="362" spans="51:51" ht="15.75" customHeight="1" x14ac:dyDescent="0.2">
      <c r="AY362" s="19"/>
    </row>
    <row r="363" spans="51:51" ht="15.75" customHeight="1" x14ac:dyDescent="0.2">
      <c r="AY363" s="19"/>
    </row>
    <row r="364" spans="51:51" ht="15.75" customHeight="1" x14ac:dyDescent="0.2">
      <c r="AY364" s="19"/>
    </row>
    <row r="365" spans="51:51" ht="15.75" customHeight="1" x14ac:dyDescent="0.2">
      <c r="AY365" s="19"/>
    </row>
    <row r="366" spans="51:51" ht="15.75" customHeight="1" x14ac:dyDescent="0.2">
      <c r="AY366" s="19"/>
    </row>
    <row r="367" spans="51:51" ht="15.75" customHeight="1" x14ac:dyDescent="0.2">
      <c r="AY367" s="19"/>
    </row>
    <row r="368" spans="51:51" ht="15.75" customHeight="1" x14ac:dyDescent="0.2">
      <c r="AY368" s="19"/>
    </row>
    <row r="369" spans="51:51" ht="15.75" customHeight="1" x14ac:dyDescent="0.2">
      <c r="AY369" s="19"/>
    </row>
    <row r="370" spans="51:51" ht="15.75" customHeight="1" x14ac:dyDescent="0.2">
      <c r="AY370" s="19"/>
    </row>
    <row r="371" spans="51:51" ht="15.75" customHeight="1" x14ac:dyDescent="0.2">
      <c r="AY371" s="19"/>
    </row>
    <row r="372" spans="51:51" ht="15.75" customHeight="1" x14ac:dyDescent="0.2">
      <c r="AY372" s="19"/>
    </row>
    <row r="373" spans="51:51" ht="15.75" customHeight="1" x14ac:dyDescent="0.2">
      <c r="AY373" s="19"/>
    </row>
    <row r="374" spans="51:51" ht="15.75" customHeight="1" x14ac:dyDescent="0.2">
      <c r="AY374" s="19"/>
    </row>
    <row r="375" spans="51:51" ht="15.75" customHeight="1" x14ac:dyDescent="0.2">
      <c r="AY375" s="19"/>
    </row>
    <row r="376" spans="51:51" ht="15.75" customHeight="1" x14ac:dyDescent="0.2">
      <c r="AY376" s="19"/>
    </row>
    <row r="377" spans="51:51" ht="15.75" customHeight="1" x14ac:dyDescent="0.2">
      <c r="AY377" s="19"/>
    </row>
    <row r="378" spans="51:51" ht="15.75" customHeight="1" x14ac:dyDescent="0.2">
      <c r="AY378" s="19"/>
    </row>
    <row r="379" spans="51:51" ht="15.75" customHeight="1" x14ac:dyDescent="0.2">
      <c r="AY379" s="19"/>
    </row>
    <row r="380" spans="51:51" ht="15.75" customHeight="1" x14ac:dyDescent="0.2">
      <c r="AY380" s="19"/>
    </row>
    <row r="381" spans="51:51" ht="15.75" customHeight="1" x14ac:dyDescent="0.2">
      <c r="AY381" s="19"/>
    </row>
    <row r="382" spans="51:51" ht="15.75" customHeight="1" x14ac:dyDescent="0.2">
      <c r="AY382" s="19"/>
    </row>
    <row r="383" spans="51:51" ht="15.75" customHeight="1" x14ac:dyDescent="0.2">
      <c r="AY383" s="19"/>
    </row>
    <row r="384" spans="51:51" ht="15.75" customHeight="1" x14ac:dyDescent="0.2">
      <c r="AY384" s="19"/>
    </row>
    <row r="385" spans="51:51" ht="15.75" customHeight="1" x14ac:dyDescent="0.2">
      <c r="AY385" s="19"/>
    </row>
    <row r="386" spans="51:51" ht="15.75" customHeight="1" x14ac:dyDescent="0.2">
      <c r="AY386" s="19"/>
    </row>
    <row r="387" spans="51:51" ht="15.75" customHeight="1" x14ac:dyDescent="0.2">
      <c r="AY387" s="19"/>
    </row>
    <row r="388" spans="51:51" ht="15.75" customHeight="1" x14ac:dyDescent="0.2">
      <c r="AY388" s="19"/>
    </row>
    <row r="389" spans="51:51" ht="15.75" customHeight="1" x14ac:dyDescent="0.2">
      <c r="AY389" s="19"/>
    </row>
    <row r="390" spans="51:51" ht="15.75" customHeight="1" x14ac:dyDescent="0.2">
      <c r="AY390" s="19"/>
    </row>
    <row r="391" spans="51:51" ht="15.75" customHeight="1" x14ac:dyDescent="0.2">
      <c r="AY391" s="19"/>
    </row>
    <row r="392" spans="51:51" ht="15.75" customHeight="1" x14ac:dyDescent="0.2">
      <c r="AY392" s="19"/>
    </row>
    <row r="393" spans="51:51" ht="15.75" customHeight="1" x14ac:dyDescent="0.2">
      <c r="AY393" s="19"/>
    </row>
    <row r="394" spans="51:51" ht="15.75" customHeight="1" x14ac:dyDescent="0.2">
      <c r="AY394" s="19"/>
    </row>
    <row r="395" spans="51:51" ht="15.75" customHeight="1" x14ac:dyDescent="0.2">
      <c r="AY395" s="19"/>
    </row>
    <row r="396" spans="51:51" ht="15.75" customHeight="1" x14ac:dyDescent="0.2">
      <c r="AY396" s="19"/>
    </row>
    <row r="397" spans="51:51" ht="15.75" customHeight="1" x14ac:dyDescent="0.2">
      <c r="AY397" s="19"/>
    </row>
    <row r="398" spans="51:51" ht="15.75" customHeight="1" x14ac:dyDescent="0.2">
      <c r="AY398" s="19"/>
    </row>
    <row r="399" spans="51:51" ht="15.75" customHeight="1" x14ac:dyDescent="0.2">
      <c r="AY399" s="19"/>
    </row>
    <row r="400" spans="51:51" ht="15.75" customHeight="1" x14ac:dyDescent="0.2">
      <c r="AY400" s="19"/>
    </row>
    <row r="401" spans="51:51" ht="15.75" customHeight="1" x14ac:dyDescent="0.2">
      <c r="AY401" s="19"/>
    </row>
    <row r="402" spans="51:51" ht="15.75" customHeight="1" x14ac:dyDescent="0.2">
      <c r="AY402" s="19"/>
    </row>
    <row r="403" spans="51:51" ht="15.75" customHeight="1" x14ac:dyDescent="0.2">
      <c r="AY403" s="19"/>
    </row>
    <row r="404" spans="51:51" ht="15.75" customHeight="1" x14ac:dyDescent="0.2">
      <c r="AY404" s="19"/>
    </row>
    <row r="405" spans="51:51" ht="15.75" customHeight="1" x14ac:dyDescent="0.2">
      <c r="AY405" s="19"/>
    </row>
    <row r="406" spans="51:51" ht="15.75" customHeight="1" x14ac:dyDescent="0.2">
      <c r="AY406" s="19"/>
    </row>
    <row r="407" spans="51:51" ht="15.75" customHeight="1" x14ac:dyDescent="0.2">
      <c r="AY407" s="19"/>
    </row>
    <row r="408" spans="51:51" ht="15.75" customHeight="1" x14ac:dyDescent="0.2">
      <c r="AY408" s="19"/>
    </row>
    <row r="409" spans="51:51" ht="15.75" customHeight="1" x14ac:dyDescent="0.2">
      <c r="AY409" s="19"/>
    </row>
    <row r="410" spans="51:51" ht="15.75" customHeight="1" x14ac:dyDescent="0.2">
      <c r="AY410" s="19"/>
    </row>
    <row r="411" spans="51:51" ht="15.75" customHeight="1" x14ac:dyDescent="0.2">
      <c r="AY411" s="19"/>
    </row>
    <row r="412" spans="51:51" ht="15.75" customHeight="1" x14ac:dyDescent="0.2">
      <c r="AY412" s="19"/>
    </row>
    <row r="413" spans="51:51" ht="15.75" customHeight="1" x14ac:dyDescent="0.2">
      <c r="AY413" s="19"/>
    </row>
    <row r="414" spans="51:51" ht="15.75" customHeight="1" x14ac:dyDescent="0.2">
      <c r="AY414" s="19"/>
    </row>
    <row r="415" spans="51:51" ht="15.75" customHeight="1" x14ac:dyDescent="0.2">
      <c r="AY415" s="19"/>
    </row>
    <row r="416" spans="51:51" ht="15.75" customHeight="1" x14ac:dyDescent="0.2">
      <c r="AY416" s="19"/>
    </row>
    <row r="417" spans="51:51" ht="15.75" customHeight="1" x14ac:dyDescent="0.2">
      <c r="AY417" s="19"/>
    </row>
    <row r="418" spans="51:51" ht="15.75" customHeight="1" x14ac:dyDescent="0.2">
      <c r="AY418" s="19"/>
    </row>
    <row r="419" spans="51:51" ht="15.75" customHeight="1" x14ac:dyDescent="0.2">
      <c r="AY419" s="19"/>
    </row>
    <row r="420" spans="51:51" ht="15.75" customHeight="1" x14ac:dyDescent="0.2">
      <c r="AY420" s="19"/>
    </row>
    <row r="421" spans="51:51" ht="15.75" customHeight="1" x14ac:dyDescent="0.2">
      <c r="AY421" s="19"/>
    </row>
    <row r="422" spans="51:51" ht="15.75" customHeight="1" x14ac:dyDescent="0.2">
      <c r="AY422" s="19"/>
    </row>
    <row r="423" spans="51:51" ht="15.75" customHeight="1" x14ac:dyDescent="0.2">
      <c r="AY423" s="19"/>
    </row>
    <row r="424" spans="51:51" ht="15.75" customHeight="1" x14ac:dyDescent="0.2">
      <c r="AY424" s="19"/>
    </row>
    <row r="425" spans="51:51" ht="15.75" customHeight="1" x14ac:dyDescent="0.2">
      <c r="AY425" s="19"/>
    </row>
    <row r="426" spans="51:51" ht="15.75" customHeight="1" x14ac:dyDescent="0.2">
      <c r="AY426" s="19"/>
    </row>
    <row r="427" spans="51:51" ht="15.75" customHeight="1" x14ac:dyDescent="0.2">
      <c r="AY427" s="19"/>
    </row>
    <row r="428" spans="51:51" ht="15.75" customHeight="1" x14ac:dyDescent="0.2">
      <c r="AY428" s="19"/>
    </row>
    <row r="429" spans="51:51" ht="15.75" customHeight="1" x14ac:dyDescent="0.2">
      <c r="AY429" s="19"/>
    </row>
    <row r="430" spans="51:51" ht="15.75" customHeight="1" x14ac:dyDescent="0.2">
      <c r="AY430" s="19"/>
    </row>
    <row r="431" spans="51:51" ht="15.75" customHeight="1" x14ac:dyDescent="0.2">
      <c r="AY431" s="19"/>
    </row>
    <row r="432" spans="51:51" ht="15.75" customHeight="1" x14ac:dyDescent="0.2">
      <c r="AY432" s="19"/>
    </row>
    <row r="433" spans="51:51" ht="15.75" customHeight="1" x14ac:dyDescent="0.2">
      <c r="AY433" s="19"/>
    </row>
    <row r="434" spans="51:51" ht="15.75" customHeight="1" x14ac:dyDescent="0.2">
      <c r="AY434" s="19"/>
    </row>
    <row r="435" spans="51:51" ht="15.75" customHeight="1" x14ac:dyDescent="0.2">
      <c r="AY435" s="19"/>
    </row>
    <row r="436" spans="51:51" ht="15.75" customHeight="1" x14ac:dyDescent="0.2">
      <c r="AY436" s="19"/>
    </row>
    <row r="437" spans="51:51" ht="15.75" customHeight="1" x14ac:dyDescent="0.2">
      <c r="AY437" s="19"/>
    </row>
    <row r="438" spans="51:51" ht="15.75" customHeight="1" x14ac:dyDescent="0.2">
      <c r="AY438" s="19"/>
    </row>
    <row r="439" spans="51:51" ht="15.75" customHeight="1" x14ac:dyDescent="0.2">
      <c r="AY439" s="19"/>
    </row>
    <row r="440" spans="51:51" ht="15.75" customHeight="1" x14ac:dyDescent="0.2">
      <c r="AY440" s="19"/>
    </row>
    <row r="441" spans="51:51" ht="15.75" customHeight="1" x14ac:dyDescent="0.2">
      <c r="AY441" s="19"/>
    </row>
    <row r="442" spans="51:51" ht="15.75" customHeight="1" x14ac:dyDescent="0.2">
      <c r="AY442" s="19"/>
    </row>
    <row r="443" spans="51:51" ht="15.75" customHeight="1" x14ac:dyDescent="0.2">
      <c r="AY443" s="19"/>
    </row>
    <row r="444" spans="51:51" ht="15.75" customHeight="1" x14ac:dyDescent="0.2">
      <c r="AY444" s="19"/>
    </row>
    <row r="445" spans="51:51" ht="15.75" customHeight="1" x14ac:dyDescent="0.2">
      <c r="AY445" s="19"/>
    </row>
    <row r="446" spans="51:51" ht="15.75" customHeight="1" x14ac:dyDescent="0.2">
      <c r="AY446" s="19"/>
    </row>
    <row r="447" spans="51:51" ht="15.75" customHeight="1" x14ac:dyDescent="0.2">
      <c r="AY447" s="19"/>
    </row>
    <row r="448" spans="51:51" ht="15.75" customHeight="1" x14ac:dyDescent="0.2">
      <c r="AY448" s="19"/>
    </row>
    <row r="449" spans="51:51" ht="15.75" customHeight="1" x14ac:dyDescent="0.2">
      <c r="AY449" s="19"/>
    </row>
    <row r="450" spans="51:51" ht="15.75" customHeight="1" x14ac:dyDescent="0.2">
      <c r="AY450" s="19"/>
    </row>
    <row r="451" spans="51:51" ht="15.75" customHeight="1" x14ac:dyDescent="0.2">
      <c r="AY451" s="19"/>
    </row>
    <row r="452" spans="51:51" ht="15.75" customHeight="1" x14ac:dyDescent="0.2">
      <c r="AY452" s="19"/>
    </row>
    <row r="453" spans="51:51" ht="15.75" customHeight="1" x14ac:dyDescent="0.2">
      <c r="AY453" s="19"/>
    </row>
    <row r="454" spans="51:51" ht="15.75" customHeight="1" x14ac:dyDescent="0.2">
      <c r="AY454" s="19"/>
    </row>
    <row r="455" spans="51:51" ht="15.75" customHeight="1" x14ac:dyDescent="0.2">
      <c r="AY455" s="19"/>
    </row>
    <row r="456" spans="51:51" ht="15.75" customHeight="1" x14ac:dyDescent="0.2">
      <c r="AY456" s="19"/>
    </row>
    <row r="457" spans="51:51" ht="15.75" customHeight="1" x14ac:dyDescent="0.2">
      <c r="AY457" s="19"/>
    </row>
    <row r="458" spans="51:51" ht="15.75" customHeight="1" x14ac:dyDescent="0.2">
      <c r="AY458" s="19"/>
    </row>
    <row r="459" spans="51:51" ht="15.75" customHeight="1" x14ac:dyDescent="0.2">
      <c r="AY459" s="19"/>
    </row>
    <row r="460" spans="51:51" ht="15.75" customHeight="1" x14ac:dyDescent="0.2">
      <c r="AY460" s="19"/>
    </row>
    <row r="461" spans="51:51" ht="15.75" customHeight="1" x14ac:dyDescent="0.2">
      <c r="AY461" s="19"/>
    </row>
    <row r="462" spans="51:51" ht="15.75" customHeight="1" x14ac:dyDescent="0.2">
      <c r="AY462" s="19"/>
    </row>
    <row r="463" spans="51:51" ht="15.75" customHeight="1" x14ac:dyDescent="0.2">
      <c r="AY463" s="19"/>
    </row>
    <row r="464" spans="51:51" ht="15.75" customHeight="1" x14ac:dyDescent="0.2">
      <c r="AY464" s="19"/>
    </row>
    <row r="465" spans="51:51" ht="15.75" customHeight="1" x14ac:dyDescent="0.2">
      <c r="AY465" s="19"/>
    </row>
    <row r="466" spans="51:51" ht="15.75" customHeight="1" x14ac:dyDescent="0.2">
      <c r="AY466" s="19"/>
    </row>
    <row r="467" spans="51:51" ht="15.75" customHeight="1" x14ac:dyDescent="0.2">
      <c r="AY467" s="19"/>
    </row>
    <row r="468" spans="51:51" ht="15.75" customHeight="1" x14ac:dyDescent="0.2">
      <c r="AY468" s="19"/>
    </row>
    <row r="469" spans="51:51" ht="15.75" customHeight="1" x14ac:dyDescent="0.2">
      <c r="AY469" s="19"/>
    </row>
    <row r="470" spans="51:51" ht="15.75" customHeight="1" x14ac:dyDescent="0.2">
      <c r="AY470" s="19"/>
    </row>
    <row r="471" spans="51:51" ht="15.75" customHeight="1" x14ac:dyDescent="0.2">
      <c r="AY471" s="19"/>
    </row>
    <row r="472" spans="51:51" ht="15.75" customHeight="1" x14ac:dyDescent="0.2">
      <c r="AY472" s="19"/>
    </row>
    <row r="473" spans="51:51" ht="15.75" customHeight="1" x14ac:dyDescent="0.2">
      <c r="AY473" s="19"/>
    </row>
    <row r="474" spans="51:51" ht="15.75" customHeight="1" x14ac:dyDescent="0.2">
      <c r="AY474" s="19"/>
    </row>
    <row r="475" spans="51:51" ht="15.75" customHeight="1" x14ac:dyDescent="0.2">
      <c r="AY475" s="19"/>
    </row>
    <row r="476" spans="51:51" ht="15.75" customHeight="1" x14ac:dyDescent="0.2">
      <c r="AY476" s="19"/>
    </row>
    <row r="477" spans="51:51" ht="15.75" customHeight="1" x14ac:dyDescent="0.2">
      <c r="AY477" s="19"/>
    </row>
    <row r="478" spans="51:51" ht="15.75" customHeight="1" x14ac:dyDescent="0.2">
      <c r="AY478" s="19"/>
    </row>
    <row r="479" spans="51:51" ht="15.75" customHeight="1" x14ac:dyDescent="0.2">
      <c r="AY479" s="19"/>
    </row>
    <row r="480" spans="51:51" ht="15.75" customHeight="1" x14ac:dyDescent="0.2">
      <c r="AY480" s="19"/>
    </row>
    <row r="481" spans="51:51" ht="15.75" customHeight="1" x14ac:dyDescent="0.2">
      <c r="AY481" s="19"/>
    </row>
    <row r="482" spans="51:51" ht="15.75" customHeight="1" x14ac:dyDescent="0.2">
      <c r="AY482" s="19"/>
    </row>
    <row r="483" spans="51:51" ht="15.75" customHeight="1" x14ac:dyDescent="0.2">
      <c r="AY483" s="19"/>
    </row>
    <row r="484" spans="51:51" ht="15.75" customHeight="1" x14ac:dyDescent="0.2">
      <c r="AY484" s="19"/>
    </row>
    <row r="485" spans="51:51" ht="15.75" customHeight="1" x14ac:dyDescent="0.2">
      <c r="AY485" s="19"/>
    </row>
    <row r="486" spans="51:51" ht="15.75" customHeight="1" x14ac:dyDescent="0.2">
      <c r="AY486" s="19"/>
    </row>
    <row r="487" spans="51:51" ht="15.75" customHeight="1" x14ac:dyDescent="0.2">
      <c r="AY487" s="19"/>
    </row>
    <row r="488" spans="51:51" ht="15.75" customHeight="1" x14ac:dyDescent="0.2">
      <c r="AY488" s="19"/>
    </row>
    <row r="489" spans="51:51" ht="15.75" customHeight="1" x14ac:dyDescent="0.2">
      <c r="AY489" s="19"/>
    </row>
    <row r="490" spans="51:51" ht="15.75" customHeight="1" x14ac:dyDescent="0.2">
      <c r="AY490" s="19"/>
    </row>
    <row r="491" spans="51:51" ht="15.75" customHeight="1" x14ac:dyDescent="0.2">
      <c r="AY491" s="19"/>
    </row>
    <row r="492" spans="51:51" ht="15.75" customHeight="1" x14ac:dyDescent="0.2">
      <c r="AY492" s="19"/>
    </row>
    <row r="493" spans="51:51" ht="15.75" customHeight="1" x14ac:dyDescent="0.2">
      <c r="AY493" s="19"/>
    </row>
    <row r="494" spans="51:51" ht="15.75" customHeight="1" x14ac:dyDescent="0.2">
      <c r="AY494" s="19"/>
    </row>
    <row r="495" spans="51:51" ht="15.75" customHeight="1" x14ac:dyDescent="0.2">
      <c r="AY495" s="19"/>
    </row>
    <row r="496" spans="51:51" ht="15.75" customHeight="1" x14ac:dyDescent="0.2">
      <c r="AY496" s="19"/>
    </row>
    <row r="497" spans="51:51" ht="15.75" customHeight="1" x14ac:dyDescent="0.2">
      <c r="AY497" s="19"/>
    </row>
    <row r="498" spans="51:51" ht="15.75" customHeight="1" x14ac:dyDescent="0.2">
      <c r="AY498" s="19"/>
    </row>
    <row r="499" spans="51:51" ht="15.75" customHeight="1" x14ac:dyDescent="0.2">
      <c r="AY499" s="19"/>
    </row>
    <row r="500" spans="51:51" ht="15.75" customHeight="1" x14ac:dyDescent="0.2">
      <c r="AY500" s="19"/>
    </row>
    <row r="501" spans="51:51" ht="15.75" customHeight="1" x14ac:dyDescent="0.2">
      <c r="AY501" s="19"/>
    </row>
    <row r="502" spans="51:51" ht="15.75" customHeight="1" x14ac:dyDescent="0.2">
      <c r="AY502" s="19"/>
    </row>
    <row r="503" spans="51:51" ht="15.75" customHeight="1" x14ac:dyDescent="0.2">
      <c r="AY503" s="19"/>
    </row>
    <row r="504" spans="51:51" ht="15.75" customHeight="1" x14ac:dyDescent="0.2">
      <c r="AY504" s="19"/>
    </row>
    <row r="505" spans="51:51" ht="15.75" customHeight="1" x14ac:dyDescent="0.2">
      <c r="AY505" s="19"/>
    </row>
    <row r="506" spans="51:51" ht="15.75" customHeight="1" x14ac:dyDescent="0.2">
      <c r="AY506" s="19"/>
    </row>
    <row r="507" spans="51:51" ht="15.75" customHeight="1" x14ac:dyDescent="0.2">
      <c r="AY507" s="19"/>
    </row>
    <row r="508" spans="51:51" ht="15.75" customHeight="1" x14ac:dyDescent="0.2">
      <c r="AY508" s="19"/>
    </row>
    <row r="509" spans="51:51" ht="15.75" customHeight="1" x14ac:dyDescent="0.2">
      <c r="AY509" s="19"/>
    </row>
    <row r="510" spans="51:51" ht="15.75" customHeight="1" x14ac:dyDescent="0.2">
      <c r="AY510" s="19"/>
    </row>
    <row r="511" spans="51:51" ht="15.75" customHeight="1" x14ac:dyDescent="0.2">
      <c r="AY511" s="19"/>
    </row>
    <row r="512" spans="51:51" ht="15.75" customHeight="1" x14ac:dyDescent="0.2">
      <c r="AY512" s="19"/>
    </row>
    <row r="513" spans="51:51" ht="15.75" customHeight="1" x14ac:dyDescent="0.2">
      <c r="AY513" s="19"/>
    </row>
    <row r="514" spans="51:51" ht="15.75" customHeight="1" x14ac:dyDescent="0.2">
      <c r="AY514" s="19"/>
    </row>
    <row r="515" spans="51:51" ht="15.75" customHeight="1" x14ac:dyDescent="0.2">
      <c r="AY515" s="19"/>
    </row>
    <row r="516" spans="51:51" ht="15.75" customHeight="1" x14ac:dyDescent="0.2">
      <c r="AY516" s="19"/>
    </row>
    <row r="517" spans="51:51" ht="15.75" customHeight="1" x14ac:dyDescent="0.2">
      <c r="AY517" s="19"/>
    </row>
    <row r="518" spans="51:51" ht="15.75" customHeight="1" x14ac:dyDescent="0.2">
      <c r="AY518" s="19"/>
    </row>
    <row r="519" spans="51:51" ht="15.75" customHeight="1" x14ac:dyDescent="0.2">
      <c r="AY519" s="19"/>
    </row>
    <row r="520" spans="51:51" ht="15.75" customHeight="1" x14ac:dyDescent="0.2">
      <c r="AY520" s="19"/>
    </row>
    <row r="521" spans="51:51" ht="15.75" customHeight="1" x14ac:dyDescent="0.2">
      <c r="AY521" s="19"/>
    </row>
    <row r="522" spans="51:51" ht="15.75" customHeight="1" x14ac:dyDescent="0.2">
      <c r="AY522" s="19"/>
    </row>
    <row r="523" spans="51:51" ht="15.75" customHeight="1" x14ac:dyDescent="0.2">
      <c r="AY523" s="19"/>
    </row>
    <row r="524" spans="51:51" ht="15.75" customHeight="1" x14ac:dyDescent="0.2">
      <c r="AY524" s="19"/>
    </row>
    <row r="525" spans="51:51" ht="15.75" customHeight="1" x14ac:dyDescent="0.2">
      <c r="AY525" s="19"/>
    </row>
    <row r="526" spans="51:51" ht="15.75" customHeight="1" x14ac:dyDescent="0.2">
      <c r="AY526" s="19"/>
    </row>
    <row r="527" spans="51:51" ht="15.75" customHeight="1" x14ac:dyDescent="0.2">
      <c r="AY527" s="19"/>
    </row>
    <row r="528" spans="51:51" ht="15.75" customHeight="1" x14ac:dyDescent="0.2">
      <c r="AY528" s="19"/>
    </row>
    <row r="529" spans="51:51" ht="15.75" customHeight="1" x14ac:dyDescent="0.2">
      <c r="AY529" s="19"/>
    </row>
    <row r="530" spans="51:51" ht="15.75" customHeight="1" x14ac:dyDescent="0.2">
      <c r="AY530" s="19"/>
    </row>
    <row r="531" spans="51:51" ht="15.75" customHeight="1" x14ac:dyDescent="0.2">
      <c r="AY531" s="19"/>
    </row>
    <row r="532" spans="51:51" ht="15.75" customHeight="1" x14ac:dyDescent="0.2">
      <c r="AY532" s="19"/>
    </row>
    <row r="533" spans="51:51" ht="15.75" customHeight="1" x14ac:dyDescent="0.2">
      <c r="AY533" s="19"/>
    </row>
    <row r="534" spans="51:51" ht="15.75" customHeight="1" x14ac:dyDescent="0.2">
      <c r="AY534" s="19"/>
    </row>
    <row r="535" spans="51:51" ht="15.75" customHeight="1" x14ac:dyDescent="0.2">
      <c r="AY535" s="19"/>
    </row>
    <row r="536" spans="51:51" ht="15.75" customHeight="1" x14ac:dyDescent="0.2">
      <c r="AY536" s="19"/>
    </row>
    <row r="537" spans="51:51" ht="15.75" customHeight="1" x14ac:dyDescent="0.2">
      <c r="AY537" s="19"/>
    </row>
    <row r="538" spans="51:51" ht="15.75" customHeight="1" x14ac:dyDescent="0.2">
      <c r="AY538" s="19"/>
    </row>
    <row r="539" spans="51:51" ht="15.75" customHeight="1" x14ac:dyDescent="0.2">
      <c r="AY539" s="19"/>
    </row>
    <row r="540" spans="51:51" ht="15.75" customHeight="1" x14ac:dyDescent="0.2">
      <c r="AY540" s="19"/>
    </row>
    <row r="541" spans="51:51" ht="15.75" customHeight="1" x14ac:dyDescent="0.2">
      <c r="AY541" s="19"/>
    </row>
    <row r="542" spans="51:51" ht="15.75" customHeight="1" x14ac:dyDescent="0.2">
      <c r="AY542" s="19"/>
    </row>
    <row r="543" spans="51:51" ht="15.75" customHeight="1" x14ac:dyDescent="0.2">
      <c r="AY543" s="19"/>
    </row>
    <row r="544" spans="51:51" ht="15.75" customHeight="1" x14ac:dyDescent="0.2">
      <c r="AY544" s="19"/>
    </row>
    <row r="545" spans="51:51" ht="15.75" customHeight="1" x14ac:dyDescent="0.2">
      <c r="AY545" s="19"/>
    </row>
    <row r="546" spans="51:51" ht="15.75" customHeight="1" x14ac:dyDescent="0.2">
      <c r="AY546" s="19"/>
    </row>
    <row r="547" spans="51:51" ht="15.75" customHeight="1" x14ac:dyDescent="0.2">
      <c r="AY547" s="19"/>
    </row>
    <row r="548" spans="51:51" ht="15.75" customHeight="1" x14ac:dyDescent="0.2">
      <c r="AY548" s="19"/>
    </row>
    <row r="549" spans="51:51" ht="15.75" customHeight="1" x14ac:dyDescent="0.2">
      <c r="AY549" s="19"/>
    </row>
    <row r="550" spans="51:51" ht="15.75" customHeight="1" x14ac:dyDescent="0.2">
      <c r="AY550" s="19"/>
    </row>
    <row r="551" spans="51:51" ht="15.75" customHeight="1" x14ac:dyDescent="0.2">
      <c r="AY551" s="19"/>
    </row>
    <row r="552" spans="51:51" ht="15.75" customHeight="1" x14ac:dyDescent="0.2">
      <c r="AY552" s="19"/>
    </row>
    <row r="553" spans="51:51" ht="15.75" customHeight="1" x14ac:dyDescent="0.2">
      <c r="AY553" s="19"/>
    </row>
    <row r="554" spans="51:51" ht="15.75" customHeight="1" x14ac:dyDescent="0.2">
      <c r="AY554" s="19"/>
    </row>
    <row r="555" spans="51:51" ht="15.75" customHeight="1" x14ac:dyDescent="0.2">
      <c r="AY555" s="19"/>
    </row>
    <row r="556" spans="51:51" ht="15.75" customHeight="1" x14ac:dyDescent="0.2">
      <c r="AY556" s="19"/>
    </row>
    <row r="557" spans="51:51" ht="15.75" customHeight="1" x14ac:dyDescent="0.2">
      <c r="AY557" s="19"/>
    </row>
    <row r="558" spans="51:51" ht="15.75" customHeight="1" x14ac:dyDescent="0.2">
      <c r="AY558" s="19"/>
    </row>
    <row r="559" spans="51:51" ht="15.75" customHeight="1" x14ac:dyDescent="0.2">
      <c r="AY559" s="19"/>
    </row>
    <row r="560" spans="51:51" ht="15.75" customHeight="1" x14ac:dyDescent="0.2">
      <c r="AY560" s="19"/>
    </row>
    <row r="561" spans="51:51" ht="15.75" customHeight="1" x14ac:dyDescent="0.2">
      <c r="AY561" s="19"/>
    </row>
    <row r="562" spans="51:51" ht="15.75" customHeight="1" x14ac:dyDescent="0.2">
      <c r="AY562" s="19"/>
    </row>
    <row r="563" spans="51:51" ht="15.75" customHeight="1" x14ac:dyDescent="0.2">
      <c r="AY563" s="19"/>
    </row>
    <row r="564" spans="51:51" ht="15.75" customHeight="1" x14ac:dyDescent="0.2">
      <c r="AY564" s="19"/>
    </row>
    <row r="565" spans="51:51" ht="15.75" customHeight="1" x14ac:dyDescent="0.2">
      <c r="AY565" s="19"/>
    </row>
    <row r="566" spans="51:51" ht="15.75" customHeight="1" x14ac:dyDescent="0.2">
      <c r="AY566" s="19"/>
    </row>
    <row r="567" spans="51:51" ht="15.75" customHeight="1" x14ac:dyDescent="0.2">
      <c r="AY567" s="19"/>
    </row>
    <row r="568" spans="51:51" ht="15.75" customHeight="1" x14ac:dyDescent="0.2">
      <c r="AY568" s="19"/>
    </row>
    <row r="569" spans="51:51" ht="15.75" customHeight="1" x14ac:dyDescent="0.2">
      <c r="AY569" s="19"/>
    </row>
    <row r="570" spans="51:51" ht="15.75" customHeight="1" x14ac:dyDescent="0.2">
      <c r="AY570" s="19"/>
    </row>
    <row r="571" spans="51:51" ht="15.75" customHeight="1" x14ac:dyDescent="0.2">
      <c r="AY571" s="19"/>
    </row>
    <row r="572" spans="51:51" ht="15.75" customHeight="1" x14ac:dyDescent="0.2">
      <c r="AY572" s="19"/>
    </row>
    <row r="573" spans="51:51" ht="15.75" customHeight="1" x14ac:dyDescent="0.2">
      <c r="AY573" s="19"/>
    </row>
    <row r="574" spans="51:51" ht="15.75" customHeight="1" x14ac:dyDescent="0.2">
      <c r="AY574" s="19"/>
    </row>
    <row r="575" spans="51:51" ht="15.75" customHeight="1" x14ac:dyDescent="0.2">
      <c r="AY575" s="19"/>
    </row>
    <row r="576" spans="51:51" ht="15.75" customHeight="1" x14ac:dyDescent="0.2">
      <c r="AY576" s="19"/>
    </row>
    <row r="577" spans="51:51" ht="15.75" customHeight="1" x14ac:dyDescent="0.2">
      <c r="AY577" s="19"/>
    </row>
    <row r="578" spans="51:51" ht="15.75" customHeight="1" x14ac:dyDescent="0.2">
      <c r="AY578" s="19"/>
    </row>
    <row r="579" spans="51:51" ht="15.75" customHeight="1" x14ac:dyDescent="0.2">
      <c r="AY579" s="19"/>
    </row>
    <row r="580" spans="51:51" ht="15.75" customHeight="1" x14ac:dyDescent="0.2">
      <c r="AY580" s="19"/>
    </row>
    <row r="581" spans="51:51" ht="15.75" customHeight="1" x14ac:dyDescent="0.2">
      <c r="AY581" s="19"/>
    </row>
    <row r="582" spans="51:51" ht="15.75" customHeight="1" x14ac:dyDescent="0.2">
      <c r="AY582" s="19"/>
    </row>
    <row r="583" spans="51:51" ht="15.75" customHeight="1" x14ac:dyDescent="0.2">
      <c r="AY583" s="19"/>
    </row>
    <row r="584" spans="51:51" ht="15.75" customHeight="1" x14ac:dyDescent="0.2">
      <c r="AY584" s="19"/>
    </row>
    <row r="585" spans="51:51" ht="15.75" customHeight="1" x14ac:dyDescent="0.2">
      <c r="AY585" s="19"/>
    </row>
    <row r="586" spans="51:51" ht="15.75" customHeight="1" x14ac:dyDescent="0.2">
      <c r="AY586" s="19"/>
    </row>
    <row r="587" spans="51:51" ht="15.75" customHeight="1" x14ac:dyDescent="0.2">
      <c r="AY587" s="19"/>
    </row>
    <row r="588" spans="51:51" ht="15.75" customHeight="1" x14ac:dyDescent="0.2">
      <c r="AY588" s="19"/>
    </row>
    <row r="589" spans="51:51" ht="15.75" customHeight="1" x14ac:dyDescent="0.2">
      <c r="AY589" s="19"/>
    </row>
    <row r="590" spans="51:51" ht="15.75" customHeight="1" x14ac:dyDescent="0.2">
      <c r="AY590" s="19"/>
    </row>
    <row r="591" spans="51:51" ht="15.75" customHeight="1" x14ac:dyDescent="0.2">
      <c r="AY591" s="19"/>
    </row>
    <row r="592" spans="51:51" ht="15.75" customHeight="1" x14ac:dyDescent="0.2">
      <c r="AY592" s="19"/>
    </row>
    <row r="593" spans="51:51" ht="15.75" customHeight="1" x14ac:dyDescent="0.2">
      <c r="AY593" s="19"/>
    </row>
    <row r="594" spans="51:51" ht="15.75" customHeight="1" x14ac:dyDescent="0.2">
      <c r="AY594" s="19"/>
    </row>
    <row r="595" spans="51:51" ht="15.75" customHeight="1" x14ac:dyDescent="0.2">
      <c r="AY595" s="19"/>
    </row>
    <row r="596" spans="51:51" ht="15.75" customHeight="1" x14ac:dyDescent="0.2">
      <c r="AY596" s="19"/>
    </row>
    <row r="597" spans="51:51" ht="15.75" customHeight="1" x14ac:dyDescent="0.2">
      <c r="AY597" s="19"/>
    </row>
    <row r="598" spans="51:51" ht="15.75" customHeight="1" x14ac:dyDescent="0.2">
      <c r="AY598" s="19"/>
    </row>
    <row r="599" spans="51:51" ht="15.75" customHeight="1" x14ac:dyDescent="0.2">
      <c r="AY599" s="19"/>
    </row>
    <row r="600" spans="51:51" ht="15.75" customHeight="1" x14ac:dyDescent="0.2">
      <c r="AY600" s="19"/>
    </row>
    <row r="601" spans="51:51" ht="15.75" customHeight="1" x14ac:dyDescent="0.2">
      <c r="AY601" s="19"/>
    </row>
    <row r="602" spans="51:51" ht="15.75" customHeight="1" x14ac:dyDescent="0.2">
      <c r="AY602" s="19"/>
    </row>
    <row r="603" spans="51:51" ht="15.75" customHeight="1" x14ac:dyDescent="0.2">
      <c r="AY603" s="19"/>
    </row>
    <row r="604" spans="51:51" ht="15.75" customHeight="1" x14ac:dyDescent="0.2">
      <c r="AY604" s="19"/>
    </row>
    <row r="605" spans="51:51" ht="15.75" customHeight="1" x14ac:dyDescent="0.2">
      <c r="AY605" s="19"/>
    </row>
    <row r="606" spans="51:51" ht="15.75" customHeight="1" x14ac:dyDescent="0.2">
      <c r="AY606" s="19"/>
    </row>
    <row r="607" spans="51:51" ht="15.75" customHeight="1" x14ac:dyDescent="0.2">
      <c r="AY607" s="19"/>
    </row>
    <row r="608" spans="51:51" ht="15.75" customHeight="1" x14ac:dyDescent="0.2">
      <c r="AY608" s="19"/>
    </row>
    <row r="609" spans="51:51" ht="15.75" customHeight="1" x14ac:dyDescent="0.2">
      <c r="AY609" s="19"/>
    </row>
    <row r="610" spans="51:51" ht="15.75" customHeight="1" x14ac:dyDescent="0.2">
      <c r="AY610" s="19"/>
    </row>
    <row r="611" spans="51:51" ht="15.75" customHeight="1" x14ac:dyDescent="0.2">
      <c r="AY611" s="19"/>
    </row>
    <row r="612" spans="51:51" ht="15.75" customHeight="1" x14ac:dyDescent="0.2">
      <c r="AY612" s="19"/>
    </row>
    <row r="613" spans="51:51" ht="15.75" customHeight="1" x14ac:dyDescent="0.2">
      <c r="AY613" s="19"/>
    </row>
    <row r="614" spans="51:51" ht="15.75" customHeight="1" x14ac:dyDescent="0.2">
      <c r="AY614" s="19"/>
    </row>
    <row r="615" spans="51:51" ht="15.75" customHeight="1" x14ac:dyDescent="0.2">
      <c r="AY615" s="19"/>
    </row>
    <row r="616" spans="51:51" ht="15.75" customHeight="1" x14ac:dyDescent="0.2">
      <c r="AY616" s="19"/>
    </row>
    <row r="617" spans="51:51" ht="15.75" customHeight="1" x14ac:dyDescent="0.2">
      <c r="AY617" s="19"/>
    </row>
    <row r="618" spans="51:51" ht="15.75" customHeight="1" x14ac:dyDescent="0.2">
      <c r="AY618" s="19"/>
    </row>
    <row r="619" spans="51:51" ht="15.75" customHeight="1" x14ac:dyDescent="0.2">
      <c r="AY619" s="19"/>
    </row>
    <row r="620" spans="51:51" ht="15.75" customHeight="1" x14ac:dyDescent="0.2">
      <c r="AY620" s="19"/>
    </row>
    <row r="621" spans="51:51" ht="15.75" customHeight="1" x14ac:dyDescent="0.2">
      <c r="AY621" s="19"/>
    </row>
    <row r="622" spans="51:51" ht="15.75" customHeight="1" x14ac:dyDescent="0.2">
      <c r="AY622" s="19"/>
    </row>
    <row r="623" spans="51:51" ht="15.75" customHeight="1" x14ac:dyDescent="0.2">
      <c r="AY623" s="19"/>
    </row>
    <row r="624" spans="51:51" ht="15.75" customHeight="1" x14ac:dyDescent="0.2">
      <c r="AY624" s="19"/>
    </row>
    <row r="625" spans="51:51" ht="15.75" customHeight="1" x14ac:dyDescent="0.2">
      <c r="AY625" s="19"/>
    </row>
    <row r="626" spans="51:51" ht="15.75" customHeight="1" x14ac:dyDescent="0.2">
      <c r="AY626" s="19"/>
    </row>
    <row r="627" spans="51:51" ht="15.75" customHeight="1" x14ac:dyDescent="0.2">
      <c r="AY627" s="19"/>
    </row>
    <row r="628" spans="51:51" ht="15.75" customHeight="1" x14ac:dyDescent="0.2">
      <c r="AY628" s="19"/>
    </row>
    <row r="629" spans="51:51" ht="15.75" customHeight="1" x14ac:dyDescent="0.2">
      <c r="AY629" s="19"/>
    </row>
    <row r="630" spans="51:51" ht="15.75" customHeight="1" x14ac:dyDescent="0.2">
      <c r="AY630" s="19"/>
    </row>
    <row r="631" spans="51:51" ht="15.75" customHeight="1" x14ac:dyDescent="0.2">
      <c r="AY631" s="19"/>
    </row>
    <row r="632" spans="51:51" ht="15.75" customHeight="1" x14ac:dyDescent="0.2">
      <c r="AY632" s="19"/>
    </row>
    <row r="633" spans="51:51" ht="15.75" customHeight="1" x14ac:dyDescent="0.2">
      <c r="AY633" s="19"/>
    </row>
    <row r="634" spans="51:51" ht="15.75" customHeight="1" x14ac:dyDescent="0.2">
      <c r="AY634" s="19"/>
    </row>
    <row r="635" spans="51:51" ht="15.75" customHeight="1" x14ac:dyDescent="0.2">
      <c r="AY635" s="19"/>
    </row>
    <row r="636" spans="51:51" ht="15.75" customHeight="1" x14ac:dyDescent="0.2">
      <c r="AY636" s="19"/>
    </row>
    <row r="637" spans="51:51" ht="15.75" customHeight="1" x14ac:dyDescent="0.2">
      <c r="AY637" s="19"/>
    </row>
    <row r="638" spans="51:51" ht="15.75" customHeight="1" x14ac:dyDescent="0.2">
      <c r="AY638" s="19"/>
    </row>
    <row r="639" spans="51:51" ht="15.75" customHeight="1" x14ac:dyDescent="0.2">
      <c r="AY639" s="19"/>
    </row>
    <row r="640" spans="51:51" ht="15.75" customHeight="1" x14ac:dyDescent="0.2">
      <c r="AY640" s="19"/>
    </row>
    <row r="641" spans="51:51" ht="15.75" customHeight="1" x14ac:dyDescent="0.2">
      <c r="AY641" s="19"/>
    </row>
    <row r="642" spans="51:51" ht="15.75" customHeight="1" x14ac:dyDescent="0.2">
      <c r="AY642" s="19"/>
    </row>
    <row r="643" spans="51:51" ht="15.75" customHeight="1" x14ac:dyDescent="0.2">
      <c r="AY643" s="19"/>
    </row>
    <row r="644" spans="51:51" ht="15.75" customHeight="1" x14ac:dyDescent="0.2">
      <c r="AY644" s="19"/>
    </row>
    <row r="645" spans="51:51" ht="15.75" customHeight="1" x14ac:dyDescent="0.2">
      <c r="AY645" s="19"/>
    </row>
    <row r="646" spans="51:51" ht="15.75" customHeight="1" x14ac:dyDescent="0.2">
      <c r="AY646" s="19"/>
    </row>
    <row r="647" spans="51:51" ht="15.75" customHeight="1" x14ac:dyDescent="0.2">
      <c r="AY647" s="19"/>
    </row>
    <row r="648" spans="51:51" ht="15.75" customHeight="1" x14ac:dyDescent="0.2">
      <c r="AY648" s="19"/>
    </row>
    <row r="649" spans="51:51" ht="15.75" customHeight="1" x14ac:dyDescent="0.2">
      <c r="AY649" s="19"/>
    </row>
    <row r="650" spans="51:51" ht="15.75" customHeight="1" x14ac:dyDescent="0.2">
      <c r="AY650" s="19"/>
    </row>
    <row r="651" spans="51:51" ht="15.75" customHeight="1" x14ac:dyDescent="0.2">
      <c r="AY651" s="19"/>
    </row>
    <row r="652" spans="51:51" ht="15.75" customHeight="1" x14ac:dyDescent="0.2">
      <c r="AY652" s="19"/>
    </row>
    <row r="653" spans="51:51" ht="15.75" customHeight="1" x14ac:dyDescent="0.2">
      <c r="AY653" s="19"/>
    </row>
    <row r="654" spans="51:51" ht="15.75" customHeight="1" x14ac:dyDescent="0.2">
      <c r="AY654" s="19"/>
    </row>
    <row r="655" spans="51:51" ht="15.75" customHeight="1" x14ac:dyDescent="0.2">
      <c r="AY655" s="19"/>
    </row>
    <row r="656" spans="51:51" ht="15.75" customHeight="1" x14ac:dyDescent="0.2">
      <c r="AY656" s="19"/>
    </row>
    <row r="657" spans="51:51" ht="15.75" customHeight="1" x14ac:dyDescent="0.2">
      <c r="AY657" s="19"/>
    </row>
    <row r="658" spans="51:51" ht="15.75" customHeight="1" x14ac:dyDescent="0.2">
      <c r="AY658" s="19"/>
    </row>
    <row r="659" spans="51:51" ht="15.75" customHeight="1" x14ac:dyDescent="0.2">
      <c r="AY659" s="19"/>
    </row>
    <row r="660" spans="51:51" ht="15.75" customHeight="1" x14ac:dyDescent="0.2">
      <c r="AY660" s="19"/>
    </row>
    <row r="661" spans="51:51" ht="15.75" customHeight="1" x14ac:dyDescent="0.2">
      <c r="AY661" s="19"/>
    </row>
    <row r="662" spans="51:51" ht="15.75" customHeight="1" x14ac:dyDescent="0.2">
      <c r="AY662" s="19"/>
    </row>
    <row r="663" spans="51:51" ht="15.75" customHeight="1" x14ac:dyDescent="0.2">
      <c r="AY663" s="19"/>
    </row>
    <row r="664" spans="51:51" ht="15.75" customHeight="1" x14ac:dyDescent="0.2">
      <c r="AY664" s="19"/>
    </row>
    <row r="665" spans="51:51" ht="15.75" customHeight="1" x14ac:dyDescent="0.2">
      <c r="AY665" s="19"/>
    </row>
    <row r="666" spans="51:51" ht="15.75" customHeight="1" x14ac:dyDescent="0.2">
      <c r="AY666" s="19"/>
    </row>
    <row r="667" spans="51:51" ht="15.75" customHeight="1" x14ac:dyDescent="0.2">
      <c r="AY667" s="19"/>
    </row>
    <row r="668" spans="51:51" ht="15.75" customHeight="1" x14ac:dyDescent="0.2">
      <c r="AY668" s="19"/>
    </row>
    <row r="669" spans="51:51" ht="15.75" customHeight="1" x14ac:dyDescent="0.2">
      <c r="AY669" s="19"/>
    </row>
    <row r="670" spans="51:51" ht="15.75" customHeight="1" x14ac:dyDescent="0.2">
      <c r="AY670" s="19"/>
    </row>
    <row r="671" spans="51:51" ht="15.75" customHeight="1" x14ac:dyDescent="0.2">
      <c r="AY671" s="19"/>
    </row>
    <row r="672" spans="51:51" ht="15.75" customHeight="1" x14ac:dyDescent="0.2">
      <c r="AY672" s="19"/>
    </row>
    <row r="673" spans="51:51" ht="15.75" customHeight="1" x14ac:dyDescent="0.2">
      <c r="AY673" s="19"/>
    </row>
    <row r="674" spans="51:51" ht="15.75" customHeight="1" x14ac:dyDescent="0.2">
      <c r="AY674" s="19"/>
    </row>
    <row r="675" spans="51:51" ht="15.75" customHeight="1" x14ac:dyDescent="0.2">
      <c r="AY675" s="19"/>
    </row>
    <row r="676" spans="51:51" ht="15.75" customHeight="1" x14ac:dyDescent="0.2">
      <c r="AY676" s="19"/>
    </row>
    <row r="677" spans="51:51" ht="15.75" customHeight="1" x14ac:dyDescent="0.2">
      <c r="AY677" s="19"/>
    </row>
    <row r="678" spans="51:51" ht="15.75" customHeight="1" x14ac:dyDescent="0.2">
      <c r="AY678" s="19"/>
    </row>
    <row r="679" spans="51:51" ht="15.75" customHeight="1" x14ac:dyDescent="0.2">
      <c r="AY679" s="19"/>
    </row>
    <row r="680" spans="51:51" ht="15.75" customHeight="1" x14ac:dyDescent="0.2">
      <c r="AY680" s="19"/>
    </row>
    <row r="681" spans="51:51" ht="15.75" customHeight="1" x14ac:dyDescent="0.2">
      <c r="AY681" s="19"/>
    </row>
    <row r="682" spans="51:51" ht="15.75" customHeight="1" x14ac:dyDescent="0.2">
      <c r="AY682" s="19"/>
    </row>
    <row r="683" spans="51:51" ht="15.75" customHeight="1" x14ac:dyDescent="0.2">
      <c r="AY683" s="19"/>
    </row>
    <row r="684" spans="51:51" ht="15.75" customHeight="1" x14ac:dyDescent="0.2">
      <c r="AY684" s="19"/>
    </row>
    <row r="685" spans="51:51" ht="15.75" customHeight="1" x14ac:dyDescent="0.2">
      <c r="AY685" s="19"/>
    </row>
    <row r="686" spans="51:51" ht="15.75" customHeight="1" x14ac:dyDescent="0.2">
      <c r="AY686" s="19"/>
    </row>
    <row r="687" spans="51:51" ht="15.75" customHeight="1" x14ac:dyDescent="0.2">
      <c r="AY687" s="19"/>
    </row>
    <row r="688" spans="51:51" ht="15.75" customHeight="1" x14ac:dyDescent="0.2">
      <c r="AY688" s="19"/>
    </row>
    <row r="689" spans="51:51" ht="15.75" customHeight="1" x14ac:dyDescent="0.2">
      <c r="AY689" s="19"/>
    </row>
    <row r="690" spans="51:51" ht="15.75" customHeight="1" x14ac:dyDescent="0.2">
      <c r="AY690" s="19"/>
    </row>
    <row r="691" spans="51:51" ht="15.75" customHeight="1" x14ac:dyDescent="0.2">
      <c r="AY691" s="19"/>
    </row>
    <row r="692" spans="51:51" ht="15.75" customHeight="1" x14ac:dyDescent="0.2">
      <c r="AY692" s="19"/>
    </row>
    <row r="693" spans="51:51" ht="15.75" customHeight="1" x14ac:dyDescent="0.2">
      <c r="AY693" s="19"/>
    </row>
    <row r="694" spans="51:51" ht="15.75" customHeight="1" x14ac:dyDescent="0.2">
      <c r="AY694" s="19"/>
    </row>
    <row r="695" spans="51:51" ht="15.75" customHeight="1" x14ac:dyDescent="0.2">
      <c r="AY695" s="19"/>
    </row>
    <row r="696" spans="51:51" ht="15.75" customHeight="1" x14ac:dyDescent="0.2">
      <c r="AY696" s="19"/>
    </row>
    <row r="697" spans="51:51" ht="15.75" customHeight="1" x14ac:dyDescent="0.2">
      <c r="AY697" s="19"/>
    </row>
    <row r="698" spans="51:51" ht="15.75" customHeight="1" x14ac:dyDescent="0.2">
      <c r="AY698" s="19"/>
    </row>
    <row r="699" spans="51:51" ht="15.75" customHeight="1" x14ac:dyDescent="0.2">
      <c r="AY699" s="19"/>
    </row>
    <row r="700" spans="51:51" ht="15.75" customHeight="1" x14ac:dyDescent="0.2">
      <c r="AY700" s="19"/>
    </row>
    <row r="701" spans="51:51" ht="15.75" customHeight="1" x14ac:dyDescent="0.2">
      <c r="AY701" s="19"/>
    </row>
    <row r="702" spans="51:51" ht="15.75" customHeight="1" x14ac:dyDescent="0.2">
      <c r="AY702" s="19"/>
    </row>
    <row r="703" spans="51:51" ht="15.75" customHeight="1" x14ac:dyDescent="0.2">
      <c r="AY703" s="19"/>
    </row>
    <row r="704" spans="51:51" ht="15.75" customHeight="1" x14ac:dyDescent="0.2">
      <c r="AY704" s="19"/>
    </row>
    <row r="705" spans="51:51" ht="15.75" customHeight="1" x14ac:dyDescent="0.2">
      <c r="AY705" s="19"/>
    </row>
    <row r="706" spans="51:51" ht="15.75" customHeight="1" x14ac:dyDescent="0.2">
      <c r="AY706" s="19"/>
    </row>
    <row r="707" spans="51:51" ht="15.75" customHeight="1" x14ac:dyDescent="0.2">
      <c r="AY707" s="19"/>
    </row>
    <row r="708" spans="51:51" ht="15.75" customHeight="1" x14ac:dyDescent="0.2">
      <c r="AY708" s="19"/>
    </row>
    <row r="709" spans="51:51" ht="15.75" customHeight="1" x14ac:dyDescent="0.2">
      <c r="AY709" s="19"/>
    </row>
    <row r="710" spans="51:51" ht="15.75" customHeight="1" x14ac:dyDescent="0.2">
      <c r="AY710" s="19"/>
    </row>
    <row r="711" spans="51:51" ht="15.75" customHeight="1" x14ac:dyDescent="0.2">
      <c r="AY711" s="19"/>
    </row>
    <row r="712" spans="51:51" ht="15.75" customHeight="1" x14ac:dyDescent="0.2">
      <c r="AY712" s="19"/>
    </row>
    <row r="713" spans="51:51" ht="15.75" customHeight="1" x14ac:dyDescent="0.2">
      <c r="AY713" s="19"/>
    </row>
    <row r="714" spans="51:51" ht="15.75" customHeight="1" x14ac:dyDescent="0.2">
      <c r="AY714" s="19"/>
    </row>
    <row r="715" spans="51:51" ht="15.75" customHeight="1" x14ac:dyDescent="0.2">
      <c r="AY715" s="19"/>
    </row>
    <row r="716" spans="51:51" ht="15.75" customHeight="1" x14ac:dyDescent="0.2">
      <c r="AY716" s="19"/>
    </row>
    <row r="717" spans="51:51" ht="15.75" customHeight="1" x14ac:dyDescent="0.2">
      <c r="AY717" s="19"/>
    </row>
    <row r="718" spans="51:51" ht="15.75" customHeight="1" x14ac:dyDescent="0.2">
      <c r="AY718" s="19"/>
    </row>
    <row r="719" spans="51:51" ht="15.75" customHeight="1" x14ac:dyDescent="0.2">
      <c r="AY719" s="19"/>
    </row>
    <row r="720" spans="51:51" ht="15.75" customHeight="1" x14ac:dyDescent="0.2">
      <c r="AY720" s="19"/>
    </row>
    <row r="721" spans="51:51" ht="15.75" customHeight="1" x14ac:dyDescent="0.2">
      <c r="AY721" s="19"/>
    </row>
    <row r="722" spans="51:51" ht="15.75" customHeight="1" x14ac:dyDescent="0.2">
      <c r="AY722" s="19"/>
    </row>
    <row r="723" spans="51:51" ht="15.75" customHeight="1" x14ac:dyDescent="0.2">
      <c r="AY723" s="19"/>
    </row>
    <row r="724" spans="51:51" ht="15.75" customHeight="1" x14ac:dyDescent="0.2">
      <c r="AY724" s="19"/>
    </row>
    <row r="725" spans="51:51" ht="15.75" customHeight="1" x14ac:dyDescent="0.2">
      <c r="AY725" s="19"/>
    </row>
    <row r="726" spans="51:51" ht="15.75" customHeight="1" x14ac:dyDescent="0.2">
      <c r="AY726" s="19"/>
    </row>
    <row r="727" spans="51:51" ht="15.75" customHeight="1" x14ac:dyDescent="0.2">
      <c r="AY727" s="19"/>
    </row>
    <row r="728" spans="51:51" ht="15.75" customHeight="1" x14ac:dyDescent="0.2">
      <c r="AY728" s="19"/>
    </row>
    <row r="729" spans="51:51" ht="15.75" customHeight="1" x14ac:dyDescent="0.2">
      <c r="AY729" s="19"/>
    </row>
    <row r="730" spans="51:51" ht="15.75" customHeight="1" x14ac:dyDescent="0.2">
      <c r="AY730" s="19"/>
    </row>
    <row r="731" spans="51:51" ht="15.75" customHeight="1" x14ac:dyDescent="0.2">
      <c r="AY731" s="19"/>
    </row>
    <row r="732" spans="51:51" ht="15.75" customHeight="1" x14ac:dyDescent="0.2">
      <c r="AY732" s="19"/>
    </row>
    <row r="733" spans="51:51" ht="15.75" customHeight="1" x14ac:dyDescent="0.2">
      <c r="AY733" s="19"/>
    </row>
    <row r="734" spans="51:51" ht="15.75" customHeight="1" x14ac:dyDescent="0.2">
      <c r="AY734" s="19"/>
    </row>
    <row r="735" spans="51:51" ht="15.75" customHeight="1" x14ac:dyDescent="0.2">
      <c r="AY735" s="19"/>
    </row>
    <row r="736" spans="51:51" ht="15.75" customHeight="1" x14ac:dyDescent="0.2">
      <c r="AY736" s="19"/>
    </row>
    <row r="737" spans="51:51" ht="15.75" customHeight="1" x14ac:dyDescent="0.2">
      <c r="AY737" s="19"/>
    </row>
    <row r="738" spans="51:51" ht="15.75" customHeight="1" x14ac:dyDescent="0.2">
      <c r="AY738" s="19"/>
    </row>
    <row r="739" spans="51:51" ht="15.75" customHeight="1" x14ac:dyDescent="0.2">
      <c r="AY739" s="19"/>
    </row>
    <row r="740" spans="51:51" ht="15.75" customHeight="1" x14ac:dyDescent="0.2">
      <c r="AY740" s="19"/>
    </row>
    <row r="741" spans="51:51" ht="15.75" customHeight="1" x14ac:dyDescent="0.2">
      <c r="AY741" s="19"/>
    </row>
    <row r="742" spans="51:51" ht="15.75" customHeight="1" x14ac:dyDescent="0.2">
      <c r="AY742" s="19"/>
    </row>
    <row r="743" spans="51:51" ht="15.75" customHeight="1" x14ac:dyDescent="0.2">
      <c r="AY743" s="19"/>
    </row>
    <row r="744" spans="51:51" ht="15.75" customHeight="1" x14ac:dyDescent="0.2">
      <c r="AY744" s="19"/>
    </row>
    <row r="745" spans="51:51" ht="15.75" customHeight="1" x14ac:dyDescent="0.2">
      <c r="AY745" s="19"/>
    </row>
    <row r="746" spans="51:51" ht="15.75" customHeight="1" x14ac:dyDescent="0.2">
      <c r="AY746" s="19"/>
    </row>
    <row r="747" spans="51:51" ht="15.75" customHeight="1" x14ac:dyDescent="0.2">
      <c r="AY747" s="19"/>
    </row>
    <row r="748" spans="51:51" ht="15.75" customHeight="1" x14ac:dyDescent="0.2">
      <c r="AY748" s="19"/>
    </row>
    <row r="749" spans="51:51" ht="15.75" customHeight="1" x14ac:dyDescent="0.2">
      <c r="AY749" s="19"/>
    </row>
    <row r="750" spans="51:51" ht="15.75" customHeight="1" x14ac:dyDescent="0.2">
      <c r="AY750" s="19"/>
    </row>
    <row r="751" spans="51:51" ht="15.75" customHeight="1" x14ac:dyDescent="0.2">
      <c r="AY751" s="19"/>
    </row>
    <row r="752" spans="51:51" ht="15.75" customHeight="1" x14ac:dyDescent="0.2">
      <c r="AY752" s="19"/>
    </row>
    <row r="753" spans="51:51" ht="15.75" customHeight="1" x14ac:dyDescent="0.2">
      <c r="AY753" s="19"/>
    </row>
    <row r="754" spans="51:51" ht="15.75" customHeight="1" x14ac:dyDescent="0.2">
      <c r="AY754" s="19"/>
    </row>
    <row r="755" spans="51:51" ht="15.75" customHeight="1" x14ac:dyDescent="0.2">
      <c r="AY755" s="19"/>
    </row>
    <row r="756" spans="51:51" ht="15.75" customHeight="1" x14ac:dyDescent="0.2">
      <c r="AY756" s="19"/>
    </row>
    <row r="757" spans="51:51" ht="15.75" customHeight="1" x14ac:dyDescent="0.2">
      <c r="AY757" s="19"/>
    </row>
    <row r="758" spans="51:51" ht="15.75" customHeight="1" x14ac:dyDescent="0.2">
      <c r="AY758" s="19"/>
    </row>
    <row r="759" spans="51:51" ht="15.75" customHeight="1" x14ac:dyDescent="0.2">
      <c r="AY759" s="19"/>
    </row>
    <row r="760" spans="51:51" ht="15.75" customHeight="1" x14ac:dyDescent="0.2">
      <c r="AY760" s="19"/>
    </row>
    <row r="761" spans="51:51" ht="15.75" customHeight="1" x14ac:dyDescent="0.2">
      <c r="AY761" s="19"/>
    </row>
    <row r="762" spans="51:51" ht="15.75" customHeight="1" x14ac:dyDescent="0.2">
      <c r="AY762" s="19"/>
    </row>
    <row r="763" spans="51:51" ht="15.75" customHeight="1" x14ac:dyDescent="0.2">
      <c r="AY763" s="19"/>
    </row>
    <row r="764" spans="51:51" ht="15.75" customHeight="1" x14ac:dyDescent="0.2">
      <c r="AY764" s="19"/>
    </row>
    <row r="765" spans="51:51" ht="15.75" customHeight="1" x14ac:dyDescent="0.2">
      <c r="AY765" s="19"/>
    </row>
    <row r="766" spans="51:51" ht="15.75" customHeight="1" x14ac:dyDescent="0.2">
      <c r="AY766" s="19"/>
    </row>
    <row r="767" spans="51:51" ht="15.75" customHeight="1" x14ac:dyDescent="0.2">
      <c r="AY767" s="19"/>
    </row>
    <row r="768" spans="51:51" ht="15.75" customHeight="1" x14ac:dyDescent="0.2">
      <c r="AY768" s="19"/>
    </row>
    <row r="769" spans="51:51" ht="15.75" customHeight="1" x14ac:dyDescent="0.2">
      <c r="AY769" s="19"/>
    </row>
    <row r="770" spans="51:51" ht="15.75" customHeight="1" x14ac:dyDescent="0.2">
      <c r="AY770" s="19"/>
    </row>
    <row r="771" spans="51:51" ht="15.75" customHeight="1" x14ac:dyDescent="0.2">
      <c r="AY771" s="19"/>
    </row>
    <row r="772" spans="51:51" ht="15.75" customHeight="1" x14ac:dyDescent="0.2">
      <c r="AY772" s="19"/>
    </row>
    <row r="773" spans="51:51" ht="15.75" customHeight="1" x14ac:dyDescent="0.2">
      <c r="AY773" s="19"/>
    </row>
    <row r="774" spans="51:51" ht="15.75" customHeight="1" x14ac:dyDescent="0.2">
      <c r="AY774" s="19"/>
    </row>
    <row r="775" spans="51:51" ht="15.75" customHeight="1" x14ac:dyDescent="0.2">
      <c r="AY775" s="19"/>
    </row>
    <row r="776" spans="51:51" ht="15.75" customHeight="1" x14ac:dyDescent="0.2">
      <c r="AY776" s="19"/>
    </row>
    <row r="777" spans="51:51" ht="15.75" customHeight="1" x14ac:dyDescent="0.2">
      <c r="AY777" s="19"/>
    </row>
    <row r="778" spans="51:51" ht="15.75" customHeight="1" x14ac:dyDescent="0.2">
      <c r="AY778" s="19"/>
    </row>
    <row r="779" spans="51:51" ht="15.75" customHeight="1" x14ac:dyDescent="0.2">
      <c r="AY779" s="19"/>
    </row>
    <row r="780" spans="51:51" ht="15.75" customHeight="1" x14ac:dyDescent="0.2">
      <c r="AY780" s="19"/>
    </row>
    <row r="781" spans="51:51" ht="15.75" customHeight="1" x14ac:dyDescent="0.2">
      <c r="AY781" s="19"/>
    </row>
    <row r="782" spans="51:51" ht="15.75" customHeight="1" x14ac:dyDescent="0.2">
      <c r="AY782" s="19"/>
    </row>
    <row r="783" spans="51:51" ht="15.75" customHeight="1" x14ac:dyDescent="0.2">
      <c r="AY783" s="19"/>
    </row>
    <row r="784" spans="51:51" ht="15.75" customHeight="1" x14ac:dyDescent="0.2">
      <c r="AY784" s="19"/>
    </row>
    <row r="785" spans="51:51" ht="15.75" customHeight="1" x14ac:dyDescent="0.2">
      <c r="AY785" s="19"/>
    </row>
    <row r="786" spans="51:51" ht="15.75" customHeight="1" x14ac:dyDescent="0.2">
      <c r="AY786" s="19"/>
    </row>
    <row r="787" spans="51:51" ht="15.75" customHeight="1" x14ac:dyDescent="0.2">
      <c r="AY787" s="19"/>
    </row>
    <row r="788" spans="51:51" ht="15.75" customHeight="1" x14ac:dyDescent="0.2">
      <c r="AY788" s="19"/>
    </row>
    <row r="789" spans="51:51" ht="15.75" customHeight="1" x14ac:dyDescent="0.2">
      <c r="AY789" s="19"/>
    </row>
    <row r="790" spans="51:51" ht="15.75" customHeight="1" x14ac:dyDescent="0.2">
      <c r="AY790" s="19"/>
    </row>
    <row r="791" spans="51:51" ht="15.75" customHeight="1" x14ac:dyDescent="0.2">
      <c r="AY791" s="19"/>
    </row>
    <row r="792" spans="51:51" ht="15.75" customHeight="1" x14ac:dyDescent="0.2">
      <c r="AY792" s="19"/>
    </row>
    <row r="793" spans="51:51" ht="15.75" customHeight="1" x14ac:dyDescent="0.2">
      <c r="AY793" s="19"/>
    </row>
    <row r="794" spans="51:51" ht="15.75" customHeight="1" x14ac:dyDescent="0.2">
      <c r="AY794" s="19"/>
    </row>
    <row r="795" spans="51:51" ht="15.75" customHeight="1" x14ac:dyDescent="0.2">
      <c r="AY795" s="19"/>
    </row>
    <row r="796" spans="51:51" ht="15.75" customHeight="1" x14ac:dyDescent="0.2">
      <c r="AY796" s="19"/>
    </row>
    <row r="797" spans="51:51" ht="15.75" customHeight="1" x14ac:dyDescent="0.2">
      <c r="AY797" s="19"/>
    </row>
    <row r="798" spans="51:51" ht="15.75" customHeight="1" x14ac:dyDescent="0.2">
      <c r="AY798" s="19"/>
    </row>
    <row r="799" spans="51:51" ht="15.75" customHeight="1" x14ac:dyDescent="0.2">
      <c r="AY799" s="19"/>
    </row>
    <row r="800" spans="51:51" ht="15.75" customHeight="1" x14ac:dyDescent="0.2">
      <c r="AY800" s="19"/>
    </row>
    <row r="801" spans="51:51" ht="15.75" customHeight="1" x14ac:dyDescent="0.2">
      <c r="AY801" s="19"/>
    </row>
    <row r="802" spans="51:51" ht="15.75" customHeight="1" x14ac:dyDescent="0.2">
      <c r="AY802" s="19"/>
    </row>
    <row r="803" spans="51:51" ht="15.75" customHeight="1" x14ac:dyDescent="0.2">
      <c r="AY803" s="19"/>
    </row>
    <row r="804" spans="51:51" ht="15.75" customHeight="1" x14ac:dyDescent="0.2">
      <c r="AY804" s="19"/>
    </row>
    <row r="805" spans="51:51" ht="15.75" customHeight="1" x14ac:dyDescent="0.2">
      <c r="AY805" s="19"/>
    </row>
    <row r="806" spans="51:51" ht="15.75" customHeight="1" x14ac:dyDescent="0.2">
      <c r="AY806" s="19"/>
    </row>
    <row r="807" spans="51:51" ht="15.75" customHeight="1" x14ac:dyDescent="0.2">
      <c r="AY807" s="19"/>
    </row>
    <row r="808" spans="51:51" ht="15.75" customHeight="1" x14ac:dyDescent="0.2">
      <c r="AY808" s="19"/>
    </row>
    <row r="809" spans="51:51" ht="15.75" customHeight="1" x14ac:dyDescent="0.2">
      <c r="AY809" s="19"/>
    </row>
    <row r="810" spans="51:51" ht="15.75" customHeight="1" x14ac:dyDescent="0.2">
      <c r="AY810" s="19"/>
    </row>
    <row r="811" spans="51:51" ht="15.75" customHeight="1" x14ac:dyDescent="0.2">
      <c r="AY811" s="19"/>
    </row>
    <row r="812" spans="51:51" ht="15.75" customHeight="1" x14ac:dyDescent="0.2">
      <c r="AY812" s="19"/>
    </row>
    <row r="813" spans="51:51" ht="15.75" customHeight="1" x14ac:dyDescent="0.2">
      <c r="AY813" s="19"/>
    </row>
    <row r="814" spans="51:51" ht="15.75" customHeight="1" x14ac:dyDescent="0.2">
      <c r="AY814" s="19"/>
    </row>
    <row r="815" spans="51:51" ht="15.75" customHeight="1" x14ac:dyDescent="0.2">
      <c r="AY815" s="19"/>
    </row>
    <row r="816" spans="51:51" ht="15.75" customHeight="1" x14ac:dyDescent="0.2">
      <c r="AY816" s="19"/>
    </row>
    <row r="817" spans="51:51" ht="15.75" customHeight="1" x14ac:dyDescent="0.2">
      <c r="AY817" s="19"/>
    </row>
    <row r="818" spans="51:51" ht="15.75" customHeight="1" x14ac:dyDescent="0.2">
      <c r="AY818" s="19"/>
    </row>
    <row r="819" spans="51:51" ht="15.75" customHeight="1" x14ac:dyDescent="0.2">
      <c r="AY819" s="19"/>
    </row>
    <row r="820" spans="51:51" ht="15.75" customHeight="1" x14ac:dyDescent="0.2">
      <c r="AY820" s="19"/>
    </row>
    <row r="821" spans="51:51" ht="15.75" customHeight="1" x14ac:dyDescent="0.2">
      <c r="AY821" s="19"/>
    </row>
    <row r="822" spans="51:51" ht="15.75" customHeight="1" x14ac:dyDescent="0.2">
      <c r="AY822" s="19"/>
    </row>
    <row r="823" spans="51:51" ht="15.75" customHeight="1" x14ac:dyDescent="0.2">
      <c r="AY823" s="19"/>
    </row>
    <row r="824" spans="51:51" ht="15.75" customHeight="1" x14ac:dyDescent="0.2">
      <c r="AY824" s="19"/>
    </row>
    <row r="825" spans="51:51" ht="15.75" customHeight="1" x14ac:dyDescent="0.2">
      <c r="AY825" s="19"/>
    </row>
    <row r="826" spans="51:51" ht="15.75" customHeight="1" x14ac:dyDescent="0.2">
      <c r="AY826" s="19"/>
    </row>
    <row r="827" spans="51:51" ht="15.75" customHeight="1" x14ac:dyDescent="0.2">
      <c r="AY827" s="19"/>
    </row>
    <row r="828" spans="51:51" ht="15.75" customHeight="1" x14ac:dyDescent="0.2">
      <c r="AY828" s="19"/>
    </row>
    <row r="829" spans="51:51" ht="15.75" customHeight="1" x14ac:dyDescent="0.2">
      <c r="AY829" s="19"/>
    </row>
    <row r="830" spans="51:51" ht="15.75" customHeight="1" x14ac:dyDescent="0.2">
      <c r="AY830" s="19"/>
    </row>
    <row r="831" spans="51:51" ht="15.75" customHeight="1" x14ac:dyDescent="0.2">
      <c r="AY831" s="19"/>
    </row>
    <row r="832" spans="51:51" ht="15.75" customHeight="1" x14ac:dyDescent="0.2">
      <c r="AY832" s="19"/>
    </row>
    <row r="833" spans="51:51" ht="15.75" customHeight="1" x14ac:dyDescent="0.2">
      <c r="AY833" s="19"/>
    </row>
    <row r="834" spans="51:51" ht="15.75" customHeight="1" x14ac:dyDescent="0.2">
      <c r="AY834" s="19"/>
    </row>
    <row r="835" spans="51:51" ht="15.75" customHeight="1" x14ac:dyDescent="0.2">
      <c r="AY835" s="19"/>
    </row>
    <row r="836" spans="51:51" ht="15.75" customHeight="1" x14ac:dyDescent="0.2">
      <c r="AY836" s="19"/>
    </row>
    <row r="837" spans="51:51" ht="15.75" customHeight="1" x14ac:dyDescent="0.2">
      <c r="AY837" s="19"/>
    </row>
    <row r="838" spans="51:51" ht="15.75" customHeight="1" x14ac:dyDescent="0.2">
      <c r="AY838" s="19"/>
    </row>
    <row r="839" spans="51:51" ht="15.75" customHeight="1" x14ac:dyDescent="0.2">
      <c r="AY839" s="19"/>
    </row>
    <row r="840" spans="51:51" ht="15.75" customHeight="1" x14ac:dyDescent="0.2">
      <c r="AY840" s="19"/>
    </row>
    <row r="841" spans="51:51" ht="15.75" customHeight="1" x14ac:dyDescent="0.2">
      <c r="AY841" s="19"/>
    </row>
    <row r="842" spans="51:51" ht="15.75" customHeight="1" x14ac:dyDescent="0.2">
      <c r="AY842" s="19"/>
    </row>
    <row r="843" spans="51:51" ht="15.75" customHeight="1" x14ac:dyDescent="0.2">
      <c r="AY843" s="19"/>
    </row>
    <row r="844" spans="51:51" ht="15.75" customHeight="1" x14ac:dyDescent="0.2">
      <c r="AY844" s="19"/>
    </row>
    <row r="845" spans="51:51" ht="15.75" customHeight="1" x14ac:dyDescent="0.2">
      <c r="AY845" s="19"/>
    </row>
    <row r="846" spans="51:51" ht="15.75" customHeight="1" x14ac:dyDescent="0.2">
      <c r="AY846" s="19"/>
    </row>
    <row r="847" spans="51:51" ht="15.75" customHeight="1" x14ac:dyDescent="0.2">
      <c r="AY847" s="19"/>
    </row>
    <row r="848" spans="51:51" ht="15.75" customHeight="1" x14ac:dyDescent="0.2">
      <c r="AY848" s="19"/>
    </row>
    <row r="849" spans="51:51" ht="15.75" customHeight="1" x14ac:dyDescent="0.2">
      <c r="AY849" s="19"/>
    </row>
    <row r="850" spans="51:51" ht="15.75" customHeight="1" x14ac:dyDescent="0.2">
      <c r="AY850" s="19"/>
    </row>
    <row r="851" spans="51:51" ht="15.75" customHeight="1" x14ac:dyDescent="0.2">
      <c r="AY851" s="19"/>
    </row>
    <row r="852" spans="51:51" ht="15.75" customHeight="1" x14ac:dyDescent="0.2">
      <c r="AY852" s="19"/>
    </row>
    <row r="853" spans="51:51" ht="15.75" customHeight="1" x14ac:dyDescent="0.2">
      <c r="AY853" s="19"/>
    </row>
    <row r="854" spans="51:51" ht="15.75" customHeight="1" x14ac:dyDescent="0.2">
      <c r="AY854" s="19"/>
    </row>
    <row r="855" spans="51:51" ht="15.75" customHeight="1" x14ac:dyDescent="0.2">
      <c r="AY855" s="19"/>
    </row>
    <row r="856" spans="51:51" ht="15.75" customHeight="1" x14ac:dyDescent="0.2">
      <c r="AY856" s="19"/>
    </row>
    <row r="857" spans="51:51" ht="15.75" customHeight="1" x14ac:dyDescent="0.2">
      <c r="AY857" s="19"/>
    </row>
    <row r="858" spans="51:51" ht="15.75" customHeight="1" x14ac:dyDescent="0.2">
      <c r="AY858" s="19"/>
    </row>
    <row r="859" spans="51:51" ht="15.75" customHeight="1" x14ac:dyDescent="0.2">
      <c r="AY859" s="19"/>
    </row>
    <row r="860" spans="51:51" ht="15.75" customHeight="1" x14ac:dyDescent="0.2">
      <c r="AY860" s="19"/>
    </row>
    <row r="861" spans="51:51" ht="15.75" customHeight="1" x14ac:dyDescent="0.2">
      <c r="AY861" s="19"/>
    </row>
    <row r="862" spans="51:51" ht="15.75" customHeight="1" x14ac:dyDescent="0.2">
      <c r="AY862" s="19"/>
    </row>
    <row r="863" spans="51:51" ht="15.75" customHeight="1" x14ac:dyDescent="0.2">
      <c r="AY863" s="19"/>
    </row>
    <row r="864" spans="51:51" ht="15.75" customHeight="1" x14ac:dyDescent="0.2">
      <c r="AY864" s="19"/>
    </row>
    <row r="865" spans="51:51" ht="15.75" customHeight="1" x14ac:dyDescent="0.2">
      <c r="AY865" s="19"/>
    </row>
    <row r="866" spans="51:51" ht="15.75" customHeight="1" x14ac:dyDescent="0.2">
      <c r="AY866" s="19"/>
    </row>
    <row r="867" spans="51:51" ht="15.75" customHeight="1" x14ac:dyDescent="0.2">
      <c r="AY867" s="19"/>
    </row>
    <row r="868" spans="51:51" ht="15.75" customHeight="1" x14ac:dyDescent="0.2">
      <c r="AY868" s="19"/>
    </row>
    <row r="869" spans="51:51" ht="15.75" customHeight="1" x14ac:dyDescent="0.2">
      <c r="AY869" s="19"/>
    </row>
    <row r="870" spans="51:51" ht="15.75" customHeight="1" x14ac:dyDescent="0.2">
      <c r="AY870" s="19"/>
    </row>
    <row r="871" spans="51:51" ht="15.75" customHeight="1" x14ac:dyDescent="0.2">
      <c r="AY871" s="19"/>
    </row>
    <row r="872" spans="51:51" ht="15.75" customHeight="1" x14ac:dyDescent="0.2">
      <c r="AY872" s="19"/>
    </row>
    <row r="873" spans="51:51" ht="15.75" customHeight="1" x14ac:dyDescent="0.2">
      <c r="AY873" s="19"/>
    </row>
    <row r="874" spans="51:51" ht="15.75" customHeight="1" x14ac:dyDescent="0.2">
      <c r="AY874" s="19"/>
    </row>
    <row r="875" spans="51:51" ht="15.75" customHeight="1" x14ac:dyDescent="0.2">
      <c r="AY875" s="19"/>
    </row>
    <row r="876" spans="51:51" ht="15.75" customHeight="1" x14ac:dyDescent="0.2">
      <c r="AY876" s="19"/>
    </row>
    <row r="877" spans="51:51" ht="15.75" customHeight="1" x14ac:dyDescent="0.2">
      <c r="AY877" s="19"/>
    </row>
    <row r="878" spans="51:51" ht="15.75" customHeight="1" x14ac:dyDescent="0.2">
      <c r="AY878" s="19"/>
    </row>
    <row r="879" spans="51:51" ht="15.75" customHeight="1" x14ac:dyDescent="0.2">
      <c r="AY879" s="19"/>
    </row>
    <row r="880" spans="51:51" ht="15.75" customHeight="1" x14ac:dyDescent="0.2">
      <c r="AY880" s="19"/>
    </row>
    <row r="881" spans="51:51" ht="15.75" customHeight="1" x14ac:dyDescent="0.2">
      <c r="AY881" s="19"/>
    </row>
    <row r="882" spans="51:51" ht="15.75" customHeight="1" x14ac:dyDescent="0.2">
      <c r="AY882" s="19"/>
    </row>
    <row r="883" spans="51:51" ht="15.75" customHeight="1" x14ac:dyDescent="0.2">
      <c r="AY883" s="19"/>
    </row>
    <row r="884" spans="51:51" ht="15.75" customHeight="1" x14ac:dyDescent="0.2">
      <c r="AY884" s="19"/>
    </row>
    <row r="885" spans="51:51" ht="15.75" customHeight="1" x14ac:dyDescent="0.2">
      <c r="AY885" s="19"/>
    </row>
    <row r="886" spans="51:51" ht="15.75" customHeight="1" x14ac:dyDescent="0.2">
      <c r="AY886" s="19"/>
    </row>
    <row r="887" spans="51:51" ht="15.75" customHeight="1" x14ac:dyDescent="0.2">
      <c r="AY887" s="19"/>
    </row>
    <row r="888" spans="51:51" ht="15.75" customHeight="1" x14ac:dyDescent="0.2">
      <c r="AY888" s="19"/>
    </row>
    <row r="889" spans="51:51" ht="15.75" customHeight="1" x14ac:dyDescent="0.2">
      <c r="AY889" s="19"/>
    </row>
    <row r="890" spans="51:51" ht="15.75" customHeight="1" x14ac:dyDescent="0.2">
      <c r="AY890" s="19"/>
    </row>
    <row r="891" spans="51:51" ht="15.75" customHeight="1" x14ac:dyDescent="0.2">
      <c r="AY891" s="19"/>
    </row>
    <row r="892" spans="51:51" ht="15.75" customHeight="1" x14ac:dyDescent="0.2">
      <c r="AY892" s="19"/>
    </row>
    <row r="893" spans="51:51" ht="15.75" customHeight="1" x14ac:dyDescent="0.2">
      <c r="AY893" s="19"/>
    </row>
    <row r="894" spans="51:51" ht="15.75" customHeight="1" x14ac:dyDescent="0.2">
      <c r="AY894" s="19"/>
    </row>
    <row r="895" spans="51:51" ht="15.75" customHeight="1" x14ac:dyDescent="0.2">
      <c r="AY895" s="19"/>
    </row>
    <row r="896" spans="51:51" ht="15.75" customHeight="1" x14ac:dyDescent="0.2">
      <c r="AY896" s="19"/>
    </row>
    <row r="897" spans="51:51" ht="15.75" customHeight="1" x14ac:dyDescent="0.2">
      <c r="AY897" s="19"/>
    </row>
    <row r="898" spans="51:51" ht="15.75" customHeight="1" x14ac:dyDescent="0.2">
      <c r="AY898" s="19"/>
    </row>
    <row r="899" spans="51:51" ht="15.75" customHeight="1" x14ac:dyDescent="0.2">
      <c r="AY899" s="19"/>
    </row>
    <row r="900" spans="51:51" ht="15.75" customHeight="1" x14ac:dyDescent="0.2">
      <c r="AY900" s="19"/>
    </row>
    <row r="901" spans="51:51" ht="15.75" customHeight="1" x14ac:dyDescent="0.2">
      <c r="AY901" s="19"/>
    </row>
    <row r="902" spans="51:51" ht="15.75" customHeight="1" x14ac:dyDescent="0.2">
      <c r="AY902" s="19"/>
    </row>
    <row r="903" spans="51:51" ht="15.75" customHeight="1" x14ac:dyDescent="0.2">
      <c r="AY903" s="19"/>
    </row>
    <row r="904" spans="51:51" ht="15.75" customHeight="1" x14ac:dyDescent="0.2">
      <c r="AY904" s="19"/>
    </row>
    <row r="905" spans="51:51" ht="15.75" customHeight="1" x14ac:dyDescent="0.2">
      <c r="AY905" s="19"/>
    </row>
    <row r="906" spans="51:51" ht="15.75" customHeight="1" x14ac:dyDescent="0.2">
      <c r="AY906" s="19"/>
    </row>
    <row r="907" spans="51:51" ht="15.75" customHeight="1" x14ac:dyDescent="0.2">
      <c r="AY907" s="19"/>
    </row>
    <row r="908" spans="51:51" ht="15.75" customHeight="1" x14ac:dyDescent="0.2">
      <c r="AY908" s="19"/>
    </row>
    <row r="909" spans="51:51" ht="15.75" customHeight="1" x14ac:dyDescent="0.2">
      <c r="AY909" s="19"/>
    </row>
    <row r="910" spans="51:51" ht="15.75" customHeight="1" x14ac:dyDescent="0.2">
      <c r="AY910" s="19"/>
    </row>
    <row r="911" spans="51:51" ht="15.75" customHeight="1" x14ac:dyDescent="0.2">
      <c r="AY911" s="19"/>
    </row>
    <row r="912" spans="51:51" ht="15.75" customHeight="1" x14ac:dyDescent="0.2">
      <c r="AY912" s="19"/>
    </row>
    <row r="913" spans="51:51" ht="15.75" customHeight="1" x14ac:dyDescent="0.2">
      <c r="AY913" s="19"/>
    </row>
    <row r="914" spans="51:51" ht="15.75" customHeight="1" x14ac:dyDescent="0.2">
      <c r="AY914" s="19"/>
    </row>
    <row r="915" spans="51:51" ht="15.75" customHeight="1" x14ac:dyDescent="0.2">
      <c r="AY915" s="19"/>
    </row>
    <row r="916" spans="51:51" ht="15.75" customHeight="1" x14ac:dyDescent="0.2">
      <c r="AY916" s="19"/>
    </row>
    <row r="917" spans="51:51" ht="15.75" customHeight="1" x14ac:dyDescent="0.2">
      <c r="AY917" s="19"/>
    </row>
    <row r="918" spans="51:51" ht="15.75" customHeight="1" x14ac:dyDescent="0.2">
      <c r="AY918" s="19"/>
    </row>
    <row r="919" spans="51:51" ht="15.75" customHeight="1" x14ac:dyDescent="0.2">
      <c r="AY919" s="19"/>
    </row>
    <row r="920" spans="51:51" ht="15.75" customHeight="1" x14ac:dyDescent="0.2">
      <c r="AY920" s="19"/>
    </row>
    <row r="921" spans="51:51" ht="15.75" customHeight="1" x14ac:dyDescent="0.2">
      <c r="AY921" s="19"/>
    </row>
    <row r="922" spans="51:51" ht="15.75" customHeight="1" x14ac:dyDescent="0.2">
      <c r="AY922" s="19"/>
    </row>
    <row r="923" spans="51:51" ht="15.75" customHeight="1" x14ac:dyDescent="0.2">
      <c r="AY923" s="19"/>
    </row>
    <row r="924" spans="51:51" ht="15.75" customHeight="1" x14ac:dyDescent="0.2">
      <c r="AY924" s="19"/>
    </row>
    <row r="925" spans="51:51" ht="15.75" customHeight="1" x14ac:dyDescent="0.2">
      <c r="AY925" s="19"/>
    </row>
    <row r="926" spans="51:51" ht="15.75" customHeight="1" x14ac:dyDescent="0.2">
      <c r="AY926" s="19"/>
    </row>
    <row r="927" spans="51:51" ht="15.75" customHeight="1" x14ac:dyDescent="0.2">
      <c r="AY927" s="19"/>
    </row>
    <row r="928" spans="51:51" ht="15.75" customHeight="1" x14ac:dyDescent="0.2">
      <c r="AY928" s="19"/>
    </row>
    <row r="929" spans="51:51" ht="15.75" customHeight="1" x14ac:dyDescent="0.2">
      <c r="AY929" s="19"/>
    </row>
    <row r="930" spans="51:51" ht="15.75" customHeight="1" x14ac:dyDescent="0.2">
      <c r="AY930" s="19"/>
    </row>
    <row r="931" spans="51:51" ht="15.75" customHeight="1" x14ac:dyDescent="0.2">
      <c r="AY931" s="19"/>
    </row>
    <row r="932" spans="51:51" ht="15.75" customHeight="1" x14ac:dyDescent="0.2">
      <c r="AY932" s="19"/>
    </row>
    <row r="933" spans="51:51" ht="15.75" customHeight="1" x14ac:dyDescent="0.2">
      <c r="AY933" s="19"/>
    </row>
    <row r="934" spans="51:51" ht="15.75" customHeight="1" x14ac:dyDescent="0.2">
      <c r="AY934" s="19"/>
    </row>
    <row r="935" spans="51:51" ht="15.75" customHeight="1" x14ac:dyDescent="0.2">
      <c r="AY935" s="19"/>
    </row>
    <row r="936" spans="51:51" ht="15.75" customHeight="1" x14ac:dyDescent="0.2">
      <c r="AY936" s="19"/>
    </row>
    <row r="937" spans="51:51" ht="15.75" customHeight="1" x14ac:dyDescent="0.2">
      <c r="AY937" s="19"/>
    </row>
    <row r="938" spans="51:51" ht="15.75" customHeight="1" x14ac:dyDescent="0.2">
      <c r="AY938" s="19"/>
    </row>
    <row r="939" spans="51:51" ht="15.75" customHeight="1" x14ac:dyDescent="0.2">
      <c r="AY939" s="19"/>
    </row>
    <row r="940" spans="51:51" ht="15.75" customHeight="1" x14ac:dyDescent="0.2">
      <c r="AY940" s="19"/>
    </row>
    <row r="941" spans="51:51" ht="15.75" customHeight="1" x14ac:dyDescent="0.2">
      <c r="AY941" s="19"/>
    </row>
    <row r="942" spans="51:51" ht="15.75" customHeight="1" x14ac:dyDescent="0.2">
      <c r="AY942" s="19"/>
    </row>
    <row r="943" spans="51:51" ht="15.75" customHeight="1" x14ac:dyDescent="0.2">
      <c r="AY943" s="19"/>
    </row>
    <row r="944" spans="51:51" ht="15.75" customHeight="1" x14ac:dyDescent="0.2">
      <c r="AY944" s="19"/>
    </row>
    <row r="945" spans="51:51" ht="15.75" customHeight="1" x14ac:dyDescent="0.2">
      <c r="AY945" s="19"/>
    </row>
    <row r="946" spans="51:51" ht="15.75" customHeight="1" x14ac:dyDescent="0.2">
      <c r="AY946" s="19"/>
    </row>
    <row r="947" spans="51:51" ht="15.75" customHeight="1" x14ac:dyDescent="0.2">
      <c r="AY947" s="19"/>
    </row>
    <row r="948" spans="51:51" ht="15.75" customHeight="1" x14ac:dyDescent="0.2">
      <c r="AY948" s="19"/>
    </row>
    <row r="949" spans="51:51" ht="15.75" customHeight="1" x14ac:dyDescent="0.2">
      <c r="AY949" s="19"/>
    </row>
    <row r="950" spans="51:51" ht="15.75" customHeight="1" x14ac:dyDescent="0.2">
      <c r="AY950" s="19"/>
    </row>
    <row r="951" spans="51:51" ht="15.75" customHeight="1" x14ac:dyDescent="0.2">
      <c r="AY951" s="19"/>
    </row>
    <row r="952" spans="51:51" ht="15.75" customHeight="1" x14ac:dyDescent="0.2">
      <c r="AY952" s="19"/>
    </row>
    <row r="953" spans="51:51" ht="15.75" customHeight="1" x14ac:dyDescent="0.2">
      <c r="AY953" s="19"/>
    </row>
    <row r="954" spans="51:51" ht="15.75" customHeight="1" x14ac:dyDescent="0.2">
      <c r="AY954" s="19"/>
    </row>
    <row r="955" spans="51:51" ht="15.75" customHeight="1" x14ac:dyDescent="0.2">
      <c r="AY955" s="19"/>
    </row>
    <row r="956" spans="51:51" ht="15.75" customHeight="1" x14ac:dyDescent="0.2">
      <c r="AY956" s="19"/>
    </row>
    <row r="957" spans="51:51" ht="15.75" customHeight="1" x14ac:dyDescent="0.2">
      <c r="AY957" s="19"/>
    </row>
    <row r="958" spans="51:51" ht="15.75" customHeight="1" x14ac:dyDescent="0.2">
      <c r="AY958" s="19"/>
    </row>
    <row r="959" spans="51:51" ht="15.75" customHeight="1" x14ac:dyDescent="0.2">
      <c r="AY959" s="19"/>
    </row>
    <row r="960" spans="51:51" ht="15.75" customHeight="1" x14ac:dyDescent="0.2">
      <c r="AY960" s="19"/>
    </row>
    <row r="961" spans="51:51" ht="15.75" customHeight="1" x14ac:dyDescent="0.2">
      <c r="AY961" s="19"/>
    </row>
    <row r="962" spans="51:51" ht="15.75" customHeight="1" x14ac:dyDescent="0.2">
      <c r="AY962" s="19"/>
    </row>
    <row r="963" spans="51:51" ht="15.75" customHeight="1" x14ac:dyDescent="0.2">
      <c r="AY963" s="19"/>
    </row>
    <row r="964" spans="51:51" ht="15.75" customHeight="1" x14ac:dyDescent="0.2">
      <c r="AY964" s="19"/>
    </row>
    <row r="965" spans="51:51" ht="15.75" customHeight="1" x14ac:dyDescent="0.2">
      <c r="AY965" s="19"/>
    </row>
    <row r="966" spans="51:51" ht="15.75" customHeight="1" x14ac:dyDescent="0.2">
      <c r="AY966" s="19"/>
    </row>
    <row r="967" spans="51:51" ht="15.75" customHeight="1" x14ac:dyDescent="0.2">
      <c r="AY967" s="19"/>
    </row>
    <row r="968" spans="51:51" ht="15.75" customHeight="1" x14ac:dyDescent="0.2">
      <c r="AY968" s="19"/>
    </row>
    <row r="969" spans="51:51" ht="15.75" customHeight="1" x14ac:dyDescent="0.2">
      <c r="AY969" s="19"/>
    </row>
    <row r="970" spans="51:51" ht="15.75" customHeight="1" x14ac:dyDescent="0.2">
      <c r="AY970" s="19"/>
    </row>
    <row r="971" spans="51:51" ht="15.75" customHeight="1" x14ac:dyDescent="0.2">
      <c r="AY971" s="19"/>
    </row>
    <row r="972" spans="51:51" ht="15.75" customHeight="1" x14ac:dyDescent="0.2">
      <c r="AY972" s="19"/>
    </row>
    <row r="973" spans="51:51" ht="15.75" customHeight="1" x14ac:dyDescent="0.2">
      <c r="AY973" s="19"/>
    </row>
    <row r="974" spans="51:51" ht="15.75" customHeight="1" x14ac:dyDescent="0.2">
      <c r="AY974" s="19"/>
    </row>
    <row r="975" spans="51:51" ht="15.75" customHeight="1" x14ac:dyDescent="0.2">
      <c r="AY975" s="19"/>
    </row>
    <row r="976" spans="51:51" ht="15.75" customHeight="1" x14ac:dyDescent="0.2">
      <c r="AY976" s="19"/>
    </row>
    <row r="977" spans="51:51" ht="15.75" customHeight="1" x14ac:dyDescent="0.2">
      <c r="AY977" s="19"/>
    </row>
    <row r="978" spans="51:51" ht="15.75" customHeight="1" x14ac:dyDescent="0.2">
      <c r="AY978" s="19"/>
    </row>
    <row r="979" spans="51:51" ht="15.75" customHeight="1" x14ac:dyDescent="0.2">
      <c r="AY979" s="19"/>
    </row>
    <row r="980" spans="51:51" ht="15.75" customHeight="1" x14ac:dyDescent="0.2">
      <c r="AY980" s="19"/>
    </row>
    <row r="981" spans="51:51" ht="15.75" customHeight="1" x14ac:dyDescent="0.2">
      <c r="AY981" s="19"/>
    </row>
    <row r="982" spans="51:51" ht="15.75" customHeight="1" x14ac:dyDescent="0.2">
      <c r="AY982" s="19"/>
    </row>
    <row r="983" spans="51:51" ht="15.75" customHeight="1" x14ac:dyDescent="0.2">
      <c r="AY983" s="19"/>
    </row>
    <row r="984" spans="51:51" ht="15.75" customHeight="1" x14ac:dyDescent="0.2">
      <c r="AY984" s="19"/>
    </row>
    <row r="985" spans="51:51" ht="15.75" customHeight="1" x14ac:dyDescent="0.2">
      <c r="AY985" s="19"/>
    </row>
    <row r="986" spans="51:51" ht="15.75" customHeight="1" x14ac:dyDescent="0.2">
      <c r="AY986" s="19"/>
    </row>
    <row r="987" spans="51:51" ht="15.75" customHeight="1" x14ac:dyDescent="0.2">
      <c r="AY987" s="19"/>
    </row>
    <row r="988" spans="51:51" ht="15.75" customHeight="1" x14ac:dyDescent="0.2">
      <c r="AY988" s="19"/>
    </row>
    <row r="989" spans="51:51" ht="15.75" customHeight="1" x14ac:dyDescent="0.2">
      <c r="AY989" s="19"/>
    </row>
    <row r="990" spans="51:51" ht="15.75" customHeight="1" x14ac:dyDescent="0.2">
      <c r="AY990" s="19"/>
    </row>
    <row r="991" spans="51:51" ht="15.75" customHeight="1" x14ac:dyDescent="0.2">
      <c r="AY991" s="19"/>
    </row>
    <row r="992" spans="51:51" ht="15.75" customHeight="1" x14ac:dyDescent="0.2">
      <c r="AY992" s="19"/>
    </row>
    <row r="993" spans="51:51" ht="15.75" customHeight="1" x14ac:dyDescent="0.2">
      <c r="AY993" s="19"/>
    </row>
    <row r="994" spans="51:51" ht="15.75" customHeight="1" x14ac:dyDescent="0.2">
      <c r="AY994" s="19"/>
    </row>
    <row r="995" spans="51:51" ht="15.75" customHeight="1" x14ac:dyDescent="0.2">
      <c r="AY995" s="19"/>
    </row>
    <row r="996" spans="51:51" ht="15.75" customHeight="1" x14ac:dyDescent="0.2">
      <c r="AY996" s="19"/>
    </row>
    <row r="997" spans="51:51" ht="15.75" customHeight="1" x14ac:dyDescent="0.2">
      <c r="AY997" s="19"/>
    </row>
    <row r="998" spans="51:51" ht="15.75" customHeight="1" x14ac:dyDescent="0.2">
      <c r="AY998" s="19"/>
    </row>
    <row r="999" spans="51:51" ht="15.75" customHeight="1" x14ac:dyDescent="0.2">
      <c r="AY999" s="19"/>
    </row>
    <row r="1000" spans="51:51" ht="15.75" customHeight="1" x14ac:dyDescent="0.2">
      <c r="AY1000" s="19"/>
    </row>
  </sheetData>
  <sortState xmlns:xlrd2="http://schemas.microsoft.com/office/spreadsheetml/2017/richdata2" ref="AH100:BC115">
    <sortCondition ref="AH100:AH115"/>
  </sortState>
  <conditionalFormatting sqref="BE1:BE1000">
    <cfRule type="cellIs" dxfId="8" priority="2" operator="lessThan">
      <formula>-$BE$2</formula>
    </cfRule>
  </conditionalFormatting>
  <conditionalFormatting sqref="BE1:BE1000">
    <cfRule type="cellIs" dxfId="7" priority="3" operator="greaterThan">
      <formula>$BE$2</formula>
    </cfRule>
  </conditionalFormatting>
  <conditionalFormatting sqref="BF1:BF1000">
    <cfRule type="cellIs" dxfId="6" priority="4" operator="greaterThan">
      <formula>$BF$2</formula>
    </cfRule>
  </conditionalFormatting>
  <conditionalFormatting sqref="BG1:BG1000">
    <cfRule type="cellIs" dxfId="5" priority="5" operator="lessThan">
      <formula>-$BG$2</formula>
    </cfRule>
  </conditionalFormatting>
  <conditionalFormatting sqref="BG1:BG1000">
    <cfRule type="cellIs" dxfId="4" priority="6" operator="greaterThan">
      <formula>$BG$2</formula>
    </cfRule>
  </conditionalFormatting>
  <conditionalFormatting sqref="BQ1:BQ1048576">
    <cfRule type="cellIs" dxfId="3" priority="1" operator="greaterThan">
      <formula>0.15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topLeftCell="N229" workbookViewId="0">
      <selection activeCell="S253" sqref="S253"/>
    </sheetView>
  </sheetViews>
  <sheetFormatPr defaultColWidth="12.625" defaultRowHeight="15" customHeight="1" x14ac:dyDescent="0.2"/>
  <cols>
    <col min="1" max="1" width="8.875" customWidth="1"/>
    <col min="2" max="2" width="5.875" customWidth="1"/>
    <col min="3" max="5" width="6.125" customWidth="1"/>
    <col min="6" max="6" width="10.875" customWidth="1"/>
    <col min="7" max="11" width="6.125" customWidth="1"/>
    <col min="12" max="12" width="7.875" customWidth="1"/>
    <col min="13" max="13" width="14.5" customWidth="1"/>
    <col min="14" max="14" width="10.75" customWidth="1"/>
    <col min="15" max="15" width="13.125" customWidth="1"/>
    <col min="16" max="16" width="18.5" customWidth="1"/>
    <col min="17" max="21" width="7.625" customWidth="1"/>
    <col min="22" max="22" width="9.125" customWidth="1"/>
    <col min="23" max="28" width="7.625" customWidth="1"/>
    <col min="29" max="31" width="8" customWidth="1"/>
  </cols>
  <sheetData>
    <row r="1" spans="1:3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31</v>
      </c>
      <c r="S1" s="3" t="s">
        <v>47</v>
      </c>
      <c r="V1" s="3" t="s">
        <v>30</v>
      </c>
      <c r="W1" s="3" t="s">
        <v>48</v>
      </c>
      <c r="X1" s="3" t="s">
        <v>49</v>
      </c>
      <c r="Z1" s="3" t="s">
        <v>50</v>
      </c>
      <c r="AA1" s="3" t="s">
        <v>51</v>
      </c>
      <c r="AC1" s="1" t="s">
        <v>40</v>
      </c>
      <c r="AD1" s="1" t="s">
        <v>41</v>
      </c>
      <c r="AE1" s="1" t="s">
        <v>42</v>
      </c>
    </row>
    <row r="2" spans="1:31" x14ac:dyDescent="0.25">
      <c r="A2" s="2">
        <v>44001</v>
      </c>
      <c r="B2" s="3" t="s">
        <v>43</v>
      </c>
      <c r="C2" s="3">
        <v>202</v>
      </c>
      <c r="D2" s="3">
        <v>206.5</v>
      </c>
      <c r="E2" s="3">
        <v>199</v>
      </c>
      <c r="F2" s="3">
        <v>200.55</v>
      </c>
      <c r="G2" s="3">
        <v>200.5</v>
      </c>
      <c r="H2" s="3">
        <v>201.7</v>
      </c>
      <c r="I2" s="3">
        <v>203.44</v>
      </c>
      <c r="J2" s="3">
        <v>357.7</v>
      </c>
      <c r="K2" s="3">
        <v>130.94999999999999</v>
      </c>
      <c r="L2" s="3">
        <v>925425</v>
      </c>
      <c r="M2" s="4">
        <v>188266836</v>
      </c>
      <c r="N2" s="3">
        <v>15158</v>
      </c>
      <c r="O2" s="3">
        <v>476964</v>
      </c>
      <c r="P2" s="3">
        <v>51.54</v>
      </c>
      <c r="R2" s="3">
        <f t="shared" ref="R2:R252" si="0">H2</f>
        <v>201.7</v>
      </c>
      <c r="S2" s="3">
        <f t="shared" ref="S2:S252" si="1">O2*I2/10000000</f>
        <v>9.7033556159999996</v>
      </c>
      <c r="T2" s="3">
        <f t="shared" ref="T2:T6" si="2">T3</f>
        <v>12.865342163400001</v>
      </c>
      <c r="V2" s="2"/>
      <c r="W2" s="5">
        <v>0.02</v>
      </c>
      <c r="X2" s="5">
        <v>1</v>
      </c>
      <c r="Z2" s="5">
        <f t="shared" ref="Z2:Z252" si="3">(J2-H2)/J2</f>
        <v>0.43611965334078839</v>
      </c>
      <c r="AA2" s="5">
        <f t="shared" ref="AA2:AA252" si="4">(H2-K2)/K2</f>
        <v>0.54028255059182895</v>
      </c>
      <c r="AC2" s="1">
        <f t="shared" ref="AC2:AC252" si="5">I2</f>
        <v>203.44</v>
      </c>
      <c r="AD2" s="1">
        <f t="shared" ref="AD2:AE2" si="6">D2</f>
        <v>206.5</v>
      </c>
      <c r="AE2" s="1">
        <f t="shared" si="6"/>
        <v>199</v>
      </c>
    </row>
    <row r="3" spans="1:31" x14ac:dyDescent="0.25">
      <c r="A3" s="2">
        <v>44004</v>
      </c>
      <c r="B3" s="3" t="s">
        <v>43</v>
      </c>
      <c r="C3" s="3">
        <v>202.7</v>
      </c>
      <c r="D3" s="3">
        <v>206</v>
      </c>
      <c r="E3" s="3">
        <v>201.4</v>
      </c>
      <c r="F3" s="3">
        <v>201.7</v>
      </c>
      <c r="G3" s="3">
        <v>203.95</v>
      </c>
      <c r="H3" s="3">
        <v>203.75</v>
      </c>
      <c r="I3" s="3">
        <v>204.11</v>
      </c>
      <c r="J3" s="3">
        <v>357.7</v>
      </c>
      <c r="K3" s="3">
        <v>130.94999999999999</v>
      </c>
      <c r="L3" s="3">
        <v>1500944</v>
      </c>
      <c r="M3" s="4">
        <v>306355887.5</v>
      </c>
      <c r="N3" s="3">
        <v>32328</v>
      </c>
      <c r="O3" s="3">
        <v>1121183</v>
      </c>
      <c r="P3" s="3">
        <v>74.7</v>
      </c>
      <c r="R3" s="3">
        <f t="shared" si="0"/>
        <v>203.75</v>
      </c>
      <c r="S3" s="3">
        <f t="shared" si="1"/>
        <v>22.884466213000003</v>
      </c>
      <c r="T3" s="3">
        <f t="shared" si="2"/>
        <v>12.865342163400001</v>
      </c>
      <c r="V3" s="2">
        <f t="shared" ref="V3:V252" si="7">A3</f>
        <v>44004</v>
      </c>
      <c r="W3" s="6">
        <f t="shared" ref="W3:W252" si="8">(R3-R2)/R2</f>
        <v>1.0163609320773483E-2</v>
      </c>
      <c r="X3" s="6">
        <f t="shared" ref="X3:X252" si="9">S3/T3</f>
        <v>1.7787685645938691</v>
      </c>
      <c r="Z3" s="5">
        <f t="shared" si="3"/>
        <v>0.43038859379368183</v>
      </c>
      <c r="AA3" s="5">
        <f t="shared" si="4"/>
        <v>0.55593738067964882</v>
      </c>
      <c r="AC3" s="1">
        <f t="shared" si="5"/>
        <v>204.11</v>
      </c>
      <c r="AD3" s="1">
        <f t="shared" ref="AD3:AE3" si="10">D3</f>
        <v>206</v>
      </c>
      <c r="AE3" s="1">
        <f t="shared" si="10"/>
        <v>201.4</v>
      </c>
    </row>
    <row r="4" spans="1:31" x14ac:dyDescent="0.25">
      <c r="A4" s="2">
        <v>44005</v>
      </c>
      <c r="B4" s="3" t="s">
        <v>43</v>
      </c>
      <c r="C4" s="3">
        <v>203.95</v>
      </c>
      <c r="D4" s="3">
        <v>229.5</v>
      </c>
      <c r="E4" s="3">
        <v>203.95</v>
      </c>
      <c r="F4" s="3">
        <v>203.75</v>
      </c>
      <c r="G4" s="3">
        <v>224.55</v>
      </c>
      <c r="H4" s="3">
        <v>224.75</v>
      </c>
      <c r="I4" s="3">
        <v>216.15</v>
      </c>
      <c r="J4" s="3">
        <v>357.7</v>
      </c>
      <c r="K4" s="3">
        <v>130.94999999999999</v>
      </c>
      <c r="L4" s="3">
        <v>3082228</v>
      </c>
      <c r="M4" s="4">
        <v>666231594.75</v>
      </c>
      <c r="N4" s="3">
        <v>60567</v>
      </c>
      <c r="O4" s="3">
        <v>270146</v>
      </c>
      <c r="P4" s="3">
        <v>54.4</v>
      </c>
      <c r="R4" s="3">
        <f t="shared" si="0"/>
        <v>224.75</v>
      </c>
      <c r="S4" s="3">
        <f t="shared" si="1"/>
        <v>5.8392057900000003</v>
      </c>
      <c r="T4" s="3">
        <f t="shared" si="2"/>
        <v>12.865342163400001</v>
      </c>
      <c r="V4" s="2">
        <f t="shared" si="7"/>
        <v>44005</v>
      </c>
      <c r="W4" s="6">
        <f t="shared" si="8"/>
        <v>0.10306748466257669</v>
      </c>
      <c r="X4" s="6">
        <f t="shared" si="9"/>
        <v>0.45387100598161145</v>
      </c>
      <c r="Z4" s="5">
        <f t="shared" si="3"/>
        <v>0.3716801789208834</v>
      </c>
      <c r="AA4" s="5">
        <f t="shared" si="4"/>
        <v>0.71630393279877835</v>
      </c>
      <c r="AC4" s="1">
        <f t="shared" si="5"/>
        <v>216.15</v>
      </c>
      <c r="AD4" s="1">
        <f t="shared" ref="AD4:AE4" si="11">D4</f>
        <v>229.5</v>
      </c>
      <c r="AE4" s="1">
        <f t="shared" si="11"/>
        <v>203.95</v>
      </c>
    </row>
    <row r="5" spans="1:31" x14ac:dyDescent="0.25">
      <c r="A5" s="2">
        <v>44006</v>
      </c>
      <c r="B5" s="3" t="s">
        <v>43</v>
      </c>
      <c r="C5" s="3">
        <v>226.45</v>
      </c>
      <c r="D5" s="3">
        <v>229</v>
      </c>
      <c r="E5" s="3">
        <v>214.5</v>
      </c>
      <c r="F5" s="3">
        <v>224.75</v>
      </c>
      <c r="G5" s="3">
        <v>219</v>
      </c>
      <c r="H5" s="3">
        <v>218.9</v>
      </c>
      <c r="I5" s="3">
        <v>220.07</v>
      </c>
      <c r="J5" s="3">
        <v>357.7</v>
      </c>
      <c r="K5" s="3">
        <v>130.94999999999999</v>
      </c>
      <c r="L5" s="3">
        <v>1285518</v>
      </c>
      <c r="M5" s="4">
        <v>282900280.14999998</v>
      </c>
      <c r="N5" s="3">
        <v>27572</v>
      </c>
      <c r="O5" s="3">
        <v>670288</v>
      </c>
      <c r="P5" s="3">
        <v>52.14</v>
      </c>
      <c r="R5" s="3">
        <f t="shared" si="0"/>
        <v>218.9</v>
      </c>
      <c r="S5" s="3">
        <f t="shared" si="1"/>
        <v>14.751028015999999</v>
      </c>
      <c r="T5" s="3">
        <f t="shared" si="2"/>
        <v>12.865342163400001</v>
      </c>
      <c r="V5" s="2">
        <f t="shared" si="7"/>
        <v>44006</v>
      </c>
      <c r="W5" s="6">
        <f t="shared" si="8"/>
        <v>-2.6028921023359262E-2</v>
      </c>
      <c r="X5" s="6">
        <f t="shared" si="9"/>
        <v>1.1465709833947904</v>
      </c>
      <c r="Z5" s="5">
        <f t="shared" si="3"/>
        <v>0.38803466592116292</v>
      </c>
      <c r="AA5" s="5">
        <f t="shared" si="4"/>
        <v>0.67163039327987806</v>
      </c>
      <c r="AC5" s="1">
        <f t="shared" si="5"/>
        <v>220.07</v>
      </c>
      <c r="AD5" s="1">
        <f t="shared" ref="AD5:AE5" si="12">D5</f>
        <v>229</v>
      </c>
      <c r="AE5" s="1">
        <f t="shared" si="12"/>
        <v>214.5</v>
      </c>
    </row>
    <row r="6" spans="1:31" x14ac:dyDescent="0.25">
      <c r="A6" s="2">
        <v>44007</v>
      </c>
      <c r="B6" s="3" t="s">
        <v>43</v>
      </c>
      <c r="C6" s="3">
        <v>216.9</v>
      </c>
      <c r="D6" s="3">
        <v>224</v>
      </c>
      <c r="E6" s="3">
        <v>212.95</v>
      </c>
      <c r="F6" s="3">
        <v>218.9</v>
      </c>
      <c r="G6" s="3">
        <v>223.05</v>
      </c>
      <c r="H6" s="3">
        <v>220.55</v>
      </c>
      <c r="I6" s="3">
        <v>218.47</v>
      </c>
      <c r="J6" s="3">
        <v>357.7</v>
      </c>
      <c r="K6" s="3">
        <v>130.94999999999999</v>
      </c>
      <c r="L6" s="3">
        <v>951083</v>
      </c>
      <c r="M6" s="4">
        <v>207787598</v>
      </c>
      <c r="N6" s="3">
        <v>22692</v>
      </c>
      <c r="O6" s="3">
        <v>510306</v>
      </c>
      <c r="P6" s="3">
        <v>53.66</v>
      </c>
      <c r="R6" s="3">
        <f t="shared" si="0"/>
        <v>220.55</v>
      </c>
      <c r="S6" s="3">
        <f t="shared" si="1"/>
        <v>11.148655181999999</v>
      </c>
      <c r="T6" s="3">
        <f t="shared" si="2"/>
        <v>12.865342163400001</v>
      </c>
      <c r="V6" s="2">
        <f t="shared" si="7"/>
        <v>44007</v>
      </c>
      <c r="W6" s="6">
        <f t="shared" si="8"/>
        <v>7.537688442211081E-3</v>
      </c>
      <c r="X6" s="6">
        <f t="shared" si="9"/>
        <v>0.86656499612705806</v>
      </c>
      <c r="Z6" s="5">
        <f t="shared" si="3"/>
        <v>0.38342186189544308</v>
      </c>
      <c r="AA6" s="5">
        <f t="shared" si="4"/>
        <v>0.68423062237495247</v>
      </c>
      <c r="AC6" s="1">
        <f t="shared" si="5"/>
        <v>218.47</v>
      </c>
      <c r="AD6" s="1">
        <f t="shared" ref="AD6:AE6" si="13">D6</f>
        <v>224</v>
      </c>
      <c r="AE6" s="1">
        <f t="shared" si="13"/>
        <v>212.95</v>
      </c>
    </row>
    <row r="7" spans="1:31" x14ac:dyDescent="0.25">
      <c r="A7" s="2">
        <v>44008</v>
      </c>
      <c r="B7" s="3" t="s">
        <v>43</v>
      </c>
      <c r="C7" s="3">
        <v>223.05</v>
      </c>
      <c r="D7" s="3">
        <v>233.45</v>
      </c>
      <c r="E7" s="3">
        <v>214.2</v>
      </c>
      <c r="F7" s="3">
        <v>220.55</v>
      </c>
      <c r="G7" s="3">
        <v>222</v>
      </c>
      <c r="H7" s="3">
        <v>220.95</v>
      </c>
      <c r="I7" s="3">
        <v>224.75</v>
      </c>
      <c r="J7" s="3">
        <v>357.7</v>
      </c>
      <c r="K7" s="3">
        <v>130.94999999999999</v>
      </c>
      <c r="L7" s="3">
        <v>2740475</v>
      </c>
      <c r="M7" s="4">
        <v>615924327.39999998</v>
      </c>
      <c r="N7" s="3">
        <v>37548</v>
      </c>
      <c r="O7" s="3">
        <v>789242</v>
      </c>
      <c r="P7" s="3">
        <v>28.8</v>
      </c>
      <c r="R7" s="3">
        <f t="shared" si="0"/>
        <v>220.95</v>
      </c>
      <c r="S7" s="3">
        <f t="shared" si="1"/>
        <v>17.738213949999999</v>
      </c>
      <c r="T7" s="3">
        <f t="shared" ref="T7:T252" si="14">AVERAGE(S2:S6)</f>
        <v>12.865342163400001</v>
      </c>
      <c r="V7" s="2">
        <f t="shared" si="7"/>
        <v>44008</v>
      </c>
      <c r="W7" s="6">
        <f t="shared" si="8"/>
        <v>1.8136476989343787E-3</v>
      </c>
      <c r="X7" s="6">
        <f t="shared" si="9"/>
        <v>1.3787595949420295</v>
      </c>
      <c r="Z7" s="5">
        <f t="shared" si="3"/>
        <v>0.38230360637405647</v>
      </c>
      <c r="AA7" s="5">
        <f t="shared" si="4"/>
        <v>0.68728522336769771</v>
      </c>
      <c r="AC7" s="1">
        <f t="shared" si="5"/>
        <v>224.75</v>
      </c>
      <c r="AD7" s="1">
        <f t="shared" ref="AD7:AE7" si="15">D7</f>
        <v>233.45</v>
      </c>
      <c r="AE7" s="1">
        <f t="shared" si="15"/>
        <v>214.2</v>
      </c>
    </row>
    <row r="8" spans="1:31" x14ac:dyDescent="0.25">
      <c r="A8" s="2">
        <v>44011</v>
      </c>
      <c r="B8" s="3" t="s">
        <v>43</v>
      </c>
      <c r="C8" s="3">
        <v>219.9</v>
      </c>
      <c r="D8" s="3">
        <v>219.9</v>
      </c>
      <c r="E8" s="3">
        <v>204.5</v>
      </c>
      <c r="F8" s="3">
        <v>220.95</v>
      </c>
      <c r="G8" s="3">
        <v>205.4</v>
      </c>
      <c r="H8" s="3">
        <v>205.55</v>
      </c>
      <c r="I8" s="3">
        <v>207.63</v>
      </c>
      <c r="J8" s="3">
        <v>357.7</v>
      </c>
      <c r="K8" s="3">
        <v>130.94999999999999</v>
      </c>
      <c r="L8" s="3">
        <v>1691916</v>
      </c>
      <c r="M8" s="4">
        <v>351288031.69999999</v>
      </c>
      <c r="N8" s="3">
        <v>25669</v>
      </c>
      <c r="O8" s="3">
        <v>1018955</v>
      </c>
      <c r="P8" s="3">
        <v>60.22</v>
      </c>
      <c r="R8" s="3">
        <f t="shared" si="0"/>
        <v>205.55</v>
      </c>
      <c r="S8" s="3">
        <f t="shared" si="1"/>
        <v>21.156562664999999</v>
      </c>
      <c r="T8" s="3">
        <f t="shared" si="14"/>
        <v>14.472313830199999</v>
      </c>
      <c r="V8" s="2">
        <f t="shared" si="7"/>
        <v>44011</v>
      </c>
      <c r="W8" s="6">
        <f t="shared" si="8"/>
        <v>-6.9699026929169391E-2</v>
      </c>
      <c r="X8" s="6">
        <f t="shared" si="9"/>
        <v>1.4618645583024665</v>
      </c>
      <c r="Z8" s="5">
        <f t="shared" si="3"/>
        <v>0.42535644394744193</v>
      </c>
      <c r="AA8" s="5">
        <f t="shared" si="4"/>
        <v>0.56968308514700294</v>
      </c>
      <c r="AC8" s="1">
        <f t="shared" si="5"/>
        <v>207.63</v>
      </c>
      <c r="AD8" s="1">
        <f t="shared" ref="AD8:AE8" si="16">D8</f>
        <v>219.9</v>
      </c>
      <c r="AE8" s="1">
        <f t="shared" si="16"/>
        <v>204.5</v>
      </c>
    </row>
    <row r="9" spans="1:31" x14ac:dyDescent="0.25">
      <c r="A9" s="2">
        <v>44012</v>
      </c>
      <c r="B9" s="3" t="s">
        <v>43</v>
      </c>
      <c r="C9" s="3">
        <v>205.9</v>
      </c>
      <c r="D9" s="3">
        <v>227.6</v>
      </c>
      <c r="E9" s="3">
        <v>205.9</v>
      </c>
      <c r="F9" s="3">
        <v>205.55</v>
      </c>
      <c r="G9" s="3">
        <v>217.5</v>
      </c>
      <c r="H9" s="3">
        <v>220.8</v>
      </c>
      <c r="I9" s="3">
        <v>220.2</v>
      </c>
      <c r="J9" s="3">
        <v>357.7</v>
      </c>
      <c r="K9" s="3">
        <v>130.94999999999999</v>
      </c>
      <c r="L9" s="3">
        <v>3270513</v>
      </c>
      <c r="M9" s="4">
        <v>720164424.25</v>
      </c>
      <c r="N9" s="3">
        <v>45201</v>
      </c>
      <c r="O9" s="3">
        <v>767875</v>
      </c>
      <c r="P9" s="3">
        <v>23.48</v>
      </c>
      <c r="R9" s="3">
        <f t="shared" si="0"/>
        <v>220.8</v>
      </c>
      <c r="S9" s="3">
        <f t="shared" si="1"/>
        <v>16.908607499999999</v>
      </c>
      <c r="T9" s="3">
        <f t="shared" si="14"/>
        <v>14.126733120599999</v>
      </c>
      <c r="V9" s="2">
        <f t="shared" si="7"/>
        <v>44012</v>
      </c>
      <c r="W9" s="6">
        <f t="shared" si="8"/>
        <v>7.4191194356604234E-2</v>
      </c>
      <c r="X9" s="6">
        <f t="shared" si="9"/>
        <v>1.1969226965393289</v>
      </c>
      <c r="Z9" s="5">
        <f t="shared" si="3"/>
        <v>0.38272295219457642</v>
      </c>
      <c r="AA9" s="5">
        <f t="shared" si="4"/>
        <v>0.68613974799541833</v>
      </c>
      <c r="AC9" s="1">
        <f t="shared" si="5"/>
        <v>220.2</v>
      </c>
      <c r="AD9" s="1">
        <f t="shared" ref="AD9:AE9" si="17">D9</f>
        <v>227.6</v>
      </c>
      <c r="AE9" s="1">
        <f t="shared" si="17"/>
        <v>205.9</v>
      </c>
    </row>
    <row r="10" spans="1:31" x14ac:dyDescent="0.25">
      <c r="A10" s="2">
        <v>44013</v>
      </c>
      <c r="B10" s="3" t="s">
        <v>43</v>
      </c>
      <c r="C10" s="3">
        <v>219</v>
      </c>
      <c r="D10" s="3">
        <v>230.9</v>
      </c>
      <c r="E10" s="3">
        <v>215</v>
      </c>
      <c r="F10" s="3">
        <v>220.8</v>
      </c>
      <c r="G10" s="3">
        <v>228.3</v>
      </c>
      <c r="H10" s="3">
        <v>227.95</v>
      </c>
      <c r="I10" s="3">
        <v>223.06</v>
      </c>
      <c r="J10" s="3">
        <v>357.7</v>
      </c>
      <c r="K10" s="3">
        <v>130.94999999999999</v>
      </c>
      <c r="L10" s="3">
        <v>2568362</v>
      </c>
      <c r="M10" s="4">
        <v>572910446.89999998</v>
      </c>
      <c r="N10" s="3">
        <v>31877</v>
      </c>
      <c r="O10" s="3">
        <v>832581</v>
      </c>
      <c r="P10" s="3">
        <v>32.42</v>
      </c>
      <c r="R10" s="3">
        <f t="shared" si="0"/>
        <v>227.95</v>
      </c>
      <c r="S10" s="3">
        <f t="shared" si="1"/>
        <v>18.571551786000001</v>
      </c>
      <c r="T10" s="3">
        <f t="shared" si="14"/>
        <v>16.340613462599997</v>
      </c>
      <c r="V10" s="2">
        <f t="shared" si="7"/>
        <v>44013</v>
      </c>
      <c r="W10" s="6">
        <f t="shared" si="8"/>
        <v>3.2382246376811488E-2</v>
      </c>
      <c r="X10" s="6">
        <f t="shared" si="9"/>
        <v>1.1365272074090806</v>
      </c>
      <c r="Z10" s="5">
        <f t="shared" si="3"/>
        <v>0.36273413474979033</v>
      </c>
      <c r="AA10" s="5">
        <f t="shared" si="4"/>
        <v>0.74074074074074081</v>
      </c>
      <c r="AC10" s="1">
        <f t="shared" si="5"/>
        <v>223.06</v>
      </c>
      <c r="AD10" s="1">
        <f t="shared" ref="AD10:AE10" si="18">D10</f>
        <v>230.9</v>
      </c>
      <c r="AE10" s="1">
        <f t="shared" si="18"/>
        <v>215</v>
      </c>
    </row>
    <row r="11" spans="1:31" x14ac:dyDescent="0.25">
      <c r="A11" s="2">
        <v>44014</v>
      </c>
      <c r="B11" s="3" t="s">
        <v>43</v>
      </c>
      <c r="C11" s="3">
        <v>228.3</v>
      </c>
      <c r="D11" s="3">
        <v>229</v>
      </c>
      <c r="E11" s="3">
        <v>219.1</v>
      </c>
      <c r="F11" s="3">
        <v>227.95</v>
      </c>
      <c r="G11" s="3">
        <v>223.9</v>
      </c>
      <c r="H11" s="3">
        <v>224.6</v>
      </c>
      <c r="I11" s="3">
        <v>223.77</v>
      </c>
      <c r="J11" s="3">
        <v>357.7</v>
      </c>
      <c r="K11" s="3">
        <v>130.94999999999999</v>
      </c>
      <c r="L11" s="3">
        <v>3534420</v>
      </c>
      <c r="M11" s="4">
        <v>790902123.85000002</v>
      </c>
      <c r="N11" s="3">
        <v>29611</v>
      </c>
      <c r="O11" s="3">
        <v>2618508</v>
      </c>
      <c r="P11" s="3">
        <v>74.09</v>
      </c>
      <c r="R11" s="3">
        <f t="shared" si="0"/>
        <v>224.6</v>
      </c>
      <c r="S11" s="3">
        <f t="shared" si="1"/>
        <v>58.594353516000005</v>
      </c>
      <c r="T11" s="3">
        <f t="shared" si="14"/>
        <v>17.104718216599998</v>
      </c>
      <c r="V11" s="2">
        <f t="shared" si="7"/>
        <v>44014</v>
      </c>
      <c r="W11" s="6">
        <f t="shared" si="8"/>
        <v>-1.4696205308181595E-2</v>
      </c>
      <c r="X11" s="6">
        <f t="shared" si="9"/>
        <v>3.4256251856364774</v>
      </c>
      <c r="Z11" s="5">
        <f t="shared" si="3"/>
        <v>0.3720995247414034</v>
      </c>
      <c r="AA11" s="5">
        <f t="shared" si="4"/>
        <v>0.71515845742649875</v>
      </c>
      <c r="AC11" s="1">
        <f t="shared" si="5"/>
        <v>223.77</v>
      </c>
      <c r="AD11" s="1">
        <f t="shared" ref="AD11:AE11" si="19">D11</f>
        <v>229</v>
      </c>
      <c r="AE11" s="1">
        <f t="shared" si="19"/>
        <v>219.1</v>
      </c>
    </row>
    <row r="12" spans="1:31" x14ac:dyDescent="0.25">
      <c r="A12" s="2">
        <v>44015</v>
      </c>
      <c r="B12" s="3" t="s">
        <v>43</v>
      </c>
      <c r="C12" s="3">
        <v>224</v>
      </c>
      <c r="D12" s="3">
        <v>231.95</v>
      </c>
      <c r="E12" s="3">
        <v>224</v>
      </c>
      <c r="F12" s="3">
        <v>224.6</v>
      </c>
      <c r="G12" s="3">
        <v>228</v>
      </c>
      <c r="H12" s="3">
        <v>229.9</v>
      </c>
      <c r="I12" s="3">
        <v>229.68</v>
      </c>
      <c r="J12" s="3">
        <v>357.7</v>
      </c>
      <c r="K12" s="3">
        <v>130.94999999999999</v>
      </c>
      <c r="L12" s="3">
        <v>2219574</v>
      </c>
      <c r="M12" s="4">
        <v>509788046.5</v>
      </c>
      <c r="N12" s="3">
        <v>21643</v>
      </c>
      <c r="O12" s="3">
        <v>1553524</v>
      </c>
      <c r="P12" s="3">
        <v>69.989999999999995</v>
      </c>
      <c r="R12" s="3">
        <f t="shared" si="0"/>
        <v>229.9</v>
      </c>
      <c r="S12" s="3">
        <f t="shared" si="1"/>
        <v>35.681339231999999</v>
      </c>
      <c r="T12" s="3">
        <f t="shared" si="14"/>
        <v>26.593857883399998</v>
      </c>
      <c r="V12" s="2">
        <f t="shared" si="7"/>
        <v>44015</v>
      </c>
      <c r="W12" s="6">
        <f t="shared" si="8"/>
        <v>2.3597506678539677E-2</v>
      </c>
      <c r="X12" s="6">
        <f t="shared" si="9"/>
        <v>1.3417135410907211</v>
      </c>
      <c r="Z12" s="5">
        <f t="shared" si="3"/>
        <v>0.35728263908303043</v>
      </c>
      <c r="AA12" s="5">
        <f t="shared" si="4"/>
        <v>0.75563192058037443</v>
      </c>
      <c r="AC12" s="1">
        <f t="shared" si="5"/>
        <v>229.68</v>
      </c>
      <c r="AD12" s="1">
        <f t="shared" ref="AD12:AE12" si="20">D12</f>
        <v>231.95</v>
      </c>
      <c r="AE12" s="1">
        <f t="shared" si="20"/>
        <v>224</v>
      </c>
    </row>
    <row r="13" spans="1:31" x14ac:dyDescent="0.25">
      <c r="A13" s="2">
        <v>44018</v>
      </c>
      <c r="B13" s="3" t="s">
        <v>43</v>
      </c>
      <c r="C13" s="3">
        <v>229.9</v>
      </c>
      <c r="D13" s="3">
        <v>232.15</v>
      </c>
      <c r="E13" s="3">
        <v>226.5</v>
      </c>
      <c r="F13" s="3">
        <v>229.9</v>
      </c>
      <c r="G13" s="3">
        <v>230</v>
      </c>
      <c r="H13" s="3">
        <v>229.85</v>
      </c>
      <c r="I13" s="3">
        <v>228.7</v>
      </c>
      <c r="J13" s="3">
        <v>357.7</v>
      </c>
      <c r="K13" s="3">
        <v>130.94999999999999</v>
      </c>
      <c r="L13" s="3">
        <v>919875</v>
      </c>
      <c r="M13" s="4">
        <v>210377508.25</v>
      </c>
      <c r="N13" s="3">
        <v>15146</v>
      </c>
      <c r="O13" s="3">
        <v>334928</v>
      </c>
      <c r="P13" s="3">
        <v>36.409999999999997</v>
      </c>
      <c r="R13" s="3">
        <f t="shared" si="0"/>
        <v>229.85</v>
      </c>
      <c r="S13" s="3">
        <f t="shared" si="1"/>
        <v>7.6598033599999997</v>
      </c>
      <c r="T13" s="3">
        <f t="shared" si="14"/>
        <v>30.182482939800003</v>
      </c>
      <c r="V13" s="2">
        <f t="shared" si="7"/>
        <v>44018</v>
      </c>
      <c r="W13" s="6">
        <f t="shared" si="8"/>
        <v>-2.1748586341892721E-4</v>
      </c>
      <c r="X13" s="6">
        <f t="shared" si="9"/>
        <v>0.25378307594102645</v>
      </c>
      <c r="Z13" s="5">
        <f t="shared" si="3"/>
        <v>0.35742242102320382</v>
      </c>
      <c r="AA13" s="5">
        <f t="shared" si="4"/>
        <v>0.75525009545628108</v>
      </c>
      <c r="AC13" s="1">
        <f t="shared" si="5"/>
        <v>228.7</v>
      </c>
      <c r="AD13" s="1">
        <f t="shared" ref="AD13:AE13" si="21">D13</f>
        <v>232.15</v>
      </c>
      <c r="AE13" s="1">
        <f t="shared" si="21"/>
        <v>226.5</v>
      </c>
    </row>
    <row r="14" spans="1:31" x14ac:dyDescent="0.25">
      <c r="A14" s="2">
        <v>44019</v>
      </c>
      <c r="B14" s="3" t="s">
        <v>43</v>
      </c>
      <c r="C14" s="3">
        <v>230.2</v>
      </c>
      <c r="D14" s="3">
        <v>236.4</v>
      </c>
      <c r="E14" s="3">
        <v>227.3</v>
      </c>
      <c r="F14" s="3">
        <v>229.85</v>
      </c>
      <c r="G14" s="3">
        <v>232.4</v>
      </c>
      <c r="H14" s="3">
        <v>233</v>
      </c>
      <c r="I14" s="3">
        <v>233.36</v>
      </c>
      <c r="J14" s="3">
        <v>357.7</v>
      </c>
      <c r="K14" s="3">
        <v>130.94999999999999</v>
      </c>
      <c r="L14" s="3">
        <v>4096737</v>
      </c>
      <c r="M14" s="4">
        <v>956013600.95000005</v>
      </c>
      <c r="N14" s="3">
        <v>40739</v>
      </c>
      <c r="O14" s="3">
        <v>2848977</v>
      </c>
      <c r="P14" s="3">
        <v>69.540000000000006</v>
      </c>
      <c r="R14" s="3">
        <f t="shared" si="0"/>
        <v>233</v>
      </c>
      <c r="S14" s="3">
        <f t="shared" si="1"/>
        <v>66.483727271999996</v>
      </c>
      <c r="T14" s="3">
        <f t="shared" si="14"/>
        <v>27.483131078800007</v>
      </c>
      <c r="V14" s="2">
        <f t="shared" si="7"/>
        <v>44019</v>
      </c>
      <c r="W14" s="6">
        <f t="shared" si="8"/>
        <v>1.3704589949967394E-2</v>
      </c>
      <c r="X14" s="6">
        <f t="shared" si="9"/>
        <v>2.4190739796487142</v>
      </c>
      <c r="Z14" s="5">
        <f t="shared" si="3"/>
        <v>0.34861615879228403</v>
      </c>
      <c r="AA14" s="5">
        <f t="shared" si="4"/>
        <v>0.77930507827415063</v>
      </c>
      <c r="AC14" s="1">
        <f t="shared" si="5"/>
        <v>233.36</v>
      </c>
      <c r="AD14" s="1">
        <f t="shared" ref="AD14:AE14" si="22">D14</f>
        <v>236.4</v>
      </c>
      <c r="AE14" s="1">
        <f t="shared" si="22"/>
        <v>227.3</v>
      </c>
    </row>
    <row r="15" spans="1:31" x14ac:dyDescent="0.25">
      <c r="A15" s="2">
        <v>44020</v>
      </c>
      <c r="B15" s="3" t="s">
        <v>43</v>
      </c>
      <c r="C15" s="3">
        <v>234.9</v>
      </c>
      <c r="D15" s="3">
        <v>237.3</v>
      </c>
      <c r="E15" s="3">
        <v>232.2</v>
      </c>
      <c r="F15" s="3">
        <v>233</v>
      </c>
      <c r="G15" s="3">
        <v>234</v>
      </c>
      <c r="H15" s="3">
        <v>234.55</v>
      </c>
      <c r="I15" s="3">
        <v>234.5</v>
      </c>
      <c r="J15" s="3">
        <v>357.7</v>
      </c>
      <c r="K15" s="3">
        <v>130.94999999999999</v>
      </c>
      <c r="L15" s="3">
        <v>1366737</v>
      </c>
      <c r="M15" s="4">
        <v>320494244.5</v>
      </c>
      <c r="N15" s="3">
        <v>18112</v>
      </c>
      <c r="O15" s="3">
        <v>1024067</v>
      </c>
      <c r="P15" s="3">
        <v>74.930000000000007</v>
      </c>
      <c r="R15" s="3">
        <f t="shared" si="0"/>
        <v>234.55</v>
      </c>
      <c r="S15" s="3">
        <f t="shared" si="1"/>
        <v>24.014371149999999</v>
      </c>
      <c r="T15" s="3">
        <f t="shared" si="14"/>
        <v>37.398155033199998</v>
      </c>
      <c r="V15" s="2">
        <f t="shared" si="7"/>
        <v>44020</v>
      </c>
      <c r="W15" s="6">
        <f t="shared" si="8"/>
        <v>6.6523605150215076E-3</v>
      </c>
      <c r="X15" s="6">
        <f t="shared" si="9"/>
        <v>0.64212716185280738</v>
      </c>
      <c r="Z15" s="5">
        <f t="shared" si="3"/>
        <v>0.34428291864691074</v>
      </c>
      <c r="AA15" s="5">
        <f t="shared" si="4"/>
        <v>0.79114165712103879</v>
      </c>
      <c r="AC15" s="1">
        <f t="shared" si="5"/>
        <v>234.5</v>
      </c>
      <c r="AD15" s="1">
        <f t="shared" ref="AD15:AE15" si="23">D15</f>
        <v>237.3</v>
      </c>
      <c r="AE15" s="1">
        <f t="shared" si="23"/>
        <v>232.2</v>
      </c>
    </row>
    <row r="16" spans="1:31" x14ac:dyDescent="0.25">
      <c r="A16" s="2">
        <v>44021</v>
      </c>
      <c r="B16" s="3" t="s">
        <v>43</v>
      </c>
      <c r="C16" s="3">
        <v>236.5</v>
      </c>
      <c r="D16" s="3">
        <v>240</v>
      </c>
      <c r="E16" s="3">
        <v>233</v>
      </c>
      <c r="F16" s="3">
        <v>234.55</v>
      </c>
      <c r="G16" s="3">
        <v>235.8</v>
      </c>
      <c r="H16" s="3">
        <v>236.55</v>
      </c>
      <c r="I16" s="3">
        <v>236.45</v>
      </c>
      <c r="J16" s="3">
        <v>357.7</v>
      </c>
      <c r="K16" s="3">
        <v>130.94999999999999</v>
      </c>
      <c r="L16" s="3">
        <v>2309959</v>
      </c>
      <c r="M16" s="4">
        <v>546185367.85000002</v>
      </c>
      <c r="N16" s="3">
        <v>16305</v>
      </c>
      <c r="O16" s="3">
        <v>1774515</v>
      </c>
      <c r="P16" s="3">
        <v>76.819999999999993</v>
      </c>
      <c r="R16" s="3">
        <f t="shared" si="0"/>
        <v>236.55</v>
      </c>
      <c r="S16" s="3">
        <f t="shared" si="1"/>
        <v>41.958407174999998</v>
      </c>
      <c r="T16" s="3">
        <f t="shared" si="14"/>
        <v>38.486718906</v>
      </c>
      <c r="V16" s="2">
        <f t="shared" si="7"/>
        <v>44021</v>
      </c>
      <c r="W16" s="6">
        <f t="shared" si="8"/>
        <v>8.5269665316563634E-3</v>
      </c>
      <c r="X16" s="6">
        <f t="shared" si="9"/>
        <v>1.0902048386478269</v>
      </c>
      <c r="Z16" s="5">
        <f t="shared" si="3"/>
        <v>0.33869164103997756</v>
      </c>
      <c r="AA16" s="5">
        <f t="shared" si="4"/>
        <v>0.80641466208476542</v>
      </c>
      <c r="AC16" s="1">
        <f t="shared" si="5"/>
        <v>236.45</v>
      </c>
      <c r="AD16" s="1">
        <f t="shared" ref="AD16:AE16" si="24">D16</f>
        <v>240</v>
      </c>
      <c r="AE16" s="1">
        <f t="shared" si="24"/>
        <v>233</v>
      </c>
    </row>
    <row r="17" spans="1:31" x14ac:dyDescent="0.25">
      <c r="A17" s="2">
        <v>44022</v>
      </c>
      <c r="B17" s="3" t="s">
        <v>43</v>
      </c>
      <c r="C17" s="3">
        <v>236.2</v>
      </c>
      <c r="D17" s="3">
        <v>236.8</v>
      </c>
      <c r="E17" s="3">
        <v>225.8</v>
      </c>
      <c r="F17" s="3">
        <v>236.55</v>
      </c>
      <c r="G17" s="3">
        <v>230.85</v>
      </c>
      <c r="H17" s="3">
        <v>231.9</v>
      </c>
      <c r="I17" s="3">
        <v>232.84</v>
      </c>
      <c r="J17" s="3">
        <v>357.7</v>
      </c>
      <c r="K17" s="3">
        <v>130.94999999999999</v>
      </c>
      <c r="L17" s="3">
        <v>1114363</v>
      </c>
      <c r="M17" s="4">
        <v>259472116.25</v>
      </c>
      <c r="N17" s="3">
        <v>10752</v>
      </c>
      <c r="O17" s="3">
        <v>449642</v>
      </c>
      <c r="P17" s="3">
        <v>40.35</v>
      </c>
      <c r="R17" s="3">
        <f t="shared" si="0"/>
        <v>231.9</v>
      </c>
      <c r="S17" s="3">
        <f t="shared" si="1"/>
        <v>10.469464328000001</v>
      </c>
      <c r="T17" s="3">
        <f t="shared" si="14"/>
        <v>35.159529637799992</v>
      </c>
      <c r="V17" s="2">
        <f t="shared" si="7"/>
        <v>44022</v>
      </c>
      <c r="W17" s="6">
        <f t="shared" si="8"/>
        <v>-1.9657577679137627E-2</v>
      </c>
      <c r="X17" s="6">
        <f t="shared" si="9"/>
        <v>0.29777031819971461</v>
      </c>
      <c r="Z17" s="5">
        <f t="shared" si="3"/>
        <v>0.35169136147609725</v>
      </c>
      <c r="AA17" s="5">
        <f t="shared" si="4"/>
        <v>0.77090492554410095</v>
      </c>
      <c r="AC17" s="1">
        <f t="shared" si="5"/>
        <v>232.84</v>
      </c>
      <c r="AD17" s="1">
        <f t="shared" ref="AD17:AE17" si="25">D17</f>
        <v>236.8</v>
      </c>
      <c r="AE17" s="1">
        <f t="shared" si="25"/>
        <v>225.8</v>
      </c>
    </row>
    <row r="18" spans="1:31" x14ac:dyDescent="0.25">
      <c r="A18" s="2">
        <v>44025</v>
      </c>
      <c r="B18" s="3" t="s">
        <v>43</v>
      </c>
      <c r="C18" s="3">
        <v>233</v>
      </c>
      <c r="D18" s="3">
        <v>248.5</v>
      </c>
      <c r="E18" s="3">
        <v>227.55</v>
      </c>
      <c r="F18" s="3">
        <v>231.9</v>
      </c>
      <c r="G18" s="3">
        <v>247.5</v>
      </c>
      <c r="H18" s="3">
        <v>245.2</v>
      </c>
      <c r="I18" s="3">
        <v>240.4</v>
      </c>
      <c r="J18" s="3">
        <v>357.7</v>
      </c>
      <c r="K18" s="3">
        <v>130.94999999999999</v>
      </c>
      <c r="L18" s="3">
        <v>1758932</v>
      </c>
      <c r="M18" s="4">
        <v>422850934.5</v>
      </c>
      <c r="N18" s="3">
        <v>23846</v>
      </c>
      <c r="O18" s="3">
        <v>750646</v>
      </c>
      <c r="P18" s="3">
        <v>42.68</v>
      </c>
      <c r="R18" s="3">
        <f t="shared" si="0"/>
        <v>245.2</v>
      </c>
      <c r="S18" s="3">
        <f t="shared" si="1"/>
        <v>18.04552984</v>
      </c>
      <c r="T18" s="3">
        <f t="shared" si="14"/>
        <v>30.117154657000004</v>
      </c>
      <c r="V18" s="2">
        <f t="shared" si="7"/>
        <v>44025</v>
      </c>
      <c r="W18" s="6">
        <f t="shared" si="8"/>
        <v>5.7352307028891686E-2</v>
      </c>
      <c r="X18" s="6">
        <f t="shared" si="9"/>
        <v>0.59917777909360881</v>
      </c>
      <c r="Z18" s="5">
        <f t="shared" si="3"/>
        <v>0.31450936538999164</v>
      </c>
      <c r="AA18" s="5">
        <f t="shared" si="4"/>
        <v>0.87247040855288283</v>
      </c>
      <c r="AC18" s="1">
        <f t="shared" si="5"/>
        <v>240.4</v>
      </c>
      <c r="AD18" s="1">
        <f t="shared" ref="AD18:AE18" si="26">D18</f>
        <v>248.5</v>
      </c>
      <c r="AE18" s="1">
        <f t="shared" si="26"/>
        <v>227.55</v>
      </c>
    </row>
    <row r="19" spans="1:31" x14ac:dyDescent="0.25">
      <c r="A19" s="2">
        <v>44026</v>
      </c>
      <c r="B19" s="3" t="s">
        <v>43</v>
      </c>
      <c r="C19" s="3">
        <v>245.7</v>
      </c>
      <c r="D19" s="3">
        <v>250.45</v>
      </c>
      <c r="E19" s="3">
        <v>238.7</v>
      </c>
      <c r="F19" s="3">
        <v>245.2</v>
      </c>
      <c r="G19" s="3">
        <v>245.05</v>
      </c>
      <c r="H19" s="3">
        <v>245.9</v>
      </c>
      <c r="I19" s="3">
        <v>245.46</v>
      </c>
      <c r="J19" s="3">
        <v>357.7</v>
      </c>
      <c r="K19" s="3">
        <v>130.94999999999999</v>
      </c>
      <c r="L19" s="3">
        <v>1771310</v>
      </c>
      <c r="M19" s="4">
        <v>434794150.60000002</v>
      </c>
      <c r="N19" s="3">
        <v>27475</v>
      </c>
      <c r="O19" s="3">
        <v>821754</v>
      </c>
      <c r="P19" s="3">
        <v>46.39</v>
      </c>
      <c r="R19" s="3">
        <f t="shared" si="0"/>
        <v>245.9</v>
      </c>
      <c r="S19" s="3">
        <f t="shared" si="1"/>
        <v>20.170773684</v>
      </c>
      <c r="T19" s="3">
        <f t="shared" si="14"/>
        <v>32.194299952999998</v>
      </c>
      <c r="V19" s="2">
        <f t="shared" si="7"/>
        <v>44026</v>
      </c>
      <c r="W19" s="6">
        <f t="shared" si="8"/>
        <v>2.8548123980424839E-3</v>
      </c>
      <c r="X19" s="6">
        <f t="shared" si="9"/>
        <v>0.62653245181435924</v>
      </c>
      <c r="Z19" s="5">
        <f t="shared" si="3"/>
        <v>0.31255241822756497</v>
      </c>
      <c r="AA19" s="5">
        <f t="shared" si="4"/>
        <v>0.87781596029018727</v>
      </c>
      <c r="AC19" s="1">
        <f t="shared" si="5"/>
        <v>245.46</v>
      </c>
      <c r="AD19" s="1">
        <f t="shared" ref="AD19:AE19" si="27">D19</f>
        <v>250.45</v>
      </c>
      <c r="AE19" s="1">
        <f t="shared" si="27"/>
        <v>238.7</v>
      </c>
    </row>
    <row r="20" spans="1:31" x14ac:dyDescent="0.25">
      <c r="A20" s="2">
        <v>44027</v>
      </c>
      <c r="B20" s="3" t="s">
        <v>43</v>
      </c>
      <c r="C20" s="3">
        <v>250</v>
      </c>
      <c r="D20" s="3">
        <v>250.4</v>
      </c>
      <c r="E20" s="3">
        <v>232</v>
      </c>
      <c r="F20" s="3">
        <v>245.9</v>
      </c>
      <c r="G20" s="3">
        <v>242</v>
      </c>
      <c r="H20" s="3">
        <v>236.2</v>
      </c>
      <c r="I20" s="3">
        <v>240.31</v>
      </c>
      <c r="J20" s="3">
        <v>357.7</v>
      </c>
      <c r="K20" s="3">
        <v>130.94999999999999</v>
      </c>
      <c r="L20" s="3">
        <v>2660189</v>
      </c>
      <c r="M20" s="4">
        <v>639282477.45000005</v>
      </c>
      <c r="N20" s="3">
        <v>27666</v>
      </c>
      <c r="O20" s="3">
        <v>1705942</v>
      </c>
      <c r="P20" s="3">
        <v>64.13</v>
      </c>
      <c r="R20" s="3">
        <f t="shared" si="0"/>
        <v>236.2</v>
      </c>
      <c r="S20" s="3">
        <f t="shared" si="1"/>
        <v>40.995492202000001</v>
      </c>
      <c r="T20" s="3">
        <f t="shared" si="14"/>
        <v>22.9317092354</v>
      </c>
      <c r="V20" s="2">
        <f t="shared" si="7"/>
        <v>44027</v>
      </c>
      <c r="W20" s="6">
        <f t="shared" si="8"/>
        <v>-3.9446929646197712E-2</v>
      </c>
      <c r="X20" s="6">
        <f t="shared" si="9"/>
        <v>1.7877207399226347</v>
      </c>
      <c r="Z20" s="5">
        <f t="shared" si="3"/>
        <v>0.33967011462119095</v>
      </c>
      <c r="AA20" s="5">
        <f t="shared" si="4"/>
        <v>0.80374188621611309</v>
      </c>
      <c r="AC20" s="1">
        <f t="shared" si="5"/>
        <v>240.31</v>
      </c>
      <c r="AD20" s="1">
        <f t="shared" ref="AD20:AE20" si="28">D20</f>
        <v>250.4</v>
      </c>
      <c r="AE20" s="1">
        <f t="shared" si="28"/>
        <v>232</v>
      </c>
    </row>
    <row r="21" spans="1:31" ht="15.75" customHeight="1" x14ac:dyDescent="0.25">
      <c r="A21" s="2">
        <v>44028</v>
      </c>
      <c r="B21" s="3" t="s">
        <v>43</v>
      </c>
      <c r="C21" s="3">
        <v>236.5</v>
      </c>
      <c r="D21" s="3">
        <v>241</v>
      </c>
      <c r="E21" s="3">
        <v>231.15</v>
      </c>
      <c r="F21" s="3">
        <v>236.2</v>
      </c>
      <c r="G21" s="3">
        <v>232.45</v>
      </c>
      <c r="H21" s="3">
        <v>233.5</v>
      </c>
      <c r="I21" s="3">
        <v>233.95</v>
      </c>
      <c r="J21" s="3">
        <v>357.7</v>
      </c>
      <c r="K21" s="3">
        <v>130.94999999999999</v>
      </c>
      <c r="L21" s="3">
        <v>645762</v>
      </c>
      <c r="M21" s="4">
        <v>151079116.40000001</v>
      </c>
      <c r="N21" s="3">
        <v>9901</v>
      </c>
      <c r="O21" s="3">
        <v>293072</v>
      </c>
      <c r="P21" s="3">
        <v>45.38</v>
      </c>
      <c r="R21" s="3">
        <f t="shared" si="0"/>
        <v>233.5</v>
      </c>
      <c r="S21" s="3">
        <f t="shared" si="1"/>
        <v>6.8564194399999989</v>
      </c>
      <c r="T21" s="3">
        <f t="shared" si="14"/>
        <v>26.327933445799999</v>
      </c>
      <c r="V21" s="2">
        <f t="shared" si="7"/>
        <v>44028</v>
      </c>
      <c r="W21" s="6">
        <f t="shared" si="8"/>
        <v>-1.1430990685859394E-2</v>
      </c>
      <c r="X21" s="6">
        <f t="shared" si="9"/>
        <v>0.260423760722237</v>
      </c>
      <c r="Z21" s="5">
        <f t="shared" si="3"/>
        <v>0.34721833939055075</v>
      </c>
      <c r="AA21" s="5">
        <f t="shared" si="4"/>
        <v>0.78312332951508223</v>
      </c>
      <c r="AC21" s="1">
        <f t="shared" si="5"/>
        <v>233.95</v>
      </c>
      <c r="AD21" s="1">
        <f t="shared" ref="AD21:AE21" si="29">D21</f>
        <v>241</v>
      </c>
      <c r="AE21" s="1">
        <f t="shared" si="29"/>
        <v>231.15</v>
      </c>
    </row>
    <row r="22" spans="1:31" ht="15.75" customHeight="1" x14ac:dyDescent="0.25">
      <c r="A22" s="2">
        <v>44029</v>
      </c>
      <c r="B22" s="3" t="s">
        <v>43</v>
      </c>
      <c r="C22" s="3">
        <v>233.5</v>
      </c>
      <c r="D22" s="3">
        <v>247</v>
      </c>
      <c r="E22" s="3">
        <v>233.5</v>
      </c>
      <c r="F22" s="3">
        <v>233.5</v>
      </c>
      <c r="G22" s="3">
        <v>243.5</v>
      </c>
      <c r="H22" s="3">
        <v>243.6</v>
      </c>
      <c r="I22" s="3">
        <v>239.52</v>
      </c>
      <c r="J22" s="3">
        <v>357.7</v>
      </c>
      <c r="K22" s="3">
        <v>130.94999999999999</v>
      </c>
      <c r="L22" s="3">
        <v>1187815</v>
      </c>
      <c r="M22" s="4">
        <v>284503669.19999999</v>
      </c>
      <c r="N22" s="3">
        <v>14944</v>
      </c>
      <c r="O22" s="3">
        <v>680911</v>
      </c>
      <c r="P22" s="3">
        <v>57.32</v>
      </c>
      <c r="R22" s="3">
        <f t="shared" si="0"/>
        <v>243.6</v>
      </c>
      <c r="S22" s="3">
        <f t="shared" si="1"/>
        <v>16.309180271999999</v>
      </c>
      <c r="T22" s="3">
        <f t="shared" si="14"/>
        <v>19.307535898800001</v>
      </c>
      <c r="V22" s="2">
        <f t="shared" si="7"/>
        <v>44029</v>
      </c>
      <c r="W22" s="6">
        <f t="shared" si="8"/>
        <v>4.3254817987152007E-2</v>
      </c>
      <c r="X22" s="6">
        <f t="shared" si="9"/>
        <v>0.84470542266419635</v>
      </c>
      <c r="Z22" s="5">
        <f t="shared" si="3"/>
        <v>0.31898238747553814</v>
      </c>
      <c r="AA22" s="5">
        <f t="shared" si="4"/>
        <v>0.86025200458190165</v>
      </c>
      <c r="AC22" s="1">
        <f t="shared" si="5"/>
        <v>239.52</v>
      </c>
      <c r="AD22" s="1">
        <f t="shared" ref="AD22:AE22" si="30">D22</f>
        <v>247</v>
      </c>
      <c r="AE22" s="1">
        <f t="shared" si="30"/>
        <v>233.5</v>
      </c>
    </row>
    <row r="23" spans="1:31" ht="15.75" customHeight="1" x14ac:dyDescent="0.25">
      <c r="A23" s="2">
        <v>44032</v>
      </c>
      <c r="B23" s="3" t="s">
        <v>43</v>
      </c>
      <c r="C23" s="3">
        <v>243</v>
      </c>
      <c r="D23" s="3">
        <v>253.85</v>
      </c>
      <c r="E23" s="3">
        <v>242</v>
      </c>
      <c r="F23" s="3">
        <v>243.6</v>
      </c>
      <c r="G23" s="3">
        <v>245.4</v>
      </c>
      <c r="H23" s="3">
        <v>243.65</v>
      </c>
      <c r="I23" s="3">
        <v>247.23</v>
      </c>
      <c r="J23" s="3">
        <v>357.7</v>
      </c>
      <c r="K23" s="3">
        <v>130.94999999999999</v>
      </c>
      <c r="L23" s="3">
        <v>735753</v>
      </c>
      <c r="M23" s="4">
        <v>181899969.94999999</v>
      </c>
      <c r="N23" s="3">
        <v>13640</v>
      </c>
      <c r="O23" s="3">
        <v>267197</v>
      </c>
      <c r="P23" s="3">
        <v>36.32</v>
      </c>
      <c r="R23" s="3">
        <f t="shared" si="0"/>
        <v>243.65</v>
      </c>
      <c r="S23" s="3">
        <f t="shared" si="1"/>
        <v>6.6059114309999991</v>
      </c>
      <c r="T23" s="3">
        <f t="shared" si="14"/>
        <v>20.475479087599997</v>
      </c>
      <c r="V23" s="2">
        <f t="shared" si="7"/>
        <v>44032</v>
      </c>
      <c r="W23" s="6">
        <f t="shared" si="8"/>
        <v>2.0525451559938985E-4</v>
      </c>
      <c r="X23" s="6">
        <f t="shared" si="9"/>
        <v>0.32262548791840268</v>
      </c>
      <c r="Z23" s="5">
        <f t="shared" si="3"/>
        <v>0.31884260553536481</v>
      </c>
      <c r="AA23" s="5">
        <f t="shared" si="4"/>
        <v>0.86063382970599489</v>
      </c>
      <c r="AC23" s="1">
        <f t="shared" si="5"/>
        <v>247.23</v>
      </c>
      <c r="AD23" s="1">
        <f t="shared" ref="AD23:AE23" si="31">D23</f>
        <v>253.85</v>
      </c>
      <c r="AE23" s="1">
        <f t="shared" si="31"/>
        <v>242</v>
      </c>
    </row>
    <row r="24" spans="1:31" ht="15.75" customHeight="1" x14ac:dyDescent="0.25">
      <c r="A24" s="2">
        <v>44033</v>
      </c>
      <c r="B24" s="3" t="s">
        <v>43</v>
      </c>
      <c r="C24" s="3">
        <v>245.3</v>
      </c>
      <c r="D24" s="3">
        <v>248.95</v>
      </c>
      <c r="E24" s="3">
        <v>244</v>
      </c>
      <c r="F24" s="3">
        <v>243.65</v>
      </c>
      <c r="G24" s="3">
        <v>246</v>
      </c>
      <c r="H24" s="3">
        <v>246.8</v>
      </c>
      <c r="I24" s="3">
        <v>246.7</v>
      </c>
      <c r="J24" s="3">
        <v>357.7</v>
      </c>
      <c r="K24" s="3">
        <v>130.94999999999999</v>
      </c>
      <c r="L24" s="3">
        <v>757736</v>
      </c>
      <c r="M24" s="4">
        <v>186930104.80000001</v>
      </c>
      <c r="N24" s="3">
        <v>15255</v>
      </c>
      <c r="O24" s="3">
        <v>460783</v>
      </c>
      <c r="P24" s="3">
        <v>60.81</v>
      </c>
      <c r="R24" s="3">
        <f t="shared" si="0"/>
        <v>246.8</v>
      </c>
      <c r="S24" s="3">
        <f t="shared" si="1"/>
        <v>11.367516609999999</v>
      </c>
      <c r="T24" s="3">
        <f t="shared" si="14"/>
        <v>18.187555405800001</v>
      </c>
      <c r="V24" s="2">
        <f t="shared" si="7"/>
        <v>44033</v>
      </c>
      <c r="W24" s="6">
        <f t="shared" si="8"/>
        <v>1.2928380874204825E-2</v>
      </c>
      <c r="X24" s="6">
        <f t="shared" si="9"/>
        <v>0.62501619136648268</v>
      </c>
      <c r="Z24" s="5">
        <f t="shared" si="3"/>
        <v>0.31003634330444502</v>
      </c>
      <c r="AA24" s="5">
        <f t="shared" si="4"/>
        <v>0.88468881252386433</v>
      </c>
      <c r="AC24" s="1">
        <f t="shared" si="5"/>
        <v>246.7</v>
      </c>
      <c r="AD24" s="1">
        <f t="shared" ref="AD24:AE24" si="32">D24</f>
        <v>248.95</v>
      </c>
      <c r="AE24" s="1">
        <f t="shared" si="32"/>
        <v>244</v>
      </c>
    </row>
    <row r="25" spans="1:31" ht="15.75" customHeight="1" x14ac:dyDescent="0.25">
      <c r="A25" s="2">
        <v>44034</v>
      </c>
      <c r="B25" s="3" t="s">
        <v>43</v>
      </c>
      <c r="C25" s="3">
        <v>246.9</v>
      </c>
      <c r="D25" s="3">
        <v>248.95</v>
      </c>
      <c r="E25" s="3">
        <v>240.15</v>
      </c>
      <c r="F25" s="3">
        <v>246.8</v>
      </c>
      <c r="G25" s="3">
        <v>240.95</v>
      </c>
      <c r="H25" s="3">
        <v>241.1</v>
      </c>
      <c r="I25" s="3">
        <v>241.55</v>
      </c>
      <c r="J25" s="3">
        <v>357.7</v>
      </c>
      <c r="K25" s="3">
        <v>130.94999999999999</v>
      </c>
      <c r="L25" s="3">
        <v>829256</v>
      </c>
      <c r="M25" s="4">
        <v>200306307.69999999</v>
      </c>
      <c r="N25" s="3">
        <v>8370</v>
      </c>
      <c r="O25" s="3">
        <v>639881</v>
      </c>
      <c r="P25" s="3">
        <v>77.16</v>
      </c>
      <c r="R25" s="3">
        <f t="shared" si="0"/>
        <v>241.1</v>
      </c>
      <c r="S25" s="3">
        <f t="shared" si="1"/>
        <v>15.456325555000001</v>
      </c>
      <c r="T25" s="3">
        <f t="shared" si="14"/>
        <v>16.426903990999996</v>
      </c>
      <c r="V25" s="2">
        <f t="shared" si="7"/>
        <v>44034</v>
      </c>
      <c r="W25" s="6">
        <f t="shared" si="8"/>
        <v>-2.3095623987034103E-2</v>
      </c>
      <c r="X25" s="6">
        <f t="shared" si="9"/>
        <v>0.94091531572037201</v>
      </c>
      <c r="Z25" s="5">
        <f t="shared" si="3"/>
        <v>0.32597148448420465</v>
      </c>
      <c r="AA25" s="5">
        <f t="shared" si="4"/>
        <v>0.84116074837724331</v>
      </c>
      <c r="AC25" s="1">
        <f t="shared" si="5"/>
        <v>241.55</v>
      </c>
      <c r="AD25" s="1">
        <f t="shared" ref="AD25:AE25" si="33">D25</f>
        <v>248.95</v>
      </c>
      <c r="AE25" s="1">
        <f t="shared" si="33"/>
        <v>240.15</v>
      </c>
    </row>
    <row r="26" spans="1:31" ht="15.75" customHeight="1" x14ac:dyDescent="0.25">
      <c r="A26" s="2">
        <v>44035</v>
      </c>
      <c r="B26" s="3" t="s">
        <v>43</v>
      </c>
      <c r="C26" s="3">
        <v>242.5</v>
      </c>
      <c r="D26" s="3">
        <v>247</v>
      </c>
      <c r="E26" s="3">
        <v>242.15</v>
      </c>
      <c r="F26" s="3">
        <v>241.1</v>
      </c>
      <c r="G26" s="3">
        <v>244.55</v>
      </c>
      <c r="H26" s="3">
        <v>244.15</v>
      </c>
      <c r="I26" s="3">
        <v>244.61</v>
      </c>
      <c r="J26" s="3">
        <v>357.7</v>
      </c>
      <c r="K26" s="3">
        <v>130.94999999999999</v>
      </c>
      <c r="L26" s="3">
        <v>1135200</v>
      </c>
      <c r="M26" s="4">
        <v>277678857.64999998</v>
      </c>
      <c r="N26" s="3">
        <v>6074</v>
      </c>
      <c r="O26" s="3">
        <v>860048</v>
      </c>
      <c r="P26" s="3">
        <v>75.760000000000005</v>
      </c>
      <c r="R26" s="3">
        <f t="shared" si="0"/>
        <v>244.15</v>
      </c>
      <c r="S26" s="3">
        <f t="shared" si="1"/>
        <v>21.037634128000001</v>
      </c>
      <c r="T26" s="3">
        <f t="shared" si="14"/>
        <v>11.319070661599998</v>
      </c>
      <c r="V26" s="2">
        <f t="shared" si="7"/>
        <v>44035</v>
      </c>
      <c r="W26" s="6">
        <f t="shared" si="8"/>
        <v>1.265035255080884E-2</v>
      </c>
      <c r="X26" s="6">
        <f t="shared" si="9"/>
        <v>1.8586008301344277</v>
      </c>
      <c r="Z26" s="5">
        <f t="shared" si="3"/>
        <v>0.31744478613363147</v>
      </c>
      <c r="AA26" s="5">
        <f t="shared" si="4"/>
        <v>0.86445208094692649</v>
      </c>
      <c r="AC26" s="1">
        <f t="shared" si="5"/>
        <v>244.61</v>
      </c>
      <c r="AD26" s="1">
        <f t="shared" ref="AD26:AE26" si="34">D26</f>
        <v>247</v>
      </c>
      <c r="AE26" s="1">
        <f t="shared" si="34"/>
        <v>242.15</v>
      </c>
    </row>
    <row r="27" spans="1:31" ht="15.75" customHeight="1" x14ac:dyDescent="0.25">
      <c r="A27" s="2">
        <v>44036</v>
      </c>
      <c r="B27" s="3" t="s">
        <v>43</v>
      </c>
      <c r="C27" s="3">
        <v>241.8</v>
      </c>
      <c r="D27" s="3">
        <v>246.2</v>
      </c>
      <c r="E27" s="3">
        <v>241</v>
      </c>
      <c r="F27" s="3">
        <v>244.15</v>
      </c>
      <c r="G27" s="3">
        <v>243.05</v>
      </c>
      <c r="H27" s="3">
        <v>244.1</v>
      </c>
      <c r="I27" s="3">
        <v>242.61</v>
      </c>
      <c r="J27" s="3">
        <v>357.7</v>
      </c>
      <c r="K27" s="3">
        <v>130.94999999999999</v>
      </c>
      <c r="L27" s="3">
        <v>382284</v>
      </c>
      <c r="M27" s="4">
        <v>92745543.049999997</v>
      </c>
      <c r="N27" s="3">
        <v>6537</v>
      </c>
      <c r="O27" s="3">
        <v>227205</v>
      </c>
      <c r="P27" s="3">
        <v>59.43</v>
      </c>
      <c r="R27" s="3">
        <f t="shared" si="0"/>
        <v>244.1</v>
      </c>
      <c r="S27" s="3">
        <f t="shared" si="1"/>
        <v>5.5122205050000002</v>
      </c>
      <c r="T27" s="3">
        <f t="shared" si="14"/>
        <v>14.155313599199999</v>
      </c>
      <c r="V27" s="2">
        <f t="shared" si="7"/>
        <v>44036</v>
      </c>
      <c r="W27" s="6">
        <f t="shared" si="8"/>
        <v>-2.0479213598202485E-4</v>
      </c>
      <c r="X27" s="6">
        <f t="shared" si="9"/>
        <v>0.389409988437948</v>
      </c>
      <c r="Z27" s="5">
        <f t="shared" si="3"/>
        <v>0.31758456807380486</v>
      </c>
      <c r="AA27" s="5">
        <f t="shared" si="4"/>
        <v>0.86407025582283326</v>
      </c>
      <c r="AC27" s="1">
        <f t="shared" si="5"/>
        <v>242.61</v>
      </c>
      <c r="AD27" s="1">
        <f t="shared" ref="AD27:AE27" si="35">D27</f>
        <v>246.2</v>
      </c>
      <c r="AE27" s="1">
        <f t="shared" si="35"/>
        <v>241</v>
      </c>
    </row>
    <row r="28" spans="1:31" ht="15.75" customHeight="1" x14ac:dyDescent="0.25">
      <c r="A28" s="2">
        <v>44039</v>
      </c>
      <c r="B28" s="3" t="s">
        <v>43</v>
      </c>
      <c r="C28" s="3">
        <v>243</v>
      </c>
      <c r="D28" s="3">
        <v>243.85</v>
      </c>
      <c r="E28" s="3">
        <v>235.55</v>
      </c>
      <c r="F28" s="3">
        <v>244.1</v>
      </c>
      <c r="G28" s="3">
        <v>237.7</v>
      </c>
      <c r="H28" s="3">
        <v>237.4</v>
      </c>
      <c r="I28" s="3">
        <v>238.04</v>
      </c>
      <c r="J28" s="3">
        <v>357.7</v>
      </c>
      <c r="K28" s="3">
        <v>130.94999999999999</v>
      </c>
      <c r="L28" s="3">
        <v>249160</v>
      </c>
      <c r="M28" s="4">
        <v>59310484.950000003</v>
      </c>
      <c r="N28" s="3">
        <v>5075</v>
      </c>
      <c r="O28" s="3">
        <v>117159</v>
      </c>
      <c r="P28" s="3">
        <v>47.02</v>
      </c>
      <c r="R28" s="3">
        <f t="shared" si="0"/>
        <v>237.4</v>
      </c>
      <c r="S28" s="3">
        <f t="shared" si="1"/>
        <v>2.7888528359999998</v>
      </c>
      <c r="T28" s="3">
        <f t="shared" si="14"/>
        <v>11.995921645799999</v>
      </c>
      <c r="V28" s="2">
        <f t="shared" si="7"/>
        <v>44039</v>
      </c>
      <c r="W28" s="6">
        <f t="shared" si="8"/>
        <v>-2.7447767308480087E-2</v>
      </c>
      <c r="X28" s="6">
        <f t="shared" si="9"/>
        <v>0.23248341547616147</v>
      </c>
      <c r="Z28" s="5">
        <f t="shared" si="3"/>
        <v>0.336315348057031</v>
      </c>
      <c r="AA28" s="5">
        <f t="shared" si="4"/>
        <v>0.81290568919434913</v>
      </c>
      <c r="AC28" s="1">
        <f t="shared" si="5"/>
        <v>238.04</v>
      </c>
      <c r="AD28" s="1">
        <f t="shared" ref="AD28:AE28" si="36">D28</f>
        <v>243.85</v>
      </c>
      <c r="AE28" s="1">
        <f t="shared" si="36"/>
        <v>235.55</v>
      </c>
    </row>
    <row r="29" spans="1:31" ht="15.75" customHeight="1" x14ac:dyDescent="0.25">
      <c r="A29" s="2">
        <v>44040</v>
      </c>
      <c r="B29" s="3" t="s">
        <v>43</v>
      </c>
      <c r="C29" s="3">
        <v>238.5</v>
      </c>
      <c r="D29" s="3">
        <v>245.4</v>
      </c>
      <c r="E29" s="3">
        <v>238.5</v>
      </c>
      <c r="F29" s="3">
        <v>237.4</v>
      </c>
      <c r="G29" s="3">
        <v>243.5</v>
      </c>
      <c r="H29" s="3">
        <v>242.25</v>
      </c>
      <c r="I29" s="3">
        <v>242.82</v>
      </c>
      <c r="J29" s="3">
        <v>357.7</v>
      </c>
      <c r="K29" s="3">
        <v>130.94999999999999</v>
      </c>
      <c r="L29" s="3">
        <v>358302</v>
      </c>
      <c r="M29" s="4">
        <v>87004634</v>
      </c>
      <c r="N29" s="3">
        <v>6909</v>
      </c>
      <c r="O29" s="3">
        <v>186664</v>
      </c>
      <c r="P29" s="3">
        <v>52.1</v>
      </c>
      <c r="R29" s="3">
        <f t="shared" si="0"/>
        <v>242.25</v>
      </c>
      <c r="S29" s="3">
        <f t="shared" si="1"/>
        <v>4.5325752479999997</v>
      </c>
      <c r="T29" s="3">
        <f t="shared" si="14"/>
        <v>11.232509926800001</v>
      </c>
      <c r="V29" s="2">
        <f t="shared" si="7"/>
        <v>44040</v>
      </c>
      <c r="W29" s="6">
        <f t="shared" si="8"/>
        <v>2.0429654591406884E-2</v>
      </c>
      <c r="X29" s="6">
        <f t="shared" si="9"/>
        <v>0.40352292386455718</v>
      </c>
      <c r="Z29" s="5">
        <f t="shared" si="3"/>
        <v>0.32275649986021804</v>
      </c>
      <c r="AA29" s="5">
        <f t="shared" si="4"/>
        <v>0.84994272623138623</v>
      </c>
      <c r="AC29" s="1">
        <f t="shared" si="5"/>
        <v>242.82</v>
      </c>
      <c r="AD29" s="1">
        <f t="shared" ref="AD29:AE29" si="37">D29</f>
        <v>245.4</v>
      </c>
      <c r="AE29" s="1">
        <f t="shared" si="37"/>
        <v>238.5</v>
      </c>
    </row>
    <row r="30" spans="1:31" ht="15.75" customHeight="1" x14ac:dyDescent="0.25">
      <c r="A30" s="2">
        <v>44041</v>
      </c>
      <c r="B30" s="3" t="s">
        <v>43</v>
      </c>
      <c r="C30" s="3">
        <v>245</v>
      </c>
      <c r="D30" s="3">
        <v>246.4</v>
      </c>
      <c r="E30" s="3">
        <v>237.95</v>
      </c>
      <c r="F30" s="3">
        <v>242.25</v>
      </c>
      <c r="G30" s="3">
        <v>241.8</v>
      </c>
      <c r="H30" s="3">
        <v>240.6</v>
      </c>
      <c r="I30" s="3">
        <v>242.99</v>
      </c>
      <c r="J30" s="3">
        <v>357.7</v>
      </c>
      <c r="K30" s="3">
        <v>130.94999999999999</v>
      </c>
      <c r="L30" s="3">
        <v>231539</v>
      </c>
      <c r="M30" s="4">
        <v>56262228.299999997</v>
      </c>
      <c r="N30" s="3">
        <v>6145</v>
      </c>
      <c r="O30" s="3">
        <v>102486</v>
      </c>
      <c r="P30" s="3">
        <v>44.26</v>
      </c>
      <c r="R30" s="3">
        <f t="shared" si="0"/>
        <v>240.6</v>
      </c>
      <c r="S30" s="3">
        <f t="shared" si="1"/>
        <v>2.4903073140000003</v>
      </c>
      <c r="T30" s="3">
        <f t="shared" si="14"/>
        <v>9.8655216544000002</v>
      </c>
      <c r="V30" s="2">
        <f t="shared" si="7"/>
        <v>44041</v>
      </c>
      <c r="W30" s="6">
        <f t="shared" si="8"/>
        <v>-6.8111455108359371E-3</v>
      </c>
      <c r="X30" s="6">
        <f t="shared" si="9"/>
        <v>0.25242530514231132</v>
      </c>
      <c r="Z30" s="5">
        <f t="shared" si="3"/>
        <v>0.32736930388593793</v>
      </c>
      <c r="AA30" s="5">
        <f t="shared" si="4"/>
        <v>0.8373424971363117</v>
      </c>
      <c r="AC30" s="1">
        <f t="shared" si="5"/>
        <v>242.99</v>
      </c>
      <c r="AD30" s="1">
        <f t="shared" ref="AD30:AE30" si="38">D30</f>
        <v>246.4</v>
      </c>
      <c r="AE30" s="1">
        <f t="shared" si="38"/>
        <v>237.95</v>
      </c>
    </row>
    <row r="31" spans="1:31" ht="15.75" customHeight="1" x14ac:dyDescent="0.25">
      <c r="A31" s="2">
        <v>44042</v>
      </c>
      <c r="B31" s="3" t="s">
        <v>43</v>
      </c>
      <c r="C31" s="3">
        <v>241</v>
      </c>
      <c r="D31" s="3">
        <v>243</v>
      </c>
      <c r="E31" s="3">
        <v>237.75</v>
      </c>
      <c r="F31" s="3">
        <v>240.6</v>
      </c>
      <c r="G31" s="3">
        <v>240.5</v>
      </c>
      <c r="H31" s="3">
        <v>238.7</v>
      </c>
      <c r="I31" s="3">
        <v>239.3</v>
      </c>
      <c r="J31" s="3">
        <v>357.7</v>
      </c>
      <c r="K31" s="3">
        <v>130.94999999999999</v>
      </c>
      <c r="L31" s="3">
        <v>203136</v>
      </c>
      <c r="M31" s="4">
        <v>48611011.350000001</v>
      </c>
      <c r="N31" s="3">
        <v>5088</v>
      </c>
      <c r="O31" s="3">
        <v>117744</v>
      </c>
      <c r="P31" s="3">
        <v>57.96</v>
      </c>
      <c r="R31" s="3">
        <f t="shared" si="0"/>
        <v>238.7</v>
      </c>
      <c r="S31" s="3">
        <f t="shared" si="1"/>
        <v>2.8176139200000003</v>
      </c>
      <c r="T31" s="3">
        <f t="shared" si="14"/>
        <v>7.2723180061999999</v>
      </c>
      <c r="V31" s="2">
        <f t="shared" si="7"/>
        <v>44042</v>
      </c>
      <c r="W31" s="6">
        <f t="shared" si="8"/>
        <v>-7.8969243557772476E-3</v>
      </c>
      <c r="X31" s="6">
        <f t="shared" si="9"/>
        <v>0.38744371706488212</v>
      </c>
      <c r="Z31" s="5">
        <f t="shared" si="3"/>
        <v>0.3326810176125245</v>
      </c>
      <c r="AA31" s="5">
        <f t="shared" si="4"/>
        <v>0.82283314242077132</v>
      </c>
      <c r="AC31" s="1">
        <f t="shared" si="5"/>
        <v>239.3</v>
      </c>
      <c r="AD31" s="1">
        <f t="shared" ref="AD31:AE31" si="39">D31</f>
        <v>243</v>
      </c>
      <c r="AE31" s="1">
        <f t="shared" si="39"/>
        <v>237.75</v>
      </c>
    </row>
    <row r="32" spans="1:31" ht="15.75" customHeight="1" x14ac:dyDescent="0.25">
      <c r="A32" s="2">
        <v>44043</v>
      </c>
      <c r="B32" s="3" t="s">
        <v>43</v>
      </c>
      <c r="C32" s="3">
        <v>238.7</v>
      </c>
      <c r="D32" s="3">
        <v>241.9</v>
      </c>
      <c r="E32" s="3">
        <v>237.5</v>
      </c>
      <c r="F32" s="3">
        <v>238.7</v>
      </c>
      <c r="G32" s="3">
        <v>239.75</v>
      </c>
      <c r="H32" s="3">
        <v>239.85</v>
      </c>
      <c r="I32" s="3">
        <v>239.31</v>
      </c>
      <c r="J32" s="3">
        <v>357.7</v>
      </c>
      <c r="K32" s="3">
        <v>130.94999999999999</v>
      </c>
      <c r="L32" s="3">
        <v>146820</v>
      </c>
      <c r="M32" s="4">
        <v>35135385.649999999</v>
      </c>
      <c r="N32" s="3">
        <v>4300</v>
      </c>
      <c r="O32" s="3">
        <v>90215</v>
      </c>
      <c r="P32" s="3">
        <v>61.45</v>
      </c>
      <c r="R32" s="3">
        <f t="shared" si="0"/>
        <v>239.85</v>
      </c>
      <c r="S32" s="3">
        <f t="shared" si="1"/>
        <v>2.1589351649999999</v>
      </c>
      <c r="T32" s="3">
        <f t="shared" si="14"/>
        <v>3.6283139646000002</v>
      </c>
      <c r="V32" s="2">
        <f t="shared" si="7"/>
        <v>44043</v>
      </c>
      <c r="W32" s="6">
        <f t="shared" si="8"/>
        <v>4.8177628822790352E-3</v>
      </c>
      <c r="X32" s="6">
        <f t="shared" si="9"/>
        <v>0.59502435182397717</v>
      </c>
      <c r="Z32" s="5">
        <f t="shared" si="3"/>
        <v>0.32946603298853788</v>
      </c>
      <c r="AA32" s="5">
        <f t="shared" si="4"/>
        <v>0.83161512027491424</v>
      </c>
      <c r="AC32" s="1">
        <f t="shared" si="5"/>
        <v>239.31</v>
      </c>
      <c r="AD32" s="1">
        <f t="shared" ref="AD32:AE32" si="40">D32</f>
        <v>241.9</v>
      </c>
      <c r="AE32" s="1">
        <f t="shared" si="40"/>
        <v>237.5</v>
      </c>
    </row>
    <row r="33" spans="1:31" ht="15.75" customHeight="1" x14ac:dyDescent="0.25">
      <c r="A33" s="2">
        <v>44046</v>
      </c>
      <c r="B33" s="3" t="s">
        <v>43</v>
      </c>
      <c r="C33" s="3">
        <v>239.85</v>
      </c>
      <c r="D33" s="3">
        <v>243.9</v>
      </c>
      <c r="E33" s="3">
        <v>239.4</v>
      </c>
      <c r="F33" s="3">
        <v>239.85</v>
      </c>
      <c r="G33" s="3">
        <v>241.75</v>
      </c>
      <c r="H33" s="3">
        <v>241.1</v>
      </c>
      <c r="I33" s="3">
        <v>241.03</v>
      </c>
      <c r="J33" s="3">
        <v>357.7</v>
      </c>
      <c r="K33" s="3">
        <v>130.94999999999999</v>
      </c>
      <c r="L33" s="3">
        <v>392007</v>
      </c>
      <c r="M33" s="4">
        <v>94485533.450000003</v>
      </c>
      <c r="N33" s="3">
        <v>6537</v>
      </c>
      <c r="O33" s="3">
        <v>271066</v>
      </c>
      <c r="P33" s="3">
        <v>69.150000000000006</v>
      </c>
      <c r="R33" s="3">
        <f t="shared" si="0"/>
        <v>241.1</v>
      </c>
      <c r="S33" s="3">
        <f t="shared" si="1"/>
        <v>6.5335037979999999</v>
      </c>
      <c r="T33" s="3">
        <f t="shared" si="14"/>
        <v>2.9576568965999996</v>
      </c>
      <c r="V33" s="2">
        <f t="shared" si="7"/>
        <v>44046</v>
      </c>
      <c r="W33" s="6">
        <f t="shared" si="8"/>
        <v>5.211590577444236E-3</v>
      </c>
      <c r="X33" s="6">
        <f t="shared" si="9"/>
        <v>2.2090134273216906</v>
      </c>
      <c r="Z33" s="5">
        <f t="shared" si="3"/>
        <v>0.32597148448420465</v>
      </c>
      <c r="AA33" s="5">
        <f t="shared" si="4"/>
        <v>0.84116074837724331</v>
      </c>
      <c r="AC33" s="1">
        <f t="shared" si="5"/>
        <v>241.03</v>
      </c>
      <c r="AD33" s="1">
        <f t="shared" ref="AD33:AE33" si="41">D33</f>
        <v>243.9</v>
      </c>
      <c r="AE33" s="1">
        <f t="shared" si="41"/>
        <v>239.4</v>
      </c>
    </row>
    <row r="34" spans="1:31" ht="15.75" customHeight="1" x14ac:dyDescent="0.25">
      <c r="A34" s="2">
        <v>44047</v>
      </c>
      <c r="B34" s="3" t="s">
        <v>43</v>
      </c>
      <c r="C34" s="3">
        <v>243.7</v>
      </c>
      <c r="D34" s="3">
        <v>245.5</v>
      </c>
      <c r="E34" s="3">
        <v>238</v>
      </c>
      <c r="F34" s="3">
        <v>241.1</v>
      </c>
      <c r="G34" s="3">
        <v>238</v>
      </c>
      <c r="H34" s="3">
        <v>239</v>
      </c>
      <c r="I34" s="3">
        <v>239.15</v>
      </c>
      <c r="J34" s="3">
        <v>357.7</v>
      </c>
      <c r="K34" s="3">
        <v>130.94999999999999</v>
      </c>
      <c r="L34" s="3">
        <v>1114928</v>
      </c>
      <c r="M34" s="4">
        <v>266632991.15000001</v>
      </c>
      <c r="N34" s="3">
        <v>3373</v>
      </c>
      <c r="O34" s="3">
        <v>1052024</v>
      </c>
      <c r="P34" s="3">
        <v>94.36</v>
      </c>
      <c r="R34" s="3">
        <f t="shared" si="0"/>
        <v>239</v>
      </c>
      <c r="S34" s="3">
        <f t="shared" si="1"/>
        <v>25.159153960000001</v>
      </c>
      <c r="T34" s="3">
        <f t="shared" si="14"/>
        <v>3.7065870890000001</v>
      </c>
      <c r="V34" s="2">
        <f t="shared" si="7"/>
        <v>44047</v>
      </c>
      <c r="W34" s="6">
        <f t="shared" si="8"/>
        <v>-8.7100788054748825E-3</v>
      </c>
      <c r="X34" s="6">
        <f t="shared" si="9"/>
        <v>6.7876872594372761</v>
      </c>
      <c r="Z34" s="5">
        <f t="shared" si="3"/>
        <v>0.33184232597148444</v>
      </c>
      <c r="AA34" s="5">
        <f t="shared" si="4"/>
        <v>0.82512409316533042</v>
      </c>
      <c r="AC34" s="1">
        <f t="shared" si="5"/>
        <v>239.15</v>
      </c>
      <c r="AD34" s="1">
        <f t="shared" ref="AD34:AE34" si="42">D34</f>
        <v>245.5</v>
      </c>
      <c r="AE34" s="1">
        <f t="shared" si="42"/>
        <v>238</v>
      </c>
    </row>
    <row r="35" spans="1:31" ht="15.75" customHeight="1" x14ac:dyDescent="0.25">
      <c r="A35" s="2">
        <v>44048</v>
      </c>
      <c r="B35" s="3" t="s">
        <v>43</v>
      </c>
      <c r="C35" s="3">
        <v>236.2</v>
      </c>
      <c r="D35" s="3">
        <v>241.6</v>
      </c>
      <c r="E35" s="3">
        <v>236.2</v>
      </c>
      <c r="F35" s="3">
        <v>239</v>
      </c>
      <c r="G35" s="3">
        <v>237.1</v>
      </c>
      <c r="H35" s="3">
        <v>237.3</v>
      </c>
      <c r="I35" s="3">
        <v>238.28</v>
      </c>
      <c r="J35" s="3">
        <v>357.7</v>
      </c>
      <c r="K35" s="3">
        <v>130.94999999999999</v>
      </c>
      <c r="L35" s="3">
        <v>135704</v>
      </c>
      <c r="M35" s="4">
        <v>32334976.600000001</v>
      </c>
      <c r="N35" s="3">
        <v>4463</v>
      </c>
      <c r="O35" s="3">
        <v>75998</v>
      </c>
      <c r="P35" s="3">
        <v>56</v>
      </c>
      <c r="R35" s="3">
        <f t="shared" si="0"/>
        <v>237.3</v>
      </c>
      <c r="S35" s="3">
        <f t="shared" si="1"/>
        <v>1.8108803440000001</v>
      </c>
      <c r="T35" s="3">
        <f t="shared" si="14"/>
        <v>7.8319028314000008</v>
      </c>
      <c r="V35" s="2">
        <f t="shared" si="7"/>
        <v>44048</v>
      </c>
      <c r="W35" s="6">
        <f t="shared" si="8"/>
        <v>-7.1129707112970236E-3</v>
      </c>
      <c r="X35" s="6">
        <f t="shared" si="9"/>
        <v>0.23121843860724892</v>
      </c>
      <c r="Z35" s="5">
        <f t="shared" si="3"/>
        <v>0.33659491193737762</v>
      </c>
      <c r="AA35" s="5">
        <f t="shared" si="4"/>
        <v>0.81214203894616288</v>
      </c>
      <c r="AC35" s="1">
        <f t="shared" si="5"/>
        <v>238.28</v>
      </c>
      <c r="AD35" s="1">
        <f t="shared" ref="AD35:AE35" si="43">D35</f>
        <v>241.6</v>
      </c>
      <c r="AE35" s="1">
        <f t="shared" si="43"/>
        <v>236.2</v>
      </c>
    </row>
    <row r="36" spans="1:31" ht="15.75" customHeight="1" x14ac:dyDescent="0.25">
      <c r="A36" s="2">
        <v>44049</v>
      </c>
      <c r="B36" s="3" t="s">
        <v>43</v>
      </c>
      <c r="C36" s="3">
        <v>238.6</v>
      </c>
      <c r="D36" s="3">
        <v>239</v>
      </c>
      <c r="E36" s="3">
        <v>236</v>
      </c>
      <c r="F36" s="3">
        <v>237.3</v>
      </c>
      <c r="G36" s="3">
        <v>238</v>
      </c>
      <c r="H36" s="3">
        <v>238.1</v>
      </c>
      <c r="I36" s="3">
        <v>238.23</v>
      </c>
      <c r="J36" s="3">
        <v>357.7</v>
      </c>
      <c r="K36" s="3">
        <v>130.94999999999999</v>
      </c>
      <c r="L36" s="3">
        <v>164313</v>
      </c>
      <c r="M36" s="4">
        <v>39143696.850000001</v>
      </c>
      <c r="N36" s="3">
        <v>5657</v>
      </c>
      <c r="O36" s="3">
        <v>115851</v>
      </c>
      <c r="P36" s="3">
        <v>70.510000000000005</v>
      </c>
      <c r="R36" s="3">
        <f t="shared" si="0"/>
        <v>238.1</v>
      </c>
      <c r="S36" s="3">
        <f t="shared" si="1"/>
        <v>2.7599183730000001</v>
      </c>
      <c r="T36" s="3">
        <f t="shared" si="14"/>
        <v>7.6960174373999992</v>
      </c>
      <c r="V36" s="2">
        <f t="shared" si="7"/>
        <v>44049</v>
      </c>
      <c r="W36" s="6">
        <f t="shared" si="8"/>
        <v>3.3712600084280782E-3</v>
      </c>
      <c r="X36" s="6">
        <f t="shared" si="9"/>
        <v>0.35861643966498119</v>
      </c>
      <c r="Z36" s="5">
        <f t="shared" si="3"/>
        <v>0.33435840089460439</v>
      </c>
      <c r="AA36" s="5">
        <f t="shared" si="4"/>
        <v>0.81825124093165347</v>
      </c>
      <c r="AC36" s="1">
        <f t="shared" si="5"/>
        <v>238.23</v>
      </c>
      <c r="AD36" s="1">
        <f t="shared" ref="AD36:AE36" si="44">D36</f>
        <v>239</v>
      </c>
      <c r="AE36" s="1">
        <f t="shared" si="44"/>
        <v>236</v>
      </c>
    </row>
    <row r="37" spans="1:31" ht="15.75" customHeight="1" x14ac:dyDescent="0.25">
      <c r="A37" s="2">
        <v>44050</v>
      </c>
      <c r="B37" s="3" t="s">
        <v>43</v>
      </c>
      <c r="C37" s="3">
        <v>238.85</v>
      </c>
      <c r="D37" s="3">
        <v>263.5</v>
      </c>
      <c r="E37" s="3">
        <v>237.3</v>
      </c>
      <c r="F37" s="3">
        <v>238.1</v>
      </c>
      <c r="G37" s="3">
        <v>258.64999999999998</v>
      </c>
      <c r="H37" s="3">
        <v>257.3</v>
      </c>
      <c r="I37" s="3">
        <v>251.44</v>
      </c>
      <c r="J37" s="3">
        <v>357.7</v>
      </c>
      <c r="K37" s="3">
        <v>130.94999999999999</v>
      </c>
      <c r="L37" s="3">
        <v>4431966</v>
      </c>
      <c r="M37" s="4">
        <v>1114368375.3</v>
      </c>
      <c r="N37" s="3">
        <v>40760</v>
      </c>
      <c r="O37" s="3">
        <v>2251756</v>
      </c>
      <c r="P37" s="3">
        <v>50.81</v>
      </c>
      <c r="R37" s="3">
        <f t="shared" si="0"/>
        <v>257.3</v>
      </c>
      <c r="S37" s="3">
        <f t="shared" si="1"/>
        <v>56.618152863999995</v>
      </c>
      <c r="T37" s="3">
        <f t="shared" si="14"/>
        <v>7.6844783279999991</v>
      </c>
      <c r="V37" s="2">
        <f t="shared" si="7"/>
        <v>44050</v>
      </c>
      <c r="W37" s="6">
        <f t="shared" si="8"/>
        <v>8.0638387232255429E-2</v>
      </c>
      <c r="X37" s="6">
        <f t="shared" si="9"/>
        <v>7.3678590071234833</v>
      </c>
      <c r="Z37" s="7">
        <f t="shared" si="3"/>
        <v>0.2806821358680458</v>
      </c>
      <c r="AA37" s="5">
        <f t="shared" si="4"/>
        <v>0.9648720885834291</v>
      </c>
      <c r="AC37" s="8">
        <f t="shared" si="5"/>
        <v>251.44</v>
      </c>
      <c r="AD37" s="1">
        <f t="shared" ref="AD37:AE37" si="45">D37</f>
        <v>263.5</v>
      </c>
      <c r="AE37" s="8">
        <f t="shared" si="45"/>
        <v>237.3</v>
      </c>
    </row>
    <row r="38" spans="1:31" ht="15.75" customHeight="1" x14ac:dyDescent="0.25">
      <c r="A38" s="2">
        <v>44053</v>
      </c>
      <c r="B38" s="3" t="s">
        <v>43</v>
      </c>
      <c r="C38" s="3">
        <v>265</v>
      </c>
      <c r="D38" s="3">
        <v>308.75</v>
      </c>
      <c r="E38" s="3">
        <v>265</v>
      </c>
      <c r="F38" s="3">
        <v>257.3</v>
      </c>
      <c r="G38" s="3">
        <v>308.75</v>
      </c>
      <c r="H38" s="3">
        <v>307.10000000000002</v>
      </c>
      <c r="I38" s="3">
        <v>300.35000000000002</v>
      </c>
      <c r="J38" s="3">
        <v>357.7</v>
      </c>
      <c r="K38" s="3">
        <v>130.94999999999999</v>
      </c>
      <c r="L38" s="3">
        <v>9852405</v>
      </c>
      <c r="M38" s="4">
        <v>2959121882.75</v>
      </c>
      <c r="N38" s="3">
        <v>83622</v>
      </c>
      <c r="O38" s="3">
        <v>3319801</v>
      </c>
      <c r="P38" s="3">
        <v>33.700000000000003</v>
      </c>
      <c r="R38" s="3">
        <f t="shared" si="0"/>
        <v>307.10000000000002</v>
      </c>
      <c r="S38" s="3">
        <f t="shared" si="1"/>
        <v>99.710223034999999</v>
      </c>
      <c r="T38" s="3">
        <f t="shared" si="14"/>
        <v>18.576321867799997</v>
      </c>
      <c r="V38" s="2">
        <f t="shared" si="7"/>
        <v>44053</v>
      </c>
      <c r="W38" s="6">
        <f t="shared" si="8"/>
        <v>0.19354838709677422</v>
      </c>
      <c r="X38" s="6">
        <f t="shared" si="9"/>
        <v>5.3675977270740907</v>
      </c>
      <c r="Z38" s="5">
        <f t="shared" si="3"/>
        <v>0.14145932345540946</v>
      </c>
      <c r="AA38" s="5">
        <f t="shared" si="4"/>
        <v>1.3451699121802219</v>
      </c>
      <c r="AC38" s="1">
        <f t="shared" si="5"/>
        <v>300.35000000000002</v>
      </c>
      <c r="AD38" s="1">
        <f t="shared" ref="AD38:AE38" si="46">D38</f>
        <v>308.75</v>
      </c>
      <c r="AE38" s="1">
        <f t="shared" si="46"/>
        <v>265</v>
      </c>
    </row>
    <row r="39" spans="1:31" ht="15.75" customHeight="1" x14ac:dyDescent="0.25">
      <c r="A39" s="2">
        <v>44054</v>
      </c>
      <c r="B39" s="3" t="s">
        <v>43</v>
      </c>
      <c r="C39" s="3">
        <v>311.14999999999998</v>
      </c>
      <c r="D39" s="3">
        <v>337.7</v>
      </c>
      <c r="E39" s="3">
        <v>311</v>
      </c>
      <c r="F39" s="3">
        <v>307.10000000000002</v>
      </c>
      <c r="G39" s="3">
        <v>336.9</v>
      </c>
      <c r="H39" s="3">
        <v>333.5</v>
      </c>
      <c r="I39" s="3">
        <v>325.38</v>
      </c>
      <c r="J39" s="3">
        <v>357.7</v>
      </c>
      <c r="K39" s="3">
        <v>130.94999999999999</v>
      </c>
      <c r="L39" s="3">
        <v>6066485</v>
      </c>
      <c r="M39" s="4">
        <v>1973937086.8</v>
      </c>
      <c r="N39" s="3">
        <v>86843</v>
      </c>
      <c r="O39" s="3">
        <v>1418221</v>
      </c>
      <c r="P39" s="3">
        <v>23.38</v>
      </c>
      <c r="R39" s="3">
        <f t="shared" si="0"/>
        <v>333.5</v>
      </c>
      <c r="S39" s="3">
        <f t="shared" si="1"/>
        <v>46.146074898000002</v>
      </c>
      <c r="T39" s="3">
        <f t="shared" si="14"/>
        <v>37.211665715199999</v>
      </c>
      <c r="V39" s="2">
        <f t="shared" si="7"/>
        <v>44054</v>
      </c>
      <c r="W39" s="6">
        <f t="shared" si="8"/>
        <v>8.5965483555844921E-2</v>
      </c>
      <c r="X39" s="6">
        <f t="shared" si="9"/>
        <v>1.2400969967638544</v>
      </c>
      <c r="Z39" s="5">
        <f t="shared" si="3"/>
        <v>6.7654459043891502E-2</v>
      </c>
      <c r="AA39" s="5">
        <f t="shared" si="4"/>
        <v>1.5467735777014129</v>
      </c>
      <c r="AC39" s="1">
        <f t="shared" si="5"/>
        <v>325.38</v>
      </c>
      <c r="AD39" s="1">
        <f t="shared" ref="AD39:AE39" si="47">D39</f>
        <v>337.7</v>
      </c>
      <c r="AE39" s="1">
        <f t="shared" si="47"/>
        <v>311</v>
      </c>
    </row>
    <row r="40" spans="1:31" ht="15.75" customHeight="1" x14ac:dyDescent="0.25">
      <c r="A40" s="2">
        <v>44055</v>
      </c>
      <c r="B40" s="3" t="s">
        <v>43</v>
      </c>
      <c r="C40" s="3">
        <v>333.5</v>
      </c>
      <c r="D40" s="3">
        <v>335.3</v>
      </c>
      <c r="E40" s="3">
        <v>320</v>
      </c>
      <c r="F40" s="3">
        <v>333.5</v>
      </c>
      <c r="G40" s="3">
        <v>330.95</v>
      </c>
      <c r="H40" s="3">
        <v>329.7</v>
      </c>
      <c r="I40" s="3">
        <v>328.42</v>
      </c>
      <c r="J40" s="3">
        <v>357.7</v>
      </c>
      <c r="K40" s="3">
        <v>130.94999999999999</v>
      </c>
      <c r="L40" s="3">
        <v>2212560</v>
      </c>
      <c r="M40" s="4">
        <v>726646080</v>
      </c>
      <c r="N40" s="3">
        <v>50982</v>
      </c>
      <c r="O40" s="3">
        <v>654508</v>
      </c>
      <c r="P40" s="3">
        <v>29.58</v>
      </c>
      <c r="R40" s="3">
        <f t="shared" si="0"/>
        <v>329.7</v>
      </c>
      <c r="S40" s="3">
        <f t="shared" si="1"/>
        <v>21.495351736</v>
      </c>
      <c r="T40" s="3">
        <f t="shared" si="14"/>
        <v>41.409049902799993</v>
      </c>
      <c r="V40" s="2">
        <f t="shared" si="7"/>
        <v>44055</v>
      </c>
      <c r="W40" s="6">
        <f t="shared" si="8"/>
        <v>-1.1394302848575746E-2</v>
      </c>
      <c r="X40" s="6">
        <f t="shared" si="9"/>
        <v>0.51909792150402678</v>
      </c>
      <c r="Z40" s="5">
        <f t="shared" si="3"/>
        <v>7.8277886497064575E-2</v>
      </c>
      <c r="AA40" s="5">
        <f t="shared" si="4"/>
        <v>1.5177548682703323</v>
      </c>
      <c r="AC40" s="1">
        <f t="shared" si="5"/>
        <v>328.42</v>
      </c>
      <c r="AD40" s="1">
        <f t="shared" ref="AD40:AE40" si="48">D40</f>
        <v>335.3</v>
      </c>
      <c r="AE40" s="1">
        <f t="shared" si="48"/>
        <v>320</v>
      </c>
    </row>
    <row r="41" spans="1:31" ht="15.75" customHeight="1" x14ac:dyDescent="0.25">
      <c r="A41" s="2">
        <v>44056</v>
      </c>
      <c r="B41" s="3" t="s">
        <v>43</v>
      </c>
      <c r="C41" s="3">
        <v>332.2</v>
      </c>
      <c r="D41" s="3">
        <v>332.2</v>
      </c>
      <c r="E41" s="3">
        <v>308.5</v>
      </c>
      <c r="F41" s="3">
        <v>329.7</v>
      </c>
      <c r="G41" s="3">
        <v>319.3</v>
      </c>
      <c r="H41" s="3">
        <v>324.89999999999998</v>
      </c>
      <c r="I41" s="3">
        <v>321.32</v>
      </c>
      <c r="J41" s="3">
        <v>357.7</v>
      </c>
      <c r="K41" s="3">
        <v>130.94999999999999</v>
      </c>
      <c r="L41" s="3">
        <v>1096393</v>
      </c>
      <c r="M41" s="4">
        <v>352295971.85000002</v>
      </c>
      <c r="N41" s="3">
        <v>22775</v>
      </c>
      <c r="O41" s="3">
        <v>633461</v>
      </c>
      <c r="P41" s="3">
        <v>57.78</v>
      </c>
      <c r="R41" s="3">
        <f t="shared" si="0"/>
        <v>324.89999999999998</v>
      </c>
      <c r="S41" s="3">
        <f t="shared" si="1"/>
        <v>20.354368851999997</v>
      </c>
      <c r="T41" s="3">
        <f t="shared" si="14"/>
        <v>45.345944181199997</v>
      </c>
      <c r="V41" s="2">
        <f t="shared" si="7"/>
        <v>44056</v>
      </c>
      <c r="W41" s="6">
        <f t="shared" si="8"/>
        <v>-1.4558689717925422E-2</v>
      </c>
      <c r="X41" s="6">
        <f t="shared" si="9"/>
        <v>0.44886856409175241</v>
      </c>
      <c r="Z41" s="5">
        <f t="shared" si="3"/>
        <v>9.169695275370425E-2</v>
      </c>
      <c r="AA41" s="5">
        <f t="shared" si="4"/>
        <v>1.4810996563573884</v>
      </c>
      <c r="AC41" s="1">
        <f t="shared" si="5"/>
        <v>321.32</v>
      </c>
      <c r="AD41" s="1">
        <f t="shared" ref="AD41:AE41" si="49">D41</f>
        <v>332.2</v>
      </c>
      <c r="AE41" s="1">
        <f t="shared" si="49"/>
        <v>308.5</v>
      </c>
    </row>
    <row r="42" spans="1:31" ht="15.75" customHeight="1" x14ac:dyDescent="0.25">
      <c r="A42" s="2">
        <v>44057</v>
      </c>
      <c r="B42" s="3" t="s">
        <v>43</v>
      </c>
      <c r="C42" s="3">
        <v>325</v>
      </c>
      <c r="D42" s="3">
        <v>344.9</v>
      </c>
      <c r="E42" s="3">
        <v>317.10000000000002</v>
      </c>
      <c r="F42" s="3">
        <v>324.89999999999998</v>
      </c>
      <c r="G42" s="3">
        <v>326.45</v>
      </c>
      <c r="H42" s="3">
        <v>327.45</v>
      </c>
      <c r="I42" s="3">
        <v>332.77</v>
      </c>
      <c r="J42" s="3">
        <v>357.7</v>
      </c>
      <c r="K42" s="3">
        <v>130.94999999999999</v>
      </c>
      <c r="L42" s="3">
        <v>1141928</v>
      </c>
      <c r="M42" s="4">
        <v>380004634.5</v>
      </c>
      <c r="N42" s="3">
        <v>34702</v>
      </c>
      <c r="O42" s="3">
        <v>555648</v>
      </c>
      <c r="P42" s="3">
        <v>48.66</v>
      </c>
      <c r="R42" s="3">
        <f t="shared" si="0"/>
        <v>327.45</v>
      </c>
      <c r="S42" s="3">
        <f t="shared" si="1"/>
        <v>18.490298495999998</v>
      </c>
      <c r="T42" s="3">
        <f t="shared" si="14"/>
        <v>48.864834276999993</v>
      </c>
      <c r="V42" s="2">
        <f t="shared" si="7"/>
        <v>44057</v>
      </c>
      <c r="W42" s="6">
        <f t="shared" si="8"/>
        <v>7.8485687903970813E-3</v>
      </c>
      <c r="X42" s="6">
        <f t="shared" si="9"/>
        <v>0.37839683219192105</v>
      </c>
      <c r="Z42" s="5">
        <f t="shared" si="3"/>
        <v>8.4568073804864419E-2</v>
      </c>
      <c r="AA42" s="5">
        <f t="shared" si="4"/>
        <v>1.50057273768614</v>
      </c>
      <c r="AC42" s="1">
        <f t="shared" si="5"/>
        <v>332.77</v>
      </c>
      <c r="AD42" s="1">
        <f t="shared" ref="AD42:AE42" si="50">D42</f>
        <v>344.9</v>
      </c>
      <c r="AE42" s="1">
        <f t="shared" si="50"/>
        <v>317.10000000000002</v>
      </c>
    </row>
    <row r="43" spans="1:31" ht="15.75" customHeight="1" x14ac:dyDescent="0.25">
      <c r="A43" s="2">
        <v>44060</v>
      </c>
      <c r="B43" s="3" t="s">
        <v>43</v>
      </c>
      <c r="C43" s="3">
        <v>329.9</v>
      </c>
      <c r="D43" s="3">
        <v>355.8</v>
      </c>
      <c r="E43" s="3">
        <v>322</v>
      </c>
      <c r="F43" s="3">
        <v>327.45</v>
      </c>
      <c r="G43" s="3">
        <v>351.95</v>
      </c>
      <c r="H43" s="3">
        <v>352</v>
      </c>
      <c r="I43" s="3">
        <v>347.09</v>
      </c>
      <c r="J43" s="3">
        <v>357.7</v>
      </c>
      <c r="K43" s="3">
        <v>130.94999999999999</v>
      </c>
      <c r="L43" s="3">
        <v>1427205</v>
      </c>
      <c r="M43" s="4">
        <v>495367905.25</v>
      </c>
      <c r="N43" s="3">
        <v>44584</v>
      </c>
      <c r="O43" s="3">
        <v>791034</v>
      </c>
      <c r="P43" s="3">
        <v>55.43</v>
      </c>
      <c r="R43" s="3">
        <f t="shared" si="0"/>
        <v>352</v>
      </c>
      <c r="S43" s="3">
        <f t="shared" si="1"/>
        <v>27.455999106</v>
      </c>
      <c r="T43" s="3">
        <f t="shared" si="14"/>
        <v>41.239263403400003</v>
      </c>
      <c r="V43" s="2">
        <f t="shared" si="7"/>
        <v>44060</v>
      </c>
      <c r="W43" s="6">
        <f t="shared" si="8"/>
        <v>7.4973278363108908E-2</v>
      </c>
      <c r="X43" s="6">
        <f t="shared" si="9"/>
        <v>0.66577326654521107</v>
      </c>
      <c r="Z43" s="5">
        <f t="shared" si="3"/>
        <v>1.5935141179759544E-2</v>
      </c>
      <c r="AA43" s="5">
        <f t="shared" si="4"/>
        <v>1.6880488736158841</v>
      </c>
      <c r="AC43" s="1">
        <f t="shared" si="5"/>
        <v>347.09</v>
      </c>
      <c r="AD43" s="1">
        <f t="shared" ref="AD43:AE43" si="51">D43</f>
        <v>355.8</v>
      </c>
      <c r="AE43" s="1">
        <f t="shared" si="51"/>
        <v>322</v>
      </c>
    </row>
    <row r="44" spans="1:31" ht="15.75" customHeight="1" x14ac:dyDescent="0.25">
      <c r="A44" s="2">
        <v>44061</v>
      </c>
      <c r="B44" s="3" t="s">
        <v>43</v>
      </c>
      <c r="C44" s="3">
        <v>353.4</v>
      </c>
      <c r="D44" s="3">
        <v>359.65</v>
      </c>
      <c r="E44" s="3">
        <v>339</v>
      </c>
      <c r="F44" s="3">
        <v>352</v>
      </c>
      <c r="G44" s="3">
        <v>340</v>
      </c>
      <c r="H44" s="3">
        <v>340.05</v>
      </c>
      <c r="I44" s="3">
        <v>349.33</v>
      </c>
      <c r="J44" s="3">
        <v>359.65</v>
      </c>
      <c r="K44" s="3">
        <v>130.94999999999999</v>
      </c>
      <c r="L44" s="3">
        <v>1358188</v>
      </c>
      <c r="M44" s="4">
        <v>474455240.94999999</v>
      </c>
      <c r="N44" s="3">
        <v>34610</v>
      </c>
      <c r="O44" s="3">
        <v>952892</v>
      </c>
      <c r="P44" s="3">
        <v>70.16</v>
      </c>
      <c r="R44" s="3">
        <f t="shared" si="0"/>
        <v>340.05</v>
      </c>
      <c r="S44" s="3">
        <f t="shared" si="1"/>
        <v>33.287376236</v>
      </c>
      <c r="T44" s="3">
        <f t="shared" si="14"/>
        <v>26.788418617599994</v>
      </c>
      <c r="V44" s="2">
        <f t="shared" si="7"/>
        <v>44061</v>
      </c>
      <c r="W44" s="6">
        <f t="shared" si="8"/>
        <v>-3.3948863636363603E-2</v>
      </c>
      <c r="X44" s="6">
        <f t="shared" si="9"/>
        <v>1.2426032574438788</v>
      </c>
      <c r="Z44" s="5">
        <f t="shared" si="3"/>
        <v>5.4497428055053435E-2</v>
      </c>
      <c r="AA44" s="5">
        <f t="shared" si="4"/>
        <v>1.5967926689576177</v>
      </c>
      <c r="AC44" s="1">
        <f t="shared" si="5"/>
        <v>349.33</v>
      </c>
      <c r="AD44" s="1">
        <f t="shared" ref="AD44:AE44" si="52">D44</f>
        <v>359.65</v>
      </c>
      <c r="AE44" s="1">
        <f t="shared" si="52"/>
        <v>339</v>
      </c>
    </row>
    <row r="45" spans="1:31" ht="15.75" customHeight="1" x14ac:dyDescent="0.25">
      <c r="A45" s="2">
        <v>44062</v>
      </c>
      <c r="B45" s="3" t="s">
        <v>43</v>
      </c>
      <c r="C45" s="3">
        <v>342.05</v>
      </c>
      <c r="D45" s="3">
        <v>350</v>
      </c>
      <c r="E45" s="3">
        <v>342.05</v>
      </c>
      <c r="F45" s="3">
        <v>340.05</v>
      </c>
      <c r="G45" s="3">
        <v>349.5</v>
      </c>
      <c r="H45" s="3">
        <v>349.1</v>
      </c>
      <c r="I45" s="3">
        <v>346.77</v>
      </c>
      <c r="J45" s="3">
        <v>359.65</v>
      </c>
      <c r="K45" s="3">
        <v>130.94999999999999</v>
      </c>
      <c r="L45" s="3">
        <v>1091462</v>
      </c>
      <c r="M45" s="4">
        <v>378485063.85000002</v>
      </c>
      <c r="N45" s="3">
        <v>31583</v>
      </c>
      <c r="O45" s="3">
        <v>771693</v>
      </c>
      <c r="P45" s="3">
        <v>70.7</v>
      </c>
      <c r="R45" s="3">
        <f t="shared" si="0"/>
        <v>349.1</v>
      </c>
      <c r="S45" s="3">
        <f t="shared" si="1"/>
        <v>26.759998160999999</v>
      </c>
      <c r="T45" s="3">
        <f t="shared" si="14"/>
        <v>24.216678885199997</v>
      </c>
      <c r="V45" s="2">
        <f t="shared" si="7"/>
        <v>44062</v>
      </c>
      <c r="W45" s="6">
        <f t="shared" si="8"/>
        <v>2.6613733274518485E-2</v>
      </c>
      <c r="X45" s="6">
        <f t="shared" si="9"/>
        <v>1.1050234546139335</v>
      </c>
      <c r="Z45" s="5">
        <f t="shared" si="3"/>
        <v>2.9334074794939401E-2</v>
      </c>
      <c r="AA45" s="5">
        <f t="shared" si="4"/>
        <v>1.6659030164184807</v>
      </c>
      <c r="AC45" s="1">
        <f t="shared" si="5"/>
        <v>346.77</v>
      </c>
      <c r="AD45" s="1">
        <f t="shared" ref="AD45:AE45" si="53">D45</f>
        <v>350</v>
      </c>
      <c r="AE45" s="1">
        <f t="shared" si="53"/>
        <v>342.05</v>
      </c>
    </row>
    <row r="46" spans="1:31" ht="15.75" customHeight="1" x14ac:dyDescent="0.25">
      <c r="A46" s="2">
        <v>44063</v>
      </c>
      <c r="B46" s="3" t="s">
        <v>43</v>
      </c>
      <c r="C46" s="3">
        <v>347.5</v>
      </c>
      <c r="D46" s="3">
        <v>354.8</v>
      </c>
      <c r="E46" s="3">
        <v>340.1</v>
      </c>
      <c r="F46" s="3">
        <v>349.1</v>
      </c>
      <c r="G46" s="3">
        <v>351</v>
      </c>
      <c r="H46" s="3">
        <v>352.2</v>
      </c>
      <c r="I46" s="3">
        <v>351.69</v>
      </c>
      <c r="J46" s="3">
        <v>359.65</v>
      </c>
      <c r="K46" s="3">
        <v>130.94999999999999</v>
      </c>
      <c r="L46" s="3">
        <v>691087</v>
      </c>
      <c r="M46" s="4">
        <v>243045391.05000001</v>
      </c>
      <c r="N46" s="3">
        <v>19525</v>
      </c>
      <c r="O46" s="3">
        <v>530503</v>
      </c>
      <c r="P46" s="3">
        <v>76.760000000000005</v>
      </c>
      <c r="R46" s="3">
        <f t="shared" si="0"/>
        <v>352.2</v>
      </c>
      <c r="S46" s="3">
        <f t="shared" si="1"/>
        <v>18.657260006999998</v>
      </c>
      <c r="T46" s="3">
        <f t="shared" si="14"/>
        <v>25.269608170199998</v>
      </c>
      <c r="V46" s="2">
        <f t="shared" si="7"/>
        <v>44063</v>
      </c>
      <c r="W46" s="6">
        <f t="shared" si="8"/>
        <v>8.8799770839300077E-3</v>
      </c>
      <c r="X46" s="6">
        <f t="shared" si="9"/>
        <v>0.73832802951816934</v>
      </c>
      <c r="Z46" s="5">
        <f t="shared" si="3"/>
        <v>2.0714583622966742E-2</v>
      </c>
      <c r="AA46" s="5">
        <f t="shared" si="4"/>
        <v>1.6895761741122568</v>
      </c>
      <c r="AC46" s="1">
        <f t="shared" si="5"/>
        <v>351.69</v>
      </c>
      <c r="AD46" s="1">
        <f t="shared" ref="AD46:AE46" si="54">D46</f>
        <v>354.8</v>
      </c>
      <c r="AE46" s="1">
        <f t="shared" si="54"/>
        <v>340.1</v>
      </c>
    </row>
    <row r="47" spans="1:31" ht="15.75" customHeight="1" x14ac:dyDescent="0.25">
      <c r="A47" s="2">
        <v>44064</v>
      </c>
      <c r="B47" s="3" t="s">
        <v>43</v>
      </c>
      <c r="C47" s="3">
        <v>354.25</v>
      </c>
      <c r="D47" s="3">
        <v>362.95</v>
      </c>
      <c r="E47" s="3">
        <v>354.25</v>
      </c>
      <c r="F47" s="3">
        <v>352.2</v>
      </c>
      <c r="G47" s="3">
        <v>359.45</v>
      </c>
      <c r="H47" s="3">
        <v>357.2</v>
      </c>
      <c r="I47" s="3">
        <v>359.6</v>
      </c>
      <c r="J47" s="3">
        <v>362.95</v>
      </c>
      <c r="K47" s="3">
        <v>130.94999999999999</v>
      </c>
      <c r="L47" s="3">
        <v>844277</v>
      </c>
      <c r="M47" s="4">
        <v>303599959.85000002</v>
      </c>
      <c r="N47" s="3">
        <v>14135</v>
      </c>
      <c r="O47" s="3">
        <v>649033</v>
      </c>
      <c r="P47" s="3">
        <v>76.87</v>
      </c>
      <c r="R47" s="3">
        <f t="shared" si="0"/>
        <v>357.2</v>
      </c>
      <c r="S47" s="3">
        <f t="shared" si="1"/>
        <v>23.339226679999999</v>
      </c>
      <c r="T47" s="3">
        <f t="shared" si="14"/>
        <v>24.9301864012</v>
      </c>
      <c r="V47" s="2">
        <f t="shared" si="7"/>
        <v>44064</v>
      </c>
      <c r="W47" s="6">
        <f t="shared" si="8"/>
        <v>1.4196479273140262E-2</v>
      </c>
      <c r="X47" s="6">
        <f t="shared" si="9"/>
        <v>0.93618340049300952</v>
      </c>
      <c r="Z47" s="5">
        <f t="shared" si="3"/>
        <v>1.5842402534784406E-2</v>
      </c>
      <c r="AA47" s="5">
        <f t="shared" si="4"/>
        <v>1.7277586865215733</v>
      </c>
      <c r="AC47" s="1">
        <f t="shared" si="5"/>
        <v>359.6</v>
      </c>
      <c r="AD47" s="1">
        <f t="shared" ref="AD47:AE47" si="55">D47</f>
        <v>362.95</v>
      </c>
      <c r="AE47" s="1">
        <f t="shared" si="55"/>
        <v>354.25</v>
      </c>
    </row>
    <row r="48" spans="1:31" ht="15.75" customHeight="1" x14ac:dyDescent="0.25">
      <c r="A48" s="2">
        <v>44067</v>
      </c>
      <c r="B48" s="3" t="s">
        <v>43</v>
      </c>
      <c r="C48" s="3">
        <v>359.95</v>
      </c>
      <c r="D48" s="3">
        <v>363.2</v>
      </c>
      <c r="E48" s="3">
        <v>353.05</v>
      </c>
      <c r="F48" s="3">
        <v>357.2</v>
      </c>
      <c r="G48" s="3">
        <v>356.9</v>
      </c>
      <c r="H48" s="3">
        <v>357.95</v>
      </c>
      <c r="I48" s="3">
        <v>359.41</v>
      </c>
      <c r="J48" s="3">
        <v>363.2</v>
      </c>
      <c r="K48" s="3">
        <v>130.94999999999999</v>
      </c>
      <c r="L48" s="3">
        <v>579265</v>
      </c>
      <c r="M48" s="4">
        <v>208192498.5</v>
      </c>
      <c r="N48" s="3">
        <v>14951</v>
      </c>
      <c r="O48" s="3">
        <v>441791</v>
      </c>
      <c r="P48" s="3">
        <v>76.27</v>
      </c>
      <c r="R48" s="3">
        <f t="shared" si="0"/>
        <v>357.95</v>
      </c>
      <c r="S48" s="3">
        <f t="shared" si="1"/>
        <v>15.878410331</v>
      </c>
      <c r="T48" s="3">
        <f t="shared" si="14"/>
        <v>25.899972037999998</v>
      </c>
      <c r="V48" s="2">
        <f t="shared" si="7"/>
        <v>44067</v>
      </c>
      <c r="W48" s="6">
        <f t="shared" si="8"/>
        <v>2.0996640537513998E-3</v>
      </c>
      <c r="X48" s="6">
        <f t="shared" si="9"/>
        <v>0.61306669782127432</v>
      </c>
      <c r="Z48" s="5">
        <f t="shared" si="3"/>
        <v>1.4454845814977975E-2</v>
      </c>
      <c r="AA48" s="5">
        <f t="shared" si="4"/>
        <v>1.7334860633829707</v>
      </c>
      <c r="AC48" s="1">
        <f t="shared" si="5"/>
        <v>359.41</v>
      </c>
      <c r="AD48" s="1">
        <f t="shared" ref="AD48:AE48" si="56">D48</f>
        <v>363.2</v>
      </c>
      <c r="AE48" s="1">
        <f t="shared" si="56"/>
        <v>353.05</v>
      </c>
    </row>
    <row r="49" spans="1:31" ht="15.75" customHeight="1" x14ac:dyDescent="0.25">
      <c r="A49" s="2">
        <v>44068</v>
      </c>
      <c r="B49" s="3" t="s">
        <v>43</v>
      </c>
      <c r="C49" s="3">
        <v>359.45</v>
      </c>
      <c r="D49" s="3">
        <v>361</v>
      </c>
      <c r="E49" s="3">
        <v>355</v>
      </c>
      <c r="F49" s="3">
        <v>357.95</v>
      </c>
      <c r="G49" s="3">
        <v>357</v>
      </c>
      <c r="H49" s="3">
        <v>356.4</v>
      </c>
      <c r="I49" s="3">
        <v>359.47</v>
      </c>
      <c r="J49" s="3">
        <v>363.2</v>
      </c>
      <c r="K49" s="3">
        <v>130.94999999999999</v>
      </c>
      <c r="L49" s="3">
        <v>1891586</v>
      </c>
      <c r="M49" s="4">
        <v>679966112.79999995</v>
      </c>
      <c r="N49" s="3">
        <v>13924</v>
      </c>
      <c r="O49" s="3">
        <v>1752990</v>
      </c>
      <c r="P49" s="3">
        <v>92.67</v>
      </c>
      <c r="R49" s="3">
        <f t="shared" si="0"/>
        <v>356.4</v>
      </c>
      <c r="S49" s="3">
        <f t="shared" si="1"/>
        <v>63.014731530000006</v>
      </c>
      <c r="T49" s="3">
        <f t="shared" si="14"/>
        <v>23.584454282999996</v>
      </c>
      <c r="V49" s="2">
        <f t="shared" si="7"/>
        <v>44068</v>
      </c>
      <c r="W49" s="6">
        <f t="shared" si="8"/>
        <v>-4.3302137169996128E-3</v>
      </c>
      <c r="X49" s="6">
        <f t="shared" si="9"/>
        <v>2.6718757523010361</v>
      </c>
      <c r="Z49" s="5">
        <f t="shared" si="3"/>
        <v>1.8722466960352454E-2</v>
      </c>
      <c r="AA49" s="5">
        <f t="shared" si="4"/>
        <v>1.7216494845360826</v>
      </c>
      <c r="AC49" s="1">
        <f t="shared" si="5"/>
        <v>359.47</v>
      </c>
      <c r="AD49" s="1">
        <f t="shared" ref="AD49:AE49" si="57">D49</f>
        <v>361</v>
      </c>
      <c r="AE49" s="1">
        <f t="shared" si="57"/>
        <v>355</v>
      </c>
    </row>
    <row r="50" spans="1:31" ht="15.75" customHeight="1" x14ac:dyDescent="0.25">
      <c r="A50" s="2">
        <v>44069</v>
      </c>
      <c r="B50" s="3" t="s">
        <v>43</v>
      </c>
      <c r="C50" s="3">
        <v>358.25</v>
      </c>
      <c r="D50" s="3">
        <v>383</v>
      </c>
      <c r="E50" s="3">
        <v>347</v>
      </c>
      <c r="F50" s="3">
        <v>356.4</v>
      </c>
      <c r="G50" s="3">
        <v>356.9</v>
      </c>
      <c r="H50" s="3">
        <v>355</v>
      </c>
      <c r="I50" s="3">
        <v>363.82</v>
      </c>
      <c r="J50" s="3">
        <v>383</v>
      </c>
      <c r="K50" s="3">
        <v>130.94999999999999</v>
      </c>
      <c r="L50" s="3">
        <v>719570</v>
      </c>
      <c r="M50" s="4">
        <v>261791223.05000001</v>
      </c>
      <c r="N50" s="3">
        <v>18385</v>
      </c>
      <c r="O50" s="3">
        <v>356878</v>
      </c>
      <c r="P50" s="3">
        <v>49.6</v>
      </c>
      <c r="R50" s="3">
        <f t="shared" si="0"/>
        <v>355</v>
      </c>
      <c r="S50" s="3">
        <f t="shared" si="1"/>
        <v>12.983935396</v>
      </c>
      <c r="T50" s="3">
        <f t="shared" si="14"/>
        <v>29.529925341800002</v>
      </c>
      <c r="V50" s="2">
        <f t="shared" si="7"/>
        <v>44069</v>
      </c>
      <c r="W50" s="6">
        <f t="shared" si="8"/>
        <v>-3.9281705948371977E-3</v>
      </c>
      <c r="X50" s="6">
        <f t="shared" si="9"/>
        <v>0.43968737630437105</v>
      </c>
      <c r="Z50" s="5">
        <f t="shared" si="3"/>
        <v>7.3107049608355096E-2</v>
      </c>
      <c r="AA50" s="5">
        <f t="shared" si="4"/>
        <v>1.7109583810614741</v>
      </c>
      <c r="AC50" s="1">
        <f t="shared" si="5"/>
        <v>363.82</v>
      </c>
      <c r="AD50" s="1">
        <f t="shared" ref="AD50:AE50" si="58">D50</f>
        <v>383</v>
      </c>
      <c r="AE50" s="1">
        <f t="shared" si="58"/>
        <v>347</v>
      </c>
    </row>
    <row r="51" spans="1:31" ht="15.75" customHeight="1" x14ac:dyDescent="0.25">
      <c r="A51" s="2">
        <v>44070</v>
      </c>
      <c r="B51" s="3" t="s">
        <v>43</v>
      </c>
      <c r="C51" s="3">
        <v>355.15</v>
      </c>
      <c r="D51" s="3">
        <v>360.2</v>
      </c>
      <c r="E51" s="3">
        <v>349.05</v>
      </c>
      <c r="F51" s="3">
        <v>355</v>
      </c>
      <c r="G51" s="3">
        <v>360</v>
      </c>
      <c r="H51" s="3">
        <v>359.65</v>
      </c>
      <c r="I51" s="3">
        <v>358.59</v>
      </c>
      <c r="J51" s="3">
        <v>383</v>
      </c>
      <c r="K51" s="3">
        <v>130.94999999999999</v>
      </c>
      <c r="L51" s="3">
        <v>382534</v>
      </c>
      <c r="M51" s="4">
        <v>137174368.09999999</v>
      </c>
      <c r="N51" s="3">
        <v>11640</v>
      </c>
      <c r="O51" s="3">
        <v>283558</v>
      </c>
      <c r="P51" s="3">
        <v>74.13</v>
      </c>
      <c r="R51" s="3">
        <f t="shared" si="0"/>
        <v>359.65</v>
      </c>
      <c r="S51" s="3">
        <f t="shared" si="1"/>
        <v>10.168106322</v>
      </c>
      <c r="T51" s="3">
        <f t="shared" si="14"/>
        <v>26.774712788800002</v>
      </c>
      <c r="V51" s="2">
        <f t="shared" si="7"/>
        <v>44070</v>
      </c>
      <c r="W51" s="6">
        <f t="shared" si="8"/>
        <v>1.3098591549295711E-2</v>
      </c>
      <c r="X51" s="6">
        <f t="shared" si="9"/>
        <v>0.3797652808531104</v>
      </c>
      <c r="Z51" s="5">
        <f t="shared" si="3"/>
        <v>6.0966057441253323E-2</v>
      </c>
      <c r="AA51" s="5">
        <f t="shared" si="4"/>
        <v>1.7464681176021384</v>
      </c>
      <c r="AC51" s="1">
        <f t="shared" si="5"/>
        <v>358.59</v>
      </c>
      <c r="AD51" s="1">
        <f t="shared" ref="AD51:AE51" si="59">D51</f>
        <v>360.2</v>
      </c>
      <c r="AE51" s="1">
        <f t="shared" si="59"/>
        <v>349.05</v>
      </c>
    </row>
    <row r="52" spans="1:31" ht="15.75" customHeight="1" x14ac:dyDescent="0.25">
      <c r="A52" s="2">
        <v>44071</v>
      </c>
      <c r="B52" s="3" t="s">
        <v>43</v>
      </c>
      <c r="C52" s="3">
        <v>360.65</v>
      </c>
      <c r="D52" s="3">
        <v>362.8</v>
      </c>
      <c r="E52" s="3">
        <v>352.05</v>
      </c>
      <c r="F52" s="3">
        <v>359.65</v>
      </c>
      <c r="G52" s="3">
        <v>354</v>
      </c>
      <c r="H52" s="3">
        <v>353.8</v>
      </c>
      <c r="I52" s="3">
        <v>358.61</v>
      </c>
      <c r="J52" s="3">
        <v>383</v>
      </c>
      <c r="K52" s="3">
        <v>130.94999999999999</v>
      </c>
      <c r="L52" s="3">
        <v>471049</v>
      </c>
      <c r="M52" s="4">
        <v>168923680.44999999</v>
      </c>
      <c r="N52" s="3">
        <v>7033</v>
      </c>
      <c r="O52" s="3">
        <v>400801</v>
      </c>
      <c r="P52" s="3">
        <v>85.09</v>
      </c>
      <c r="R52" s="3">
        <f t="shared" si="0"/>
        <v>353.8</v>
      </c>
      <c r="S52" s="3">
        <f t="shared" si="1"/>
        <v>14.373124661000002</v>
      </c>
      <c r="T52" s="3">
        <f t="shared" si="14"/>
        <v>25.076882051799998</v>
      </c>
      <c r="V52" s="2">
        <f t="shared" si="7"/>
        <v>44071</v>
      </c>
      <c r="W52" s="6">
        <f t="shared" si="8"/>
        <v>-1.6265813985819454E-2</v>
      </c>
      <c r="X52" s="6">
        <f t="shared" si="9"/>
        <v>0.57316235053904208</v>
      </c>
      <c r="Z52" s="5">
        <f t="shared" si="3"/>
        <v>7.6240208877284568E-2</v>
      </c>
      <c r="AA52" s="5">
        <f t="shared" si="4"/>
        <v>1.7017945780832382</v>
      </c>
      <c r="AC52" s="1">
        <f t="shared" si="5"/>
        <v>358.61</v>
      </c>
      <c r="AD52" s="1">
        <f t="shared" ref="AD52:AE52" si="60">D52</f>
        <v>362.8</v>
      </c>
      <c r="AE52" s="1">
        <f t="shared" si="60"/>
        <v>352.05</v>
      </c>
    </row>
    <row r="53" spans="1:31" ht="15.75" customHeight="1" x14ac:dyDescent="0.25">
      <c r="A53" s="2">
        <v>44074</v>
      </c>
      <c r="B53" s="3" t="s">
        <v>43</v>
      </c>
      <c r="C53" s="3">
        <v>356</v>
      </c>
      <c r="D53" s="3">
        <v>359.7</v>
      </c>
      <c r="E53" s="3">
        <v>338.15</v>
      </c>
      <c r="F53" s="3">
        <v>353.8</v>
      </c>
      <c r="G53" s="3">
        <v>355.4</v>
      </c>
      <c r="H53" s="3">
        <v>356.95</v>
      </c>
      <c r="I53" s="3">
        <v>349.32</v>
      </c>
      <c r="J53" s="3">
        <v>383</v>
      </c>
      <c r="K53" s="3">
        <v>130.94999999999999</v>
      </c>
      <c r="L53" s="3">
        <v>533067</v>
      </c>
      <c r="M53" s="4">
        <v>186209578</v>
      </c>
      <c r="N53" s="3">
        <v>20241</v>
      </c>
      <c r="O53" s="3">
        <v>389345</v>
      </c>
      <c r="P53" s="3">
        <v>73.040000000000006</v>
      </c>
      <c r="R53" s="3">
        <f t="shared" si="0"/>
        <v>356.95</v>
      </c>
      <c r="S53" s="3">
        <f t="shared" si="1"/>
        <v>13.600599540000001</v>
      </c>
      <c r="T53" s="3">
        <f t="shared" si="14"/>
        <v>23.283661647999999</v>
      </c>
      <c r="V53" s="2">
        <f t="shared" si="7"/>
        <v>44074</v>
      </c>
      <c r="W53" s="6">
        <f t="shared" si="8"/>
        <v>8.9033352176370179E-3</v>
      </c>
      <c r="X53" s="6">
        <f t="shared" si="9"/>
        <v>0.58412631765623746</v>
      </c>
      <c r="Z53" s="5">
        <f t="shared" si="3"/>
        <v>6.8015665796344674E-2</v>
      </c>
      <c r="AA53" s="5">
        <f t="shared" si="4"/>
        <v>1.7258495609011075</v>
      </c>
      <c r="AC53" s="1">
        <f t="shared" si="5"/>
        <v>349.32</v>
      </c>
      <c r="AD53" s="1">
        <f t="shared" ref="AD53:AE53" si="61">D53</f>
        <v>359.7</v>
      </c>
      <c r="AE53" s="1">
        <f t="shared" si="61"/>
        <v>338.15</v>
      </c>
    </row>
    <row r="54" spans="1:31" ht="15.75" customHeight="1" x14ac:dyDescent="0.25">
      <c r="A54" s="2">
        <v>44075</v>
      </c>
      <c r="B54" s="3" t="s">
        <v>43</v>
      </c>
      <c r="C54" s="3">
        <v>350</v>
      </c>
      <c r="D54" s="3">
        <v>365</v>
      </c>
      <c r="E54" s="3">
        <v>348</v>
      </c>
      <c r="F54" s="3">
        <v>356.95</v>
      </c>
      <c r="G54" s="3">
        <v>361.1</v>
      </c>
      <c r="H54" s="3">
        <v>360.6</v>
      </c>
      <c r="I54" s="3">
        <v>356.95</v>
      </c>
      <c r="J54" s="3">
        <v>383</v>
      </c>
      <c r="K54" s="3">
        <v>130.94999999999999</v>
      </c>
      <c r="L54" s="3">
        <v>310359</v>
      </c>
      <c r="M54" s="4">
        <v>110782332.15000001</v>
      </c>
      <c r="N54" s="3">
        <v>14103</v>
      </c>
      <c r="O54" s="3">
        <v>201050</v>
      </c>
      <c r="P54" s="3">
        <v>64.78</v>
      </c>
      <c r="R54" s="3">
        <f t="shared" si="0"/>
        <v>360.6</v>
      </c>
      <c r="S54" s="3">
        <f t="shared" si="1"/>
        <v>7.1764797500000004</v>
      </c>
      <c r="T54" s="3">
        <f t="shared" si="14"/>
        <v>22.828099489800003</v>
      </c>
      <c r="V54" s="2">
        <f t="shared" si="7"/>
        <v>44075</v>
      </c>
      <c r="W54" s="6">
        <f t="shared" si="8"/>
        <v>1.0225521781762248E-2</v>
      </c>
      <c r="X54" s="6">
        <f t="shared" si="9"/>
        <v>0.31437044302380834</v>
      </c>
      <c r="Z54" s="5">
        <f t="shared" si="3"/>
        <v>5.8485639686684014E-2</v>
      </c>
      <c r="AA54" s="5">
        <f t="shared" si="4"/>
        <v>1.7537227949599088</v>
      </c>
      <c r="AC54" s="1">
        <f t="shared" si="5"/>
        <v>356.95</v>
      </c>
      <c r="AD54" s="1">
        <f t="shared" ref="AD54:AE54" si="62">D54</f>
        <v>365</v>
      </c>
      <c r="AE54" s="1">
        <f t="shared" si="62"/>
        <v>348</v>
      </c>
    </row>
    <row r="55" spans="1:31" ht="15.75" customHeight="1" x14ac:dyDescent="0.25">
      <c r="A55" s="2">
        <v>44076</v>
      </c>
      <c r="B55" s="3" t="s">
        <v>43</v>
      </c>
      <c r="C55" s="3">
        <v>364.9</v>
      </c>
      <c r="D55" s="3">
        <v>371.1</v>
      </c>
      <c r="E55" s="3">
        <v>355.1</v>
      </c>
      <c r="F55" s="3">
        <v>360.6</v>
      </c>
      <c r="G55" s="3">
        <v>361.55</v>
      </c>
      <c r="H55" s="3">
        <v>366.65</v>
      </c>
      <c r="I55" s="3">
        <v>364.87</v>
      </c>
      <c r="J55" s="3">
        <v>383</v>
      </c>
      <c r="K55" s="3">
        <v>130.94999999999999</v>
      </c>
      <c r="L55" s="3">
        <v>320708</v>
      </c>
      <c r="M55" s="4">
        <v>117016072.15000001</v>
      </c>
      <c r="N55" s="3">
        <v>11710</v>
      </c>
      <c r="O55" s="3">
        <v>219727</v>
      </c>
      <c r="P55" s="3">
        <v>68.510000000000005</v>
      </c>
      <c r="R55" s="3">
        <f t="shared" si="0"/>
        <v>366.65</v>
      </c>
      <c r="S55" s="3">
        <f t="shared" si="1"/>
        <v>8.0171790489999992</v>
      </c>
      <c r="T55" s="3">
        <f t="shared" si="14"/>
        <v>11.6604491338</v>
      </c>
      <c r="V55" s="2">
        <f t="shared" si="7"/>
        <v>44076</v>
      </c>
      <c r="W55" s="6">
        <f t="shared" si="8"/>
        <v>1.6777592900720895E-2</v>
      </c>
      <c r="X55" s="6">
        <f t="shared" si="9"/>
        <v>0.68755319430713013</v>
      </c>
      <c r="Z55" s="5">
        <f t="shared" si="3"/>
        <v>4.2689295039164549E-2</v>
      </c>
      <c r="AA55" s="5">
        <f t="shared" si="4"/>
        <v>1.7999236349751815</v>
      </c>
      <c r="AC55" s="1">
        <f t="shared" si="5"/>
        <v>364.87</v>
      </c>
      <c r="AD55" s="1">
        <f t="shared" ref="AD55:AE55" si="63">D55</f>
        <v>371.1</v>
      </c>
      <c r="AE55" s="1">
        <f t="shared" si="63"/>
        <v>355.1</v>
      </c>
    </row>
    <row r="56" spans="1:31" ht="15.75" customHeight="1" x14ac:dyDescent="0.25">
      <c r="A56" s="2">
        <v>44077</v>
      </c>
      <c r="B56" s="3" t="s">
        <v>43</v>
      </c>
      <c r="C56" s="3">
        <v>365.9</v>
      </c>
      <c r="D56" s="3">
        <v>371.3</v>
      </c>
      <c r="E56" s="3">
        <v>363.35</v>
      </c>
      <c r="F56" s="3">
        <v>366.65</v>
      </c>
      <c r="G56" s="3">
        <v>369</v>
      </c>
      <c r="H56" s="3">
        <v>369.05</v>
      </c>
      <c r="I56" s="3">
        <v>369.15</v>
      </c>
      <c r="J56" s="3">
        <v>383</v>
      </c>
      <c r="K56" s="3">
        <v>130.94999999999999</v>
      </c>
      <c r="L56" s="3">
        <v>308965</v>
      </c>
      <c r="M56" s="4">
        <v>114055930.45</v>
      </c>
      <c r="N56" s="3">
        <v>6698</v>
      </c>
      <c r="O56" s="3">
        <v>239951</v>
      </c>
      <c r="P56" s="3">
        <v>77.66</v>
      </c>
      <c r="R56" s="3">
        <f t="shared" si="0"/>
        <v>369.05</v>
      </c>
      <c r="S56" s="3">
        <f t="shared" si="1"/>
        <v>8.8577911649999983</v>
      </c>
      <c r="T56" s="3">
        <f t="shared" si="14"/>
        <v>10.667097864400001</v>
      </c>
      <c r="V56" s="2">
        <f t="shared" si="7"/>
        <v>44077</v>
      </c>
      <c r="W56" s="6">
        <f t="shared" si="8"/>
        <v>6.5457520796400768E-3</v>
      </c>
      <c r="X56" s="6">
        <f t="shared" si="9"/>
        <v>0.8303843536077119</v>
      </c>
      <c r="Z56" s="5">
        <f t="shared" si="3"/>
        <v>3.6422976501305451E-2</v>
      </c>
      <c r="AA56" s="5">
        <f t="shared" si="4"/>
        <v>1.8182512409316536</v>
      </c>
      <c r="AC56" s="1">
        <f t="shared" si="5"/>
        <v>369.15</v>
      </c>
      <c r="AD56" s="1">
        <f t="shared" ref="AD56:AE56" si="64">D56</f>
        <v>371.3</v>
      </c>
      <c r="AE56" s="1">
        <f t="shared" si="64"/>
        <v>363.35</v>
      </c>
    </row>
    <row r="57" spans="1:31" ht="15.75" customHeight="1" x14ac:dyDescent="0.25">
      <c r="A57" s="2">
        <v>44078</v>
      </c>
      <c r="B57" s="3" t="s">
        <v>43</v>
      </c>
      <c r="C57" s="3">
        <v>352.65</v>
      </c>
      <c r="D57" s="3">
        <v>374.75</v>
      </c>
      <c r="E57" s="3">
        <v>352.65</v>
      </c>
      <c r="F57" s="3">
        <v>369.05</v>
      </c>
      <c r="G57" s="3">
        <v>372.5</v>
      </c>
      <c r="H57" s="3">
        <v>370.3</v>
      </c>
      <c r="I57" s="3">
        <v>369.01</v>
      </c>
      <c r="J57" s="3">
        <v>383</v>
      </c>
      <c r="K57" s="3">
        <v>130.94999999999999</v>
      </c>
      <c r="L57" s="3">
        <v>259064</v>
      </c>
      <c r="M57" s="4">
        <v>95597026.200000003</v>
      </c>
      <c r="N57" s="3">
        <v>7812</v>
      </c>
      <c r="O57" s="3">
        <v>159635</v>
      </c>
      <c r="P57" s="3">
        <v>61.62</v>
      </c>
      <c r="R57" s="3">
        <f t="shared" si="0"/>
        <v>370.3</v>
      </c>
      <c r="S57" s="3">
        <f t="shared" si="1"/>
        <v>5.890691135</v>
      </c>
      <c r="T57" s="3">
        <f t="shared" si="14"/>
        <v>10.405034832999998</v>
      </c>
      <c r="V57" s="2">
        <f t="shared" si="7"/>
        <v>44078</v>
      </c>
      <c r="W57" s="6">
        <f t="shared" si="8"/>
        <v>3.3870749220972765E-3</v>
      </c>
      <c r="X57" s="6">
        <f t="shared" si="9"/>
        <v>0.56613853096555034</v>
      </c>
      <c r="Z57" s="5">
        <f t="shared" si="3"/>
        <v>3.3159268929503889E-2</v>
      </c>
      <c r="AA57" s="5">
        <f t="shared" si="4"/>
        <v>1.8277968690339828</v>
      </c>
      <c r="AC57" s="1">
        <f t="shared" si="5"/>
        <v>369.01</v>
      </c>
      <c r="AD57" s="1">
        <f t="shared" ref="AD57:AE57" si="65">D57</f>
        <v>374.75</v>
      </c>
      <c r="AE57" s="1">
        <f t="shared" si="65"/>
        <v>352.65</v>
      </c>
    </row>
    <row r="58" spans="1:31" ht="15.75" customHeight="1" x14ac:dyDescent="0.25">
      <c r="A58" s="2">
        <v>44081</v>
      </c>
      <c r="B58" s="3" t="s">
        <v>43</v>
      </c>
      <c r="C58" s="3">
        <v>372.5</v>
      </c>
      <c r="D58" s="3">
        <v>374.75</v>
      </c>
      <c r="E58" s="3">
        <v>357.5</v>
      </c>
      <c r="F58" s="3">
        <v>370.3</v>
      </c>
      <c r="G58" s="3">
        <v>358.1</v>
      </c>
      <c r="H58" s="3">
        <v>358.7</v>
      </c>
      <c r="I58" s="3">
        <v>363.88</v>
      </c>
      <c r="J58" s="3">
        <v>383</v>
      </c>
      <c r="K58" s="3">
        <v>130.94999999999999</v>
      </c>
      <c r="L58" s="3">
        <v>169864</v>
      </c>
      <c r="M58" s="4">
        <v>61810952.899999999</v>
      </c>
      <c r="N58" s="3">
        <v>7523</v>
      </c>
      <c r="O58" s="3">
        <v>98448</v>
      </c>
      <c r="P58" s="3">
        <v>57.96</v>
      </c>
      <c r="R58" s="3">
        <f t="shared" si="0"/>
        <v>358.7</v>
      </c>
      <c r="S58" s="3">
        <f t="shared" si="1"/>
        <v>3.5823258240000002</v>
      </c>
      <c r="T58" s="3">
        <f t="shared" si="14"/>
        <v>8.7085481278000003</v>
      </c>
      <c r="V58" s="2">
        <f t="shared" si="7"/>
        <v>44081</v>
      </c>
      <c r="W58" s="6">
        <f t="shared" si="8"/>
        <v>-3.1325951930866923E-2</v>
      </c>
      <c r="X58" s="6">
        <f t="shared" si="9"/>
        <v>0.41135741244447671</v>
      </c>
      <c r="Z58" s="5">
        <f t="shared" si="3"/>
        <v>6.3446475195822485E-2</v>
      </c>
      <c r="AA58" s="5">
        <f t="shared" si="4"/>
        <v>1.7392134402443682</v>
      </c>
      <c r="AC58" s="1">
        <f t="shared" si="5"/>
        <v>363.88</v>
      </c>
      <c r="AD58" s="1">
        <f t="shared" ref="AD58:AE58" si="66">D58</f>
        <v>374.75</v>
      </c>
      <c r="AE58" s="1">
        <f t="shared" si="66"/>
        <v>357.5</v>
      </c>
    </row>
    <row r="59" spans="1:31" ht="15.75" customHeight="1" x14ac:dyDescent="0.25">
      <c r="A59" s="2">
        <v>44082</v>
      </c>
      <c r="B59" s="3" t="s">
        <v>43</v>
      </c>
      <c r="C59" s="3">
        <v>359.95</v>
      </c>
      <c r="D59" s="3">
        <v>365</v>
      </c>
      <c r="E59" s="3">
        <v>351</v>
      </c>
      <c r="F59" s="3">
        <v>358.7</v>
      </c>
      <c r="G59" s="3">
        <v>351</v>
      </c>
      <c r="H59" s="3">
        <v>351.5</v>
      </c>
      <c r="I59" s="3">
        <v>356.27</v>
      </c>
      <c r="J59" s="3">
        <v>383</v>
      </c>
      <c r="K59" s="3">
        <v>130.94999999999999</v>
      </c>
      <c r="L59" s="3">
        <v>94816</v>
      </c>
      <c r="M59" s="4">
        <v>33780252.200000003</v>
      </c>
      <c r="N59" s="3">
        <v>4654</v>
      </c>
      <c r="O59" s="3">
        <v>57846</v>
      </c>
      <c r="P59" s="3">
        <v>61.01</v>
      </c>
      <c r="R59" s="3">
        <f t="shared" si="0"/>
        <v>351.5</v>
      </c>
      <c r="S59" s="3">
        <f t="shared" si="1"/>
        <v>2.0608794419999996</v>
      </c>
      <c r="T59" s="3">
        <f t="shared" si="14"/>
        <v>6.7048933846000001</v>
      </c>
      <c r="V59" s="2">
        <f t="shared" si="7"/>
        <v>44082</v>
      </c>
      <c r="W59" s="6">
        <f t="shared" si="8"/>
        <v>-2.0072483969891242E-2</v>
      </c>
      <c r="X59" s="6">
        <f t="shared" si="9"/>
        <v>0.30736945746721184</v>
      </c>
      <c r="Z59" s="5">
        <f t="shared" si="3"/>
        <v>8.2245430809399472E-2</v>
      </c>
      <c r="AA59" s="5">
        <f t="shared" si="4"/>
        <v>1.6842306223749526</v>
      </c>
      <c r="AC59" s="1">
        <f t="shared" si="5"/>
        <v>356.27</v>
      </c>
      <c r="AD59" s="1">
        <f t="shared" ref="AD59:AE59" si="67">D59</f>
        <v>365</v>
      </c>
      <c r="AE59" s="1">
        <f t="shared" si="67"/>
        <v>351</v>
      </c>
    </row>
    <row r="60" spans="1:31" ht="15.75" customHeight="1" x14ac:dyDescent="0.25">
      <c r="A60" s="2">
        <v>44083</v>
      </c>
      <c r="B60" s="3" t="s">
        <v>43</v>
      </c>
      <c r="C60" s="3">
        <v>351.5</v>
      </c>
      <c r="D60" s="3">
        <v>365</v>
      </c>
      <c r="E60" s="3">
        <v>343</v>
      </c>
      <c r="F60" s="3">
        <v>351.5</v>
      </c>
      <c r="G60" s="3">
        <v>364</v>
      </c>
      <c r="H60" s="3">
        <v>362.85</v>
      </c>
      <c r="I60" s="3">
        <v>355.19</v>
      </c>
      <c r="J60" s="3">
        <v>383</v>
      </c>
      <c r="K60" s="3">
        <v>130.94999999999999</v>
      </c>
      <c r="L60" s="3">
        <v>341526</v>
      </c>
      <c r="M60" s="4">
        <v>121307055.2</v>
      </c>
      <c r="N60" s="3">
        <v>19553</v>
      </c>
      <c r="O60" s="3">
        <v>216956</v>
      </c>
      <c r="P60" s="3">
        <v>63.53</v>
      </c>
      <c r="R60" s="3">
        <f t="shared" si="0"/>
        <v>362.85</v>
      </c>
      <c r="S60" s="3">
        <f t="shared" si="1"/>
        <v>7.7060601640000002</v>
      </c>
      <c r="T60" s="3">
        <f t="shared" si="14"/>
        <v>5.6817733229999998</v>
      </c>
      <c r="V60" s="2">
        <f t="shared" si="7"/>
        <v>44083</v>
      </c>
      <c r="W60" s="6">
        <f t="shared" si="8"/>
        <v>3.2290184921763936E-2</v>
      </c>
      <c r="X60" s="6">
        <f t="shared" si="9"/>
        <v>1.356277296879413</v>
      </c>
      <c r="Z60" s="5">
        <f t="shared" si="3"/>
        <v>5.2610966057441193E-2</v>
      </c>
      <c r="AA60" s="5">
        <f t="shared" si="4"/>
        <v>1.7709049255441012</v>
      </c>
      <c r="AC60" s="1">
        <f t="shared" si="5"/>
        <v>355.19</v>
      </c>
      <c r="AD60" s="1">
        <f t="shared" ref="AD60:AE60" si="68">D60</f>
        <v>365</v>
      </c>
      <c r="AE60" s="1">
        <f t="shared" si="68"/>
        <v>343</v>
      </c>
    </row>
    <row r="61" spans="1:31" ht="15.75" customHeight="1" x14ac:dyDescent="0.25">
      <c r="A61" s="2">
        <v>44084</v>
      </c>
      <c r="B61" s="3" t="s">
        <v>43</v>
      </c>
      <c r="C61" s="3">
        <v>364.15</v>
      </c>
      <c r="D61" s="3">
        <v>379.9</v>
      </c>
      <c r="E61" s="3">
        <v>360.1</v>
      </c>
      <c r="F61" s="3">
        <v>362.85</v>
      </c>
      <c r="G61" s="3">
        <v>378</v>
      </c>
      <c r="H61" s="3">
        <v>378.05</v>
      </c>
      <c r="I61" s="3">
        <v>372.3</v>
      </c>
      <c r="J61" s="3">
        <v>383</v>
      </c>
      <c r="K61" s="3">
        <v>130.94999999999999</v>
      </c>
      <c r="L61" s="3">
        <v>393435</v>
      </c>
      <c r="M61" s="4">
        <v>146477489.05000001</v>
      </c>
      <c r="N61" s="3">
        <v>9345</v>
      </c>
      <c r="O61" s="3">
        <v>278428</v>
      </c>
      <c r="P61" s="3">
        <v>70.77</v>
      </c>
      <c r="R61" s="3">
        <f t="shared" si="0"/>
        <v>378.05</v>
      </c>
      <c r="S61" s="3">
        <f t="shared" si="1"/>
        <v>10.365874440000001</v>
      </c>
      <c r="T61" s="3">
        <f t="shared" si="14"/>
        <v>5.619549546</v>
      </c>
      <c r="V61" s="2">
        <f t="shared" si="7"/>
        <v>44084</v>
      </c>
      <c r="W61" s="6">
        <f t="shared" si="8"/>
        <v>4.1890588397409362E-2</v>
      </c>
      <c r="X61" s="6">
        <f t="shared" si="9"/>
        <v>1.8446094931894388</v>
      </c>
      <c r="Z61" s="5">
        <f t="shared" si="3"/>
        <v>1.2924281984334174E-2</v>
      </c>
      <c r="AA61" s="5">
        <f t="shared" si="4"/>
        <v>1.8869797632684233</v>
      </c>
      <c r="AC61" s="1">
        <f t="shared" si="5"/>
        <v>372.3</v>
      </c>
      <c r="AD61" s="1">
        <f t="shared" ref="AD61:AE61" si="69">D61</f>
        <v>379.9</v>
      </c>
      <c r="AE61" s="1">
        <f t="shared" si="69"/>
        <v>360.1</v>
      </c>
    </row>
    <row r="62" spans="1:31" ht="15.75" customHeight="1" x14ac:dyDescent="0.25">
      <c r="A62" s="2">
        <v>44085</v>
      </c>
      <c r="B62" s="3" t="s">
        <v>43</v>
      </c>
      <c r="C62" s="3">
        <v>377.9</v>
      </c>
      <c r="D62" s="3">
        <v>392.9</v>
      </c>
      <c r="E62" s="3">
        <v>375.55</v>
      </c>
      <c r="F62" s="3">
        <v>378.05</v>
      </c>
      <c r="G62" s="3">
        <v>383</v>
      </c>
      <c r="H62" s="3">
        <v>383.5</v>
      </c>
      <c r="I62" s="3">
        <v>386.38</v>
      </c>
      <c r="J62" s="3">
        <v>392.9</v>
      </c>
      <c r="K62" s="3">
        <v>130.94999999999999</v>
      </c>
      <c r="L62" s="3">
        <v>951176</v>
      </c>
      <c r="M62" s="4">
        <v>367514277.64999998</v>
      </c>
      <c r="N62" s="3">
        <v>27842</v>
      </c>
      <c r="O62" s="3">
        <v>675232</v>
      </c>
      <c r="P62" s="3">
        <v>70.989999999999995</v>
      </c>
      <c r="R62" s="3">
        <f t="shared" si="0"/>
        <v>383.5</v>
      </c>
      <c r="S62" s="3">
        <f t="shared" si="1"/>
        <v>26.089614015999999</v>
      </c>
      <c r="T62" s="3">
        <f t="shared" si="14"/>
        <v>5.9211662010000001</v>
      </c>
      <c r="V62" s="2">
        <f t="shared" si="7"/>
        <v>44085</v>
      </c>
      <c r="W62" s="6">
        <f t="shared" si="8"/>
        <v>1.4416082528766005E-2</v>
      </c>
      <c r="X62" s="6">
        <f t="shared" si="9"/>
        <v>4.4061614098239357</v>
      </c>
      <c r="Z62" s="5">
        <f t="shared" si="3"/>
        <v>2.3924662764062046E-2</v>
      </c>
      <c r="AA62" s="5">
        <f t="shared" si="4"/>
        <v>1.9285987017945783</v>
      </c>
      <c r="AC62" s="1">
        <f t="shared" si="5"/>
        <v>386.38</v>
      </c>
      <c r="AD62" s="1">
        <f t="shared" ref="AD62:AE62" si="70">D62</f>
        <v>392.9</v>
      </c>
      <c r="AE62" s="1">
        <f t="shared" si="70"/>
        <v>375.55</v>
      </c>
    </row>
    <row r="63" spans="1:31" ht="15.75" customHeight="1" x14ac:dyDescent="0.25">
      <c r="A63" s="2">
        <v>44088</v>
      </c>
      <c r="B63" s="3" t="s">
        <v>43</v>
      </c>
      <c r="C63" s="3">
        <v>383.5</v>
      </c>
      <c r="D63" s="3">
        <v>400.9</v>
      </c>
      <c r="E63" s="3">
        <v>381.25</v>
      </c>
      <c r="F63" s="3">
        <v>383.5</v>
      </c>
      <c r="G63" s="3">
        <v>393.9</v>
      </c>
      <c r="H63" s="3">
        <v>395.15</v>
      </c>
      <c r="I63" s="3">
        <v>392.17</v>
      </c>
      <c r="J63" s="3">
        <v>400.9</v>
      </c>
      <c r="K63" s="3">
        <v>130.94999999999999</v>
      </c>
      <c r="L63" s="3">
        <v>622702</v>
      </c>
      <c r="M63" s="4">
        <v>244205473.05000001</v>
      </c>
      <c r="N63" s="3">
        <v>29822</v>
      </c>
      <c r="O63" s="3">
        <v>337613</v>
      </c>
      <c r="P63" s="3">
        <v>54.22</v>
      </c>
      <c r="R63" s="3">
        <f t="shared" si="0"/>
        <v>395.15</v>
      </c>
      <c r="S63" s="3">
        <f t="shared" si="1"/>
        <v>13.240169021000002</v>
      </c>
      <c r="T63" s="3">
        <f t="shared" si="14"/>
        <v>9.9609507772000008</v>
      </c>
      <c r="V63" s="2">
        <f t="shared" si="7"/>
        <v>44088</v>
      </c>
      <c r="W63" s="6">
        <f t="shared" si="8"/>
        <v>3.0378096479791335E-2</v>
      </c>
      <c r="X63" s="6">
        <f t="shared" si="9"/>
        <v>1.3292073535094591</v>
      </c>
      <c r="Z63" s="5">
        <f t="shared" si="3"/>
        <v>1.4342728860064855E-2</v>
      </c>
      <c r="AA63" s="5">
        <f t="shared" si="4"/>
        <v>2.0175639557082858</v>
      </c>
      <c r="AC63" s="1">
        <f t="shared" si="5"/>
        <v>392.17</v>
      </c>
      <c r="AD63" s="1">
        <f t="shared" ref="AD63:AE63" si="71">D63</f>
        <v>400.9</v>
      </c>
      <c r="AE63" s="1">
        <f t="shared" si="71"/>
        <v>381.25</v>
      </c>
    </row>
    <row r="64" spans="1:31" ht="15.75" customHeight="1" x14ac:dyDescent="0.25">
      <c r="A64" s="2">
        <v>44089</v>
      </c>
      <c r="B64" s="3" t="s">
        <v>43</v>
      </c>
      <c r="C64" s="3">
        <v>394.8</v>
      </c>
      <c r="D64" s="3">
        <v>407.55</v>
      </c>
      <c r="E64" s="3">
        <v>389.75</v>
      </c>
      <c r="F64" s="3">
        <v>395.15</v>
      </c>
      <c r="G64" s="3">
        <v>399</v>
      </c>
      <c r="H64" s="3">
        <v>397.6</v>
      </c>
      <c r="I64" s="3">
        <v>400.15</v>
      </c>
      <c r="J64" s="3">
        <v>407.55</v>
      </c>
      <c r="K64" s="3">
        <v>130.94999999999999</v>
      </c>
      <c r="L64" s="3">
        <v>779877</v>
      </c>
      <c r="M64" s="4">
        <v>312071306.19999999</v>
      </c>
      <c r="N64" s="3">
        <v>36213</v>
      </c>
      <c r="O64" s="3">
        <v>529568</v>
      </c>
      <c r="P64" s="3">
        <v>67.900000000000006</v>
      </c>
      <c r="R64" s="3">
        <f t="shared" si="0"/>
        <v>397.6</v>
      </c>
      <c r="S64" s="3">
        <f t="shared" si="1"/>
        <v>21.190663519999998</v>
      </c>
      <c r="T64" s="3">
        <f t="shared" si="14"/>
        <v>11.892519416599999</v>
      </c>
      <c r="V64" s="2">
        <f t="shared" si="7"/>
        <v>44089</v>
      </c>
      <c r="W64" s="6">
        <f t="shared" si="8"/>
        <v>6.2001771479186273E-3</v>
      </c>
      <c r="X64" s="6">
        <f t="shared" si="9"/>
        <v>1.7818481330727383</v>
      </c>
      <c r="Z64" s="5">
        <f t="shared" si="3"/>
        <v>2.4414182308919122E-2</v>
      </c>
      <c r="AA64" s="5">
        <f t="shared" si="4"/>
        <v>2.0362733867888512</v>
      </c>
      <c r="AC64" s="1">
        <f t="shared" si="5"/>
        <v>400.15</v>
      </c>
      <c r="AD64" s="1">
        <f t="shared" ref="AD64:AE64" si="72">D64</f>
        <v>407.55</v>
      </c>
      <c r="AE64" s="1">
        <f t="shared" si="72"/>
        <v>389.75</v>
      </c>
    </row>
    <row r="65" spans="1:31" ht="15.75" customHeight="1" x14ac:dyDescent="0.25">
      <c r="A65" s="2">
        <v>44090</v>
      </c>
      <c r="B65" s="3" t="s">
        <v>43</v>
      </c>
      <c r="C65" s="3">
        <v>397.6</v>
      </c>
      <c r="D65" s="3">
        <v>403.7</v>
      </c>
      <c r="E65" s="3">
        <v>382.5</v>
      </c>
      <c r="F65" s="3">
        <v>397.6</v>
      </c>
      <c r="G65" s="3">
        <v>385</v>
      </c>
      <c r="H65" s="3">
        <v>384.4</v>
      </c>
      <c r="I65" s="3">
        <v>390.39</v>
      </c>
      <c r="J65" s="3">
        <v>407.55</v>
      </c>
      <c r="K65" s="3">
        <v>130.94999999999999</v>
      </c>
      <c r="L65" s="3">
        <v>458257</v>
      </c>
      <c r="M65" s="4">
        <v>178900098.84999999</v>
      </c>
      <c r="N65" s="3">
        <v>17252</v>
      </c>
      <c r="O65" s="3">
        <v>311874</v>
      </c>
      <c r="P65" s="3">
        <v>68.06</v>
      </c>
      <c r="R65" s="3">
        <f t="shared" si="0"/>
        <v>384.4</v>
      </c>
      <c r="S65" s="3">
        <f t="shared" si="1"/>
        <v>12.175249085999999</v>
      </c>
      <c r="T65" s="3">
        <f t="shared" si="14"/>
        <v>15.718476232199999</v>
      </c>
      <c r="V65" s="2">
        <f t="shared" si="7"/>
        <v>44090</v>
      </c>
      <c r="W65" s="6">
        <f t="shared" si="8"/>
        <v>-3.319919517102627E-2</v>
      </c>
      <c r="X65" s="6">
        <f t="shared" si="9"/>
        <v>0.77458202093778394</v>
      </c>
      <c r="Z65" s="5">
        <f t="shared" si="3"/>
        <v>5.6802846276530566E-2</v>
      </c>
      <c r="AA65" s="5">
        <f t="shared" si="4"/>
        <v>1.9354715540282552</v>
      </c>
      <c r="AC65" s="1">
        <f t="shared" si="5"/>
        <v>390.39</v>
      </c>
      <c r="AD65" s="1">
        <f t="shared" ref="AD65:AE65" si="73">D65</f>
        <v>403.7</v>
      </c>
      <c r="AE65" s="1">
        <f t="shared" si="73"/>
        <v>382.5</v>
      </c>
    </row>
    <row r="66" spans="1:31" ht="15.75" customHeight="1" x14ac:dyDescent="0.25">
      <c r="A66" s="2">
        <v>44091</v>
      </c>
      <c r="B66" s="3" t="s">
        <v>43</v>
      </c>
      <c r="C66" s="3">
        <v>387</v>
      </c>
      <c r="D66" s="3">
        <v>389.55</v>
      </c>
      <c r="E66" s="3">
        <v>377.05</v>
      </c>
      <c r="F66" s="3">
        <v>384.4</v>
      </c>
      <c r="G66" s="3">
        <v>381</v>
      </c>
      <c r="H66" s="3">
        <v>381.25</v>
      </c>
      <c r="I66" s="3">
        <v>384.3</v>
      </c>
      <c r="J66" s="3">
        <v>407.55</v>
      </c>
      <c r="K66" s="3">
        <v>130.94999999999999</v>
      </c>
      <c r="L66" s="3">
        <v>325159</v>
      </c>
      <c r="M66" s="4">
        <v>124958477.34999999</v>
      </c>
      <c r="N66" s="3">
        <v>20131</v>
      </c>
      <c r="O66" s="3">
        <v>223869</v>
      </c>
      <c r="P66" s="3">
        <v>68.849999999999994</v>
      </c>
      <c r="R66" s="3">
        <f t="shared" si="0"/>
        <v>381.25</v>
      </c>
      <c r="S66" s="3">
        <f t="shared" si="1"/>
        <v>8.60328567</v>
      </c>
      <c r="T66" s="3">
        <f t="shared" si="14"/>
        <v>16.612314016599999</v>
      </c>
      <c r="V66" s="2">
        <f t="shared" si="7"/>
        <v>44091</v>
      </c>
      <c r="W66" s="6">
        <f t="shared" si="8"/>
        <v>-8.1945889698230422E-3</v>
      </c>
      <c r="X66" s="6">
        <f t="shared" si="9"/>
        <v>0.51788604895158452</v>
      </c>
      <c r="Z66" s="5">
        <f t="shared" si="3"/>
        <v>6.4531959268801398E-2</v>
      </c>
      <c r="AA66" s="5">
        <f t="shared" si="4"/>
        <v>1.9114165712103859</v>
      </c>
      <c r="AC66" s="1">
        <f t="shared" si="5"/>
        <v>384.3</v>
      </c>
      <c r="AD66" s="1">
        <f t="shared" ref="AD66:AE66" si="74">D66</f>
        <v>389.55</v>
      </c>
      <c r="AE66" s="1">
        <f t="shared" si="74"/>
        <v>377.05</v>
      </c>
    </row>
    <row r="67" spans="1:31" ht="15.75" customHeight="1" x14ac:dyDescent="0.25">
      <c r="A67" s="2">
        <v>44092</v>
      </c>
      <c r="B67" s="3" t="s">
        <v>43</v>
      </c>
      <c r="C67" s="3">
        <v>385.2</v>
      </c>
      <c r="D67" s="3">
        <v>387</v>
      </c>
      <c r="E67" s="3">
        <v>363</v>
      </c>
      <c r="F67" s="3">
        <v>381.25</v>
      </c>
      <c r="G67" s="3">
        <v>365.75</v>
      </c>
      <c r="H67" s="3">
        <v>370.15</v>
      </c>
      <c r="I67" s="3">
        <v>372.46</v>
      </c>
      <c r="J67" s="3">
        <v>407.55</v>
      </c>
      <c r="K67" s="3">
        <v>130.94999999999999</v>
      </c>
      <c r="L67" s="3">
        <v>780540</v>
      </c>
      <c r="M67" s="4">
        <v>290720020.89999998</v>
      </c>
      <c r="N67" s="3">
        <v>31541</v>
      </c>
      <c r="O67" s="3">
        <v>601122</v>
      </c>
      <c r="P67" s="3">
        <v>77.010000000000005</v>
      </c>
      <c r="R67" s="3">
        <f t="shared" si="0"/>
        <v>370.15</v>
      </c>
      <c r="S67" s="3">
        <f t="shared" si="1"/>
        <v>22.389390011999996</v>
      </c>
      <c r="T67" s="3">
        <f t="shared" si="14"/>
        <v>16.259796262599998</v>
      </c>
      <c r="V67" s="2">
        <f t="shared" si="7"/>
        <v>44092</v>
      </c>
      <c r="W67" s="6">
        <f t="shared" si="8"/>
        <v>-2.9114754098360715E-2</v>
      </c>
      <c r="X67" s="6">
        <f t="shared" si="9"/>
        <v>1.3769785088573954</v>
      </c>
      <c r="Z67" s="5">
        <f t="shared" si="3"/>
        <v>9.1767881241565527E-2</v>
      </c>
      <c r="AA67" s="5">
        <f t="shared" si="4"/>
        <v>1.826651393661703</v>
      </c>
      <c r="AC67" s="1">
        <f t="shared" si="5"/>
        <v>372.46</v>
      </c>
      <c r="AD67" s="1">
        <f t="shared" ref="AD67:AE67" si="75">D67</f>
        <v>387</v>
      </c>
      <c r="AE67" s="1">
        <f t="shared" si="75"/>
        <v>363</v>
      </c>
    </row>
    <row r="68" spans="1:31" ht="15.75" customHeight="1" x14ac:dyDescent="0.25">
      <c r="A68" s="2">
        <v>44095</v>
      </c>
      <c r="B68" s="3" t="s">
        <v>43</v>
      </c>
      <c r="C68" s="3">
        <v>372.85</v>
      </c>
      <c r="D68" s="3">
        <v>372.85</v>
      </c>
      <c r="E68" s="3">
        <v>360</v>
      </c>
      <c r="F68" s="3">
        <v>370.15</v>
      </c>
      <c r="G68" s="3">
        <v>363.1</v>
      </c>
      <c r="H68" s="3">
        <v>362.8</v>
      </c>
      <c r="I68" s="3">
        <v>367.58</v>
      </c>
      <c r="J68" s="3">
        <v>407.55</v>
      </c>
      <c r="K68" s="3">
        <v>130.94999999999999</v>
      </c>
      <c r="L68" s="3">
        <v>199995</v>
      </c>
      <c r="M68" s="4">
        <v>73514278.099999994</v>
      </c>
      <c r="N68" s="3">
        <v>11566</v>
      </c>
      <c r="O68" s="3">
        <v>114699</v>
      </c>
      <c r="P68" s="3">
        <v>57.35</v>
      </c>
      <c r="R68" s="3">
        <f t="shared" si="0"/>
        <v>362.8</v>
      </c>
      <c r="S68" s="3">
        <f t="shared" si="1"/>
        <v>4.2161058420000002</v>
      </c>
      <c r="T68" s="3">
        <f t="shared" si="14"/>
        <v>15.519751461799999</v>
      </c>
      <c r="V68" s="2">
        <f t="shared" si="7"/>
        <v>44095</v>
      </c>
      <c r="W68" s="6">
        <f t="shared" si="8"/>
        <v>-1.9856814804808769E-2</v>
      </c>
      <c r="X68" s="6">
        <f t="shared" si="9"/>
        <v>0.27166065464240441</v>
      </c>
      <c r="Z68" s="5">
        <f t="shared" si="3"/>
        <v>0.10980247822353086</v>
      </c>
      <c r="AA68" s="5">
        <f t="shared" si="4"/>
        <v>1.7705231004200079</v>
      </c>
      <c r="AC68" s="1">
        <f t="shared" si="5"/>
        <v>367.58</v>
      </c>
      <c r="AD68" s="1">
        <f t="shared" ref="AD68:AE68" si="76">D68</f>
        <v>372.85</v>
      </c>
      <c r="AE68" s="1">
        <f t="shared" si="76"/>
        <v>360</v>
      </c>
    </row>
    <row r="69" spans="1:31" ht="15.75" customHeight="1" x14ac:dyDescent="0.25">
      <c r="A69" s="2">
        <v>44096</v>
      </c>
      <c r="B69" s="3" t="s">
        <v>43</v>
      </c>
      <c r="C69" s="3">
        <v>364.05</v>
      </c>
      <c r="D69" s="3">
        <v>368.8</v>
      </c>
      <c r="E69" s="3">
        <v>346.7</v>
      </c>
      <c r="F69" s="3">
        <v>362.8</v>
      </c>
      <c r="G69" s="3">
        <v>363.4</v>
      </c>
      <c r="H69" s="3">
        <v>364.55</v>
      </c>
      <c r="I69" s="3">
        <v>358.18</v>
      </c>
      <c r="J69" s="3">
        <v>407.55</v>
      </c>
      <c r="K69" s="3">
        <v>130.94999999999999</v>
      </c>
      <c r="L69" s="3">
        <v>222253</v>
      </c>
      <c r="M69" s="4">
        <v>79605725.200000003</v>
      </c>
      <c r="N69" s="3">
        <v>12461</v>
      </c>
      <c r="O69" s="3">
        <v>128861</v>
      </c>
      <c r="P69" s="3">
        <v>57.98</v>
      </c>
      <c r="R69" s="3">
        <f t="shared" si="0"/>
        <v>364.55</v>
      </c>
      <c r="S69" s="3">
        <f t="shared" si="1"/>
        <v>4.6155432980000004</v>
      </c>
      <c r="T69" s="3">
        <f t="shared" si="14"/>
        <v>13.714938825999999</v>
      </c>
      <c r="V69" s="2">
        <f t="shared" si="7"/>
        <v>44096</v>
      </c>
      <c r="W69" s="6">
        <f t="shared" si="8"/>
        <v>4.8235942668136715E-3</v>
      </c>
      <c r="X69" s="6">
        <f t="shared" si="9"/>
        <v>0.33653400547803514</v>
      </c>
      <c r="Z69" s="5">
        <f t="shared" si="3"/>
        <v>0.10550852656115814</v>
      </c>
      <c r="AA69" s="5">
        <f t="shared" si="4"/>
        <v>1.7838869797632688</v>
      </c>
      <c r="AC69" s="1">
        <f t="shared" si="5"/>
        <v>358.18</v>
      </c>
      <c r="AD69" s="1">
        <f t="shared" ref="AD69:AE69" si="77">D69</f>
        <v>368.8</v>
      </c>
      <c r="AE69" s="1">
        <f t="shared" si="77"/>
        <v>346.7</v>
      </c>
    </row>
    <row r="70" spans="1:31" ht="15.75" customHeight="1" x14ac:dyDescent="0.25">
      <c r="A70" s="2">
        <v>44097</v>
      </c>
      <c r="B70" s="3" t="s">
        <v>43</v>
      </c>
      <c r="C70" s="3">
        <v>365</v>
      </c>
      <c r="D70" s="3">
        <v>374.1</v>
      </c>
      <c r="E70" s="3">
        <v>359.7</v>
      </c>
      <c r="F70" s="3">
        <v>364.55</v>
      </c>
      <c r="G70" s="3">
        <v>364.85</v>
      </c>
      <c r="H70" s="3">
        <v>367.1</v>
      </c>
      <c r="I70" s="3">
        <v>366.87</v>
      </c>
      <c r="J70" s="3">
        <v>407.55</v>
      </c>
      <c r="K70" s="3">
        <v>130.94999999999999</v>
      </c>
      <c r="L70" s="3">
        <v>233250</v>
      </c>
      <c r="M70" s="4">
        <v>85573156.599999994</v>
      </c>
      <c r="N70" s="3">
        <v>13056</v>
      </c>
      <c r="O70" s="3">
        <v>116742</v>
      </c>
      <c r="P70" s="3">
        <v>50.05</v>
      </c>
      <c r="R70" s="3">
        <f t="shared" si="0"/>
        <v>367.1</v>
      </c>
      <c r="S70" s="3">
        <f t="shared" si="1"/>
        <v>4.282913754</v>
      </c>
      <c r="T70" s="3">
        <f t="shared" si="14"/>
        <v>10.399914781599998</v>
      </c>
      <c r="V70" s="2">
        <f t="shared" si="7"/>
        <v>44097</v>
      </c>
      <c r="W70" s="6">
        <f t="shared" si="8"/>
        <v>6.9949252503086305E-3</v>
      </c>
      <c r="X70" s="6">
        <f t="shared" si="9"/>
        <v>0.41182200469349284</v>
      </c>
      <c r="Z70" s="5">
        <f t="shared" si="3"/>
        <v>9.9251625567415014E-2</v>
      </c>
      <c r="AA70" s="5">
        <f t="shared" si="4"/>
        <v>1.8033600610920202</v>
      </c>
      <c r="AC70" s="1">
        <f t="shared" si="5"/>
        <v>366.87</v>
      </c>
      <c r="AD70" s="1">
        <f t="shared" ref="AD70:AE70" si="78">D70</f>
        <v>374.1</v>
      </c>
      <c r="AE70" s="1">
        <f t="shared" si="78"/>
        <v>359.7</v>
      </c>
    </row>
    <row r="71" spans="1:31" ht="15.75" customHeight="1" x14ac:dyDescent="0.25">
      <c r="A71" s="2">
        <v>44098</v>
      </c>
      <c r="B71" s="3" t="s">
        <v>43</v>
      </c>
      <c r="C71" s="3">
        <v>373.8</v>
      </c>
      <c r="D71" s="3">
        <v>373.8</v>
      </c>
      <c r="E71" s="3">
        <v>350</v>
      </c>
      <c r="F71" s="3">
        <v>367.1</v>
      </c>
      <c r="G71" s="3">
        <v>351</v>
      </c>
      <c r="H71" s="3">
        <v>354.35</v>
      </c>
      <c r="I71" s="3">
        <v>360.59</v>
      </c>
      <c r="J71" s="3">
        <v>407.55</v>
      </c>
      <c r="K71" s="3">
        <v>130.94999999999999</v>
      </c>
      <c r="L71" s="3">
        <v>408919</v>
      </c>
      <c r="M71" s="4">
        <v>147452030.75</v>
      </c>
      <c r="N71" s="3">
        <v>20341</v>
      </c>
      <c r="O71" s="3">
        <v>223600</v>
      </c>
      <c r="P71" s="3">
        <v>54.68</v>
      </c>
      <c r="R71" s="3">
        <f t="shared" si="0"/>
        <v>354.35</v>
      </c>
      <c r="S71" s="3">
        <f t="shared" si="1"/>
        <v>8.0627923999999993</v>
      </c>
      <c r="T71" s="3">
        <f t="shared" si="14"/>
        <v>8.8214477151999979</v>
      </c>
      <c r="V71" s="2">
        <f t="shared" si="7"/>
        <v>44098</v>
      </c>
      <c r="W71" s="6">
        <f t="shared" si="8"/>
        <v>-3.4731680740942523E-2</v>
      </c>
      <c r="X71" s="6">
        <f t="shared" si="9"/>
        <v>0.91399877438566235</v>
      </c>
      <c r="Z71" s="5">
        <f t="shared" si="3"/>
        <v>0.1305361305361305</v>
      </c>
      <c r="AA71" s="5">
        <f t="shared" si="4"/>
        <v>1.7059946544482631</v>
      </c>
      <c r="AC71" s="1">
        <f t="shared" si="5"/>
        <v>360.59</v>
      </c>
      <c r="AD71" s="1">
        <f t="shared" ref="AD71:AE71" si="79">D71</f>
        <v>373.8</v>
      </c>
      <c r="AE71" s="1">
        <f t="shared" si="79"/>
        <v>350</v>
      </c>
    </row>
    <row r="72" spans="1:31" ht="15.75" customHeight="1" x14ac:dyDescent="0.25">
      <c r="A72" s="2">
        <v>44099</v>
      </c>
      <c r="B72" s="3" t="s">
        <v>43</v>
      </c>
      <c r="C72" s="3">
        <v>354</v>
      </c>
      <c r="D72" s="3">
        <v>358.35</v>
      </c>
      <c r="E72" s="3">
        <v>350</v>
      </c>
      <c r="F72" s="3">
        <v>354.35</v>
      </c>
      <c r="G72" s="3">
        <v>352</v>
      </c>
      <c r="H72" s="3">
        <v>351.9</v>
      </c>
      <c r="I72" s="3">
        <v>351.7</v>
      </c>
      <c r="J72" s="3">
        <v>407.55</v>
      </c>
      <c r="K72" s="3">
        <v>130.94999999999999</v>
      </c>
      <c r="L72" s="3">
        <v>237310</v>
      </c>
      <c r="M72" s="4">
        <v>83460856.400000006</v>
      </c>
      <c r="N72" s="3">
        <v>20648</v>
      </c>
      <c r="O72" s="3">
        <v>150086</v>
      </c>
      <c r="P72" s="3">
        <v>63.24</v>
      </c>
      <c r="R72" s="3">
        <f t="shared" si="0"/>
        <v>351.9</v>
      </c>
      <c r="S72" s="3">
        <f t="shared" si="1"/>
        <v>5.2785246199999998</v>
      </c>
      <c r="T72" s="3">
        <f t="shared" si="14"/>
        <v>8.7133490611999989</v>
      </c>
      <c r="V72" s="2">
        <f t="shared" si="7"/>
        <v>44099</v>
      </c>
      <c r="W72" s="6">
        <f t="shared" si="8"/>
        <v>-6.9140680118528162E-3</v>
      </c>
      <c r="X72" s="6">
        <f t="shared" si="9"/>
        <v>0.6057974474481852</v>
      </c>
      <c r="Z72" s="5">
        <f t="shared" si="3"/>
        <v>0.13654766286345241</v>
      </c>
      <c r="AA72" s="5">
        <f t="shared" si="4"/>
        <v>1.6872852233676976</v>
      </c>
      <c r="AC72" s="1">
        <f t="shared" si="5"/>
        <v>351.7</v>
      </c>
      <c r="AD72" s="1">
        <f t="shared" ref="AD72:AE72" si="80">D72</f>
        <v>358.35</v>
      </c>
      <c r="AE72" s="1">
        <f t="shared" si="80"/>
        <v>350</v>
      </c>
    </row>
    <row r="73" spans="1:31" ht="15.75" customHeight="1" x14ac:dyDescent="0.25">
      <c r="A73" s="2">
        <v>44102</v>
      </c>
      <c r="B73" s="3" t="s">
        <v>43</v>
      </c>
      <c r="C73" s="3">
        <v>352.5</v>
      </c>
      <c r="D73" s="3">
        <v>364.35</v>
      </c>
      <c r="E73" s="3">
        <v>350.1</v>
      </c>
      <c r="F73" s="3">
        <v>351.9</v>
      </c>
      <c r="G73" s="3">
        <v>355</v>
      </c>
      <c r="H73" s="3">
        <v>355</v>
      </c>
      <c r="I73" s="3">
        <v>355.54</v>
      </c>
      <c r="J73" s="3">
        <v>407.55</v>
      </c>
      <c r="K73" s="3">
        <v>130.94999999999999</v>
      </c>
      <c r="L73" s="3">
        <v>391825</v>
      </c>
      <c r="M73" s="4">
        <v>139308475.30000001</v>
      </c>
      <c r="N73" s="3">
        <v>12230</v>
      </c>
      <c r="O73" s="3">
        <v>273641</v>
      </c>
      <c r="P73" s="3">
        <v>69.84</v>
      </c>
      <c r="R73" s="3">
        <f t="shared" si="0"/>
        <v>355</v>
      </c>
      <c r="S73" s="3">
        <f t="shared" si="1"/>
        <v>9.7290321140000007</v>
      </c>
      <c r="T73" s="3">
        <f t="shared" si="14"/>
        <v>5.2911759827999996</v>
      </c>
      <c r="V73" s="2">
        <f t="shared" si="7"/>
        <v>44102</v>
      </c>
      <c r="W73" s="6">
        <f t="shared" si="8"/>
        <v>8.8093208297812531E-3</v>
      </c>
      <c r="X73" s="6">
        <f t="shared" si="9"/>
        <v>1.8387277508111843</v>
      </c>
      <c r="Z73" s="5">
        <f t="shared" si="3"/>
        <v>0.12894123420439213</v>
      </c>
      <c r="AA73" s="5">
        <f t="shared" si="4"/>
        <v>1.7109583810614741</v>
      </c>
      <c r="AC73" s="1">
        <f t="shared" si="5"/>
        <v>355.54</v>
      </c>
      <c r="AD73" s="1">
        <f t="shared" ref="AD73:AE73" si="81">D73</f>
        <v>364.35</v>
      </c>
      <c r="AE73" s="1">
        <f t="shared" si="81"/>
        <v>350.1</v>
      </c>
    </row>
    <row r="74" spans="1:31" ht="15.75" customHeight="1" x14ac:dyDescent="0.25">
      <c r="A74" s="2">
        <v>44103</v>
      </c>
      <c r="B74" s="3" t="s">
        <v>43</v>
      </c>
      <c r="C74" s="3">
        <v>355.75</v>
      </c>
      <c r="D74" s="3">
        <v>359.8</v>
      </c>
      <c r="E74" s="3">
        <v>346.7</v>
      </c>
      <c r="F74" s="3">
        <v>355</v>
      </c>
      <c r="G74" s="3">
        <v>351</v>
      </c>
      <c r="H74" s="3">
        <v>351.35</v>
      </c>
      <c r="I74" s="3">
        <v>352.2</v>
      </c>
      <c r="J74" s="3">
        <v>407.55</v>
      </c>
      <c r="K74" s="3">
        <v>130.94999999999999</v>
      </c>
      <c r="L74" s="3">
        <v>431702</v>
      </c>
      <c r="M74" s="4">
        <v>152044170.19999999</v>
      </c>
      <c r="N74" s="3">
        <v>11577</v>
      </c>
      <c r="O74" s="3">
        <v>209089</v>
      </c>
      <c r="P74" s="3">
        <v>48.43</v>
      </c>
      <c r="R74" s="3">
        <f t="shared" si="0"/>
        <v>351.35</v>
      </c>
      <c r="S74" s="3">
        <f t="shared" si="1"/>
        <v>7.3641145799999999</v>
      </c>
      <c r="T74" s="3">
        <f t="shared" si="14"/>
        <v>6.3937612372000006</v>
      </c>
      <c r="V74" s="2">
        <f t="shared" si="7"/>
        <v>44103</v>
      </c>
      <c r="W74" s="6">
        <f t="shared" si="8"/>
        <v>-1.0281690140845007E-2</v>
      </c>
      <c r="X74" s="6">
        <f t="shared" si="9"/>
        <v>1.1517656519849877</v>
      </c>
      <c r="Z74" s="5">
        <f t="shared" si="3"/>
        <v>0.13789719052876945</v>
      </c>
      <c r="AA74" s="5">
        <f t="shared" si="4"/>
        <v>1.6830851470026731</v>
      </c>
      <c r="AC74" s="1">
        <f t="shared" si="5"/>
        <v>352.2</v>
      </c>
      <c r="AD74" s="1">
        <f t="shared" ref="AD74:AE74" si="82">D74</f>
        <v>359.8</v>
      </c>
      <c r="AE74" s="1">
        <f t="shared" si="82"/>
        <v>346.7</v>
      </c>
    </row>
    <row r="75" spans="1:31" ht="15.75" customHeight="1" x14ac:dyDescent="0.25">
      <c r="A75" s="2">
        <v>44104</v>
      </c>
      <c r="B75" s="3" t="s">
        <v>43</v>
      </c>
      <c r="C75" s="3">
        <v>352</v>
      </c>
      <c r="D75" s="3">
        <v>357.65</v>
      </c>
      <c r="E75" s="3">
        <v>349.3</v>
      </c>
      <c r="F75" s="3">
        <v>351.35</v>
      </c>
      <c r="G75" s="3">
        <v>350</v>
      </c>
      <c r="H75" s="3">
        <v>351.3</v>
      </c>
      <c r="I75" s="3">
        <v>352.5</v>
      </c>
      <c r="J75" s="3">
        <v>407.55</v>
      </c>
      <c r="K75" s="3">
        <v>130.94999999999999</v>
      </c>
      <c r="L75" s="3">
        <v>403950</v>
      </c>
      <c r="M75" s="4">
        <v>142392883.44999999</v>
      </c>
      <c r="N75" s="3">
        <v>22430</v>
      </c>
      <c r="O75" s="3">
        <v>261105</v>
      </c>
      <c r="P75" s="3">
        <v>64.64</v>
      </c>
      <c r="R75" s="3">
        <f t="shared" si="0"/>
        <v>351.3</v>
      </c>
      <c r="S75" s="3">
        <f t="shared" si="1"/>
        <v>9.2039512499999994</v>
      </c>
      <c r="T75" s="3">
        <f t="shared" si="14"/>
        <v>6.9434754935999994</v>
      </c>
      <c r="V75" s="2">
        <f t="shared" si="7"/>
        <v>44104</v>
      </c>
      <c r="W75" s="6">
        <f t="shared" si="8"/>
        <v>-1.4230823964710791E-4</v>
      </c>
      <c r="X75" s="6">
        <f t="shared" si="9"/>
        <v>1.3255539331108097</v>
      </c>
      <c r="Z75" s="5">
        <f t="shared" si="3"/>
        <v>0.13801987486198011</v>
      </c>
      <c r="AA75" s="5">
        <f t="shared" si="4"/>
        <v>1.6827033218785798</v>
      </c>
      <c r="AC75" s="1">
        <f t="shared" si="5"/>
        <v>352.5</v>
      </c>
      <c r="AD75" s="1">
        <f t="shared" ref="AD75:AE75" si="83">D75</f>
        <v>357.65</v>
      </c>
      <c r="AE75" s="1">
        <f t="shared" si="83"/>
        <v>349.3</v>
      </c>
    </row>
    <row r="76" spans="1:31" ht="15.75" customHeight="1" x14ac:dyDescent="0.25">
      <c r="A76" s="2">
        <v>44105</v>
      </c>
      <c r="B76" s="3" t="s">
        <v>43</v>
      </c>
      <c r="C76" s="3">
        <v>353.9</v>
      </c>
      <c r="D76" s="3">
        <v>355.3</v>
      </c>
      <c r="E76" s="3">
        <v>349.1</v>
      </c>
      <c r="F76" s="3">
        <v>351.3</v>
      </c>
      <c r="G76" s="3">
        <v>351.05</v>
      </c>
      <c r="H76" s="3">
        <v>350.35</v>
      </c>
      <c r="I76" s="3">
        <v>352.61</v>
      </c>
      <c r="J76" s="3">
        <v>407.55</v>
      </c>
      <c r="K76" s="3">
        <v>130.94999999999999</v>
      </c>
      <c r="L76" s="3">
        <v>354313</v>
      </c>
      <c r="M76" s="4">
        <v>124933743.7</v>
      </c>
      <c r="N76" s="3">
        <v>11862</v>
      </c>
      <c r="O76" s="3">
        <v>248984</v>
      </c>
      <c r="P76" s="3">
        <v>70.27</v>
      </c>
      <c r="R76" s="3">
        <f t="shared" si="0"/>
        <v>350.35</v>
      </c>
      <c r="S76" s="3">
        <f t="shared" si="1"/>
        <v>8.7794248240000012</v>
      </c>
      <c r="T76" s="3">
        <f t="shared" si="14"/>
        <v>7.9276829927999986</v>
      </c>
      <c r="V76" s="2">
        <f t="shared" si="7"/>
        <v>44105</v>
      </c>
      <c r="W76" s="6">
        <f t="shared" si="8"/>
        <v>-2.7042413891260708E-3</v>
      </c>
      <c r="X76" s="6">
        <f t="shared" si="9"/>
        <v>1.1074389366948152</v>
      </c>
      <c r="Z76" s="5">
        <f t="shared" si="3"/>
        <v>0.14035087719298242</v>
      </c>
      <c r="AA76" s="5">
        <f t="shared" si="4"/>
        <v>1.6754486445208099</v>
      </c>
      <c r="AC76" s="1">
        <f t="shared" si="5"/>
        <v>352.61</v>
      </c>
      <c r="AD76" s="1">
        <f t="shared" ref="AD76:AE76" si="84">D76</f>
        <v>355.3</v>
      </c>
      <c r="AE76" s="1">
        <f t="shared" si="84"/>
        <v>349.1</v>
      </c>
    </row>
    <row r="77" spans="1:31" ht="15.75" customHeight="1" x14ac:dyDescent="0.25">
      <c r="A77" s="2">
        <v>44109</v>
      </c>
      <c r="B77" s="3" t="s">
        <v>43</v>
      </c>
      <c r="C77" s="3">
        <v>351.05</v>
      </c>
      <c r="D77" s="3">
        <v>354.95</v>
      </c>
      <c r="E77" s="3">
        <v>347.7</v>
      </c>
      <c r="F77" s="3">
        <v>350.35</v>
      </c>
      <c r="G77" s="3">
        <v>350.1</v>
      </c>
      <c r="H77" s="3">
        <v>350.2</v>
      </c>
      <c r="I77" s="3">
        <v>350.32</v>
      </c>
      <c r="J77" s="3">
        <v>407.55</v>
      </c>
      <c r="K77" s="3">
        <v>130.94999999999999</v>
      </c>
      <c r="L77" s="3">
        <v>301897</v>
      </c>
      <c r="M77" s="4">
        <v>105759584.8</v>
      </c>
      <c r="N77" s="3">
        <v>8259</v>
      </c>
      <c r="O77" s="3">
        <v>192947</v>
      </c>
      <c r="P77" s="3">
        <v>63.91</v>
      </c>
      <c r="R77" s="3">
        <f t="shared" si="0"/>
        <v>350.2</v>
      </c>
      <c r="S77" s="3">
        <f t="shared" si="1"/>
        <v>6.759319303999999</v>
      </c>
      <c r="T77" s="3">
        <f t="shared" si="14"/>
        <v>8.0710094776000005</v>
      </c>
      <c r="V77" s="2">
        <f t="shared" si="7"/>
        <v>44109</v>
      </c>
      <c r="W77" s="6">
        <f t="shared" si="8"/>
        <v>-4.2814328528623975E-4</v>
      </c>
      <c r="X77" s="6">
        <f t="shared" si="9"/>
        <v>0.8374812745245287</v>
      </c>
      <c r="Z77" s="5">
        <f t="shared" si="3"/>
        <v>0.14071893019261444</v>
      </c>
      <c r="AA77" s="5">
        <f t="shared" si="4"/>
        <v>1.6743031691485302</v>
      </c>
      <c r="AC77" s="1">
        <f t="shared" si="5"/>
        <v>350.32</v>
      </c>
      <c r="AD77" s="1">
        <f t="shared" ref="AD77:AE77" si="85">D77</f>
        <v>354.95</v>
      </c>
      <c r="AE77" s="1">
        <f t="shared" si="85"/>
        <v>347.7</v>
      </c>
    </row>
    <row r="78" spans="1:31" ht="15.75" customHeight="1" x14ac:dyDescent="0.25">
      <c r="A78" s="2">
        <v>44110</v>
      </c>
      <c r="B78" s="3" t="s">
        <v>43</v>
      </c>
      <c r="C78" s="3">
        <v>354</v>
      </c>
      <c r="D78" s="3">
        <v>355</v>
      </c>
      <c r="E78" s="3">
        <v>346</v>
      </c>
      <c r="F78" s="3">
        <v>350.2</v>
      </c>
      <c r="G78" s="3">
        <v>350.3</v>
      </c>
      <c r="H78" s="3">
        <v>348.6</v>
      </c>
      <c r="I78" s="3">
        <v>350.09</v>
      </c>
      <c r="J78" s="3">
        <v>407.55</v>
      </c>
      <c r="K78" s="3">
        <v>130.94999999999999</v>
      </c>
      <c r="L78" s="3">
        <v>257947</v>
      </c>
      <c r="M78" s="4">
        <v>90303886.349999994</v>
      </c>
      <c r="N78" s="3">
        <v>9456</v>
      </c>
      <c r="O78" s="3">
        <v>146390</v>
      </c>
      <c r="P78" s="3">
        <v>56.75</v>
      </c>
      <c r="R78" s="3">
        <f t="shared" si="0"/>
        <v>348.6</v>
      </c>
      <c r="S78" s="3">
        <f t="shared" si="1"/>
        <v>5.1249675099999994</v>
      </c>
      <c r="T78" s="3">
        <f t="shared" si="14"/>
        <v>8.3671684144000018</v>
      </c>
      <c r="V78" s="2">
        <f t="shared" si="7"/>
        <v>44110</v>
      </c>
      <c r="W78" s="6">
        <f t="shared" si="8"/>
        <v>-4.5688178183893946E-3</v>
      </c>
      <c r="X78" s="6">
        <f t="shared" si="9"/>
        <v>0.61250918544675947</v>
      </c>
      <c r="Z78" s="5">
        <f t="shared" si="3"/>
        <v>0.14464482885535515</v>
      </c>
      <c r="AA78" s="5">
        <f t="shared" si="4"/>
        <v>1.662084765177549</v>
      </c>
      <c r="AC78" s="1">
        <f t="shared" si="5"/>
        <v>350.09</v>
      </c>
      <c r="AD78" s="1">
        <f t="shared" ref="AD78:AE78" si="86">D78</f>
        <v>355</v>
      </c>
      <c r="AE78" s="1">
        <f t="shared" si="86"/>
        <v>346</v>
      </c>
    </row>
    <row r="79" spans="1:31" ht="15.75" customHeight="1" x14ac:dyDescent="0.25">
      <c r="A79" s="2">
        <v>44111</v>
      </c>
      <c r="B79" s="3" t="s">
        <v>43</v>
      </c>
      <c r="C79" s="3">
        <v>350</v>
      </c>
      <c r="D79" s="3">
        <v>359.95</v>
      </c>
      <c r="E79" s="3">
        <v>348.35</v>
      </c>
      <c r="F79" s="3">
        <v>348.6</v>
      </c>
      <c r="G79" s="3">
        <v>351.95</v>
      </c>
      <c r="H79" s="3">
        <v>350.35</v>
      </c>
      <c r="I79" s="3">
        <v>352.67</v>
      </c>
      <c r="J79" s="3">
        <v>407.55</v>
      </c>
      <c r="K79" s="3">
        <v>130.94999999999999</v>
      </c>
      <c r="L79" s="3">
        <v>464543</v>
      </c>
      <c r="M79" s="4">
        <v>163828575.34999999</v>
      </c>
      <c r="N79" s="3">
        <v>10018</v>
      </c>
      <c r="O79" s="3">
        <v>156456</v>
      </c>
      <c r="P79" s="3">
        <v>33.68</v>
      </c>
      <c r="R79" s="3">
        <f t="shared" si="0"/>
        <v>350.35</v>
      </c>
      <c r="S79" s="3">
        <f t="shared" si="1"/>
        <v>5.5177337520000007</v>
      </c>
      <c r="T79" s="3">
        <f t="shared" si="14"/>
        <v>7.4463554935999996</v>
      </c>
      <c r="V79" s="2">
        <f t="shared" si="7"/>
        <v>44111</v>
      </c>
      <c r="W79" s="6">
        <f t="shared" si="8"/>
        <v>5.0200803212851405E-3</v>
      </c>
      <c r="X79" s="6">
        <f t="shared" si="9"/>
        <v>0.7409978957816864</v>
      </c>
      <c r="Z79" s="5">
        <f t="shared" si="3"/>
        <v>0.14035087719298242</v>
      </c>
      <c r="AA79" s="5">
        <f t="shared" si="4"/>
        <v>1.6754486445208099</v>
      </c>
      <c r="AC79" s="1">
        <f t="shared" si="5"/>
        <v>352.67</v>
      </c>
      <c r="AD79" s="1">
        <f t="shared" ref="AD79:AE79" si="87">D79</f>
        <v>359.95</v>
      </c>
      <c r="AE79" s="1">
        <f t="shared" si="87"/>
        <v>348.35</v>
      </c>
    </row>
    <row r="80" spans="1:31" ht="15.75" customHeight="1" x14ac:dyDescent="0.25">
      <c r="A80" s="2">
        <v>44112</v>
      </c>
      <c r="B80" s="3" t="s">
        <v>43</v>
      </c>
      <c r="C80" s="3">
        <v>352</v>
      </c>
      <c r="D80" s="3">
        <v>354.5</v>
      </c>
      <c r="E80" s="3">
        <v>348.3</v>
      </c>
      <c r="F80" s="3">
        <v>350.35</v>
      </c>
      <c r="G80" s="3">
        <v>353.85</v>
      </c>
      <c r="H80" s="3">
        <v>353.45</v>
      </c>
      <c r="I80" s="3">
        <v>350.91</v>
      </c>
      <c r="J80" s="3">
        <v>407.55</v>
      </c>
      <c r="K80" s="3">
        <v>130.94999999999999</v>
      </c>
      <c r="L80" s="3">
        <v>217570</v>
      </c>
      <c r="M80" s="4">
        <v>76347185.150000006</v>
      </c>
      <c r="N80" s="3">
        <v>12988</v>
      </c>
      <c r="O80" s="3">
        <v>141116</v>
      </c>
      <c r="P80" s="3">
        <v>64.86</v>
      </c>
      <c r="R80" s="3">
        <f t="shared" si="0"/>
        <v>353.45</v>
      </c>
      <c r="S80" s="3">
        <f t="shared" si="1"/>
        <v>4.9519015560000001</v>
      </c>
      <c r="T80" s="3">
        <f t="shared" si="14"/>
        <v>7.0770793279999991</v>
      </c>
      <c r="V80" s="2">
        <f t="shared" si="7"/>
        <v>44112</v>
      </c>
      <c r="W80" s="6">
        <f t="shared" si="8"/>
        <v>8.8482945625801782E-3</v>
      </c>
      <c r="X80" s="6">
        <f t="shared" si="9"/>
        <v>0.6997097710079534</v>
      </c>
      <c r="Z80" s="5">
        <f t="shared" si="3"/>
        <v>0.13274444853392228</v>
      </c>
      <c r="AA80" s="5">
        <f t="shared" si="4"/>
        <v>1.699121802214586</v>
      </c>
      <c r="AC80" s="1">
        <f t="shared" si="5"/>
        <v>350.91</v>
      </c>
      <c r="AD80" s="1">
        <f t="shared" ref="AD80:AE80" si="88">D80</f>
        <v>354.5</v>
      </c>
      <c r="AE80" s="1">
        <f t="shared" si="88"/>
        <v>348.3</v>
      </c>
    </row>
    <row r="81" spans="1:31" ht="15.75" customHeight="1" x14ac:dyDescent="0.25">
      <c r="A81" s="2">
        <v>44113</v>
      </c>
      <c r="B81" s="3" t="s">
        <v>43</v>
      </c>
      <c r="C81" s="3">
        <v>355.75</v>
      </c>
      <c r="D81" s="3">
        <v>355.75</v>
      </c>
      <c r="E81" s="3">
        <v>341.6</v>
      </c>
      <c r="F81" s="3">
        <v>353.45</v>
      </c>
      <c r="G81" s="3">
        <v>344.75</v>
      </c>
      <c r="H81" s="3">
        <v>343.35</v>
      </c>
      <c r="I81" s="3">
        <v>346.93</v>
      </c>
      <c r="J81" s="3">
        <v>407.55</v>
      </c>
      <c r="K81" s="3">
        <v>130.94999999999999</v>
      </c>
      <c r="L81" s="3">
        <v>184548</v>
      </c>
      <c r="M81" s="4">
        <v>64024539.950000003</v>
      </c>
      <c r="N81" s="3">
        <v>5593</v>
      </c>
      <c r="O81" s="3">
        <v>94564</v>
      </c>
      <c r="P81" s="3">
        <v>51.24</v>
      </c>
      <c r="R81" s="3">
        <f t="shared" si="0"/>
        <v>343.35</v>
      </c>
      <c r="S81" s="3">
        <f t="shared" si="1"/>
        <v>3.2807088520000001</v>
      </c>
      <c r="T81" s="3">
        <f t="shared" si="14"/>
        <v>6.2266693892000005</v>
      </c>
      <c r="V81" s="2">
        <f t="shared" si="7"/>
        <v>44113</v>
      </c>
      <c r="W81" s="6">
        <f t="shared" si="8"/>
        <v>-2.8575470363559105E-2</v>
      </c>
      <c r="X81" s="6">
        <f t="shared" si="9"/>
        <v>0.52688020624481946</v>
      </c>
      <c r="Z81" s="5">
        <f t="shared" si="3"/>
        <v>0.15752668384247329</v>
      </c>
      <c r="AA81" s="5">
        <f t="shared" si="4"/>
        <v>1.6219931271477668</v>
      </c>
      <c r="AC81" s="1">
        <f t="shared" si="5"/>
        <v>346.93</v>
      </c>
      <c r="AD81" s="1">
        <f t="shared" ref="AD81:AE81" si="89">D81</f>
        <v>355.75</v>
      </c>
      <c r="AE81" s="1">
        <f t="shared" si="89"/>
        <v>341.6</v>
      </c>
    </row>
    <row r="82" spans="1:31" ht="15.75" customHeight="1" x14ac:dyDescent="0.25">
      <c r="A82" s="2">
        <v>44116</v>
      </c>
      <c r="B82" s="3" t="s">
        <v>43</v>
      </c>
      <c r="C82" s="3">
        <v>346.1</v>
      </c>
      <c r="D82" s="3">
        <v>349.55</v>
      </c>
      <c r="E82" s="3">
        <v>335</v>
      </c>
      <c r="F82" s="3">
        <v>343.35</v>
      </c>
      <c r="G82" s="3">
        <v>337</v>
      </c>
      <c r="H82" s="3">
        <v>338.65</v>
      </c>
      <c r="I82" s="3">
        <v>343.91</v>
      </c>
      <c r="J82" s="3">
        <v>407.55</v>
      </c>
      <c r="K82" s="3">
        <v>130.94999999999999</v>
      </c>
      <c r="L82" s="3">
        <v>127805</v>
      </c>
      <c r="M82" s="4">
        <v>43953708.850000001</v>
      </c>
      <c r="N82" s="3">
        <v>7506</v>
      </c>
      <c r="O82" s="3">
        <v>61082</v>
      </c>
      <c r="P82" s="3">
        <v>47.79</v>
      </c>
      <c r="R82" s="3">
        <f t="shared" si="0"/>
        <v>338.65</v>
      </c>
      <c r="S82" s="3">
        <f t="shared" si="1"/>
        <v>2.100671062</v>
      </c>
      <c r="T82" s="3">
        <f t="shared" si="14"/>
        <v>5.1269261948000002</v>
      </c>
      <c r="V82" s="2">
        <f t="shared" si="7"/>
        <v>44116</v>
      </c>
      <c r="W82" s="6">
        <f t="shared" si="8"/>
        <v>-1.3688655890490885E-2</v>
      </c>
      <c r="X82" s="6">
        <f t="shared" si="9"/>
        <v>0.40973304123835674</v>
      </c>
      <c r="Z82" s="5">
        <f t="shared" si="3"/>
        <v>0.16905901116427441</v>
      </c>
      <c r="AA82" s="5">
        <f t="shared" si="4"/>
        <v>1.5861015654830088</v>
      </c>
      <c r="AC82" s="1">
        <f t="shared" si="5"/>
        <v>343.91</v>
      </c>
      <c r="AD82" s="1">
        <f t="shared" ref="AD82:AE82" si="90">D82</f>
        <v>349.55</v>
      </c>
      <c r="AE82" s="1">
        <f t="shared" si="90"/>
        <v>335</v>
      </c>
    </row>
    <row r="83" spans="1:31" ht="15.75" customHeight="1" x14ac:dyDescent="0.25">
      <c r="A83" s="2">
        <v>44117</v>
      </c>
      <c r="B83" s="3" t="s">
        <v>43</v>
      </c>
      <c r="C83" s="3">
        <v>337</v>
      </c>
      <c r="D83" s="3">
        <v>352.75</v>
      </c>
      <c r="E83" s="3">
        <v>334.7</v>
      </c>
      <c r="F83" s="3">
        <v>338.65</v>
      </c>
      <c r="G83" s="3">
        <v>349</v>
      </c>
      <c r="H83" s="3">
        <v>348.45</v>
      </c>
      <c r="I83" s="3">
        <v>344</v>
      </c>
      <c r="J83" s="3">
        <v>407.55</v>
      </c>
      <c r="K83" s="3">
        <v>130.94999999999999</v>
      </c>
      <c r="L83" s="3">
        <v>162908</v>
      </c>
      <c r="M83" s="4">
        <v>56040834.799999997</v>
      </c>
      <c r="N83" s="3">
        <v>5769</v>
      </c>
      <c r="O83" s="3">
        <v>74179</v>
      </c>
      <c r="P83" s="3">
        <v>45.53</v>
      </c>
      <c r="R83" s="3">
        <f t="shared" si="0"/>
        <v>348.45</v>
      </c>
      <c r="S83" s="3">
        <f t="shared" si="1"/>
        <v>2.5517576000000002</v>
      </c>
      <c r="T83" s="3">
        <f t="shared" si="14"/>
        <v>4.1951965464000001</v>
      </c>
      <c r="V83" s="2">
        <f t="shared" si="7"/>
        <v>44117</v>
      </c>
      <c r="W83" s="6">
        <f t="shared" si="8"/>
        <v>2.893843200944932E-2</v>
      </c>
      <c r="X83" s="6">
        <f t="shared" si="9"/>
        <v>0.60825698433360065</v>
      </c>
      <c r="Z83" s="5">
        <f t="shared" si="3"/>
        <v>0.14501288185498717</v>
      </c>
      <c r="AA83" s="5">
        <f t="shared" si="4"/>
        <v>1.6609392898052693</v>
      </c>
      <c r="AC83" s="1">
        <f t="shared" si="5"/>
        <v>344</v>
      </c>
      <c r="AD83" s="1">
        <f t="shared" ref="AD83:AE83" si="91">D83</f>
        <v>352.75</v>
      </c>
      <c r="AE83" s="1">
        <f t="shared" si="91"/>
        <v>334.7</v>
      </c>
    </row>
    <row r="84" spans="1:31" ht="15.75" customHeight="1" x14ac:dyDescent="0.25">
      <c r="A84" s="2">
        <v>44118</v>
      </c>
      <c r="B84" s="3" t="s">
        <v>43</v>
      </c>
      <c r="C84" s="3">
        <v>350.9</v>
      </c>
      <c r="D84" s="3">
        <v>350.9</v>
      </c>
      <c r="E84" s="3">
        <v>343.55</v>
      </c>
      <c r="F84" s="3">
        <v>348.45</v>
      </c>
      <c r="G84" s="3">
        <v>348</v>
      </c>
      <c r="H84" s="3">
        <v>347.4</v>
      </c>
      <c r="I84" s="3">
        <v>347.85</v>
      </c>
      <c r="J84" s="3">
        <v>407.55</v>
      </c>
      <c r="K84" s="3">
        <v>130.94999999999999</v>
      </c>
      <c r="L84" s="3">
        <v>232869</v>
      </c>
      <c r="M84" s="4">
        <v>81003685.349999994</v>
      </c>
      <c r="N84" s="3">
        <v>11851</v>
      </c>
      <c r="O84" s="3">
        <v>82047</v>
      </c>
      <c r="P84" s="3">
        <v>35.229999999999997</v>
      </c>
      <c r="R84" s="3">
        <f t="shared" si="0"/>
        <v>347.4</v>
      </c>
      <c r="S84" s="3">
        <f t="shared" si="1"/>
        <v>2.8540048950000001</v>
      </c>
      <c r="T84" s="3">
        <f t="shared" si="14"/>
        <v>3.6805545644000004</v>
      </c>
      <c r="V84" s="2">
        <f t="shared" si="7"/>
        <v>44118</v>
      </c>
      <c r="W84" s="6">
        <f t="shared" si="8"/>
        <v>-3.0133448127421763E-3</v>
      </c>
      <c r="X84" s="6">
        <f t="shared" si="9"/>
        <v>0.77542795387554775</v>
      </c>
      <c r="Z84" s="5">
        <f t="shared" si="3"/>
        <v>0.14758925285241084</v>
      </c>
      <c r="AA84" s="5">
        <f t="shared" si="4"/>
        <v>1.6529209621993128</v>
      </c>
      <c r="AC84" s="1">
        <f t="shared" si="5"/>
        <v>347.85</v>
      </c>
      <c r="AD84" s="1">
        <f t="shared" ref="AD84:AE84" si="92">D84</f>
        <v>350.9</v>
      </c>
      <c r="AE84" s="1">
        <f t="shared" si="92"/>
        <v>343.55</v>
      </c>
    </row>
    <row r="85" spans="1:31" ht="15.75" customHeight="1" x14ac:dyDescent="0.25">
      <c r="A85" s="2">
        <v>44119</v>
      </c>
      <c r="B85" s="3" t="s">
        <v>43</v>
      </c>
      <c r="C85" s="3">
        <v>348.45</v>
      </c>
      <c r="D85" s="3">
        <v>354</v>
      </c>
      <c r="E85" s="3">
        <v>334.4</v>
      </c>
      <c r="F85" s="3">
        <v>347.4</v>
      </c>
      <c r="G85" s="3">
        <v>341.5</v>
      </c>
      <c r="H85" s="3">
        <v>339.3</v>
      </c>
      <c r="I85" s="3">
        <v>347</v>
      </c>
      <c r="J85" s="3">
        <v>407.55</v>
      </c>
      <c r="K85" s="3">
        <v>130.94999999999999</v>
      </c>
      <c r="L85" s="3">
        <v>186660</v>
      </c>
      <c r="M85" s="4">
        <v>64770841.799999997</v>
      </c>
      <c r="N85" s="3">
        <v>16997</v>
      </c>
      <c r="O85" s="3">
        <v>93136</v>
      </c>
      <c r="P85" s="3">
        <v>49.9</v>
      </c>
      <c r="R85" s="3">
        <f t="shared" si="0"/>
        <v>339.3</v>
      </c>
      <c r="S85" s="3">
        <f t="shared" si="1"/>
        <v>3.2318191999999999</v>
      </c>
      <c r="T85" s="3">
        <f t="shared" si="14"/>
        <v>3.1478087930000003</v>
      </c>
      <c r="V85" s="2">
        <f t="shared" si="7"/>
        <v>44119</v>
      </c>
      <c r="W85" s="6">
        <f t="shared" si="8"/>
        <v>-2.3316062176165706E-2</v>
      </c>
      <c r="X85" s="6">
        <f t="shared" si="9"/>
        <v>1.026688535589207</v>
      </c>
      <c r="Z85" s="5">
        <f t="shared" si="3"/>
        <v>0.16746411483253587</v>
      </c>
      <c r="AA85" s="5">
        <f t="shared" si="4"/>
        <v>1.5910652920962203</v>
      </c>
      <c r="AC85" s="1">
        <f t="shared" si="5"/>
        <v>347</v>
      </c>
      <c r="AD85" s="1">
        <f t="shared" ref="AD85:AE85" si="93">D85</f>
        <v>354</v>
      </c>
      <c r="AE85" s="1">
        <f t="shared" si="93"/>
        <v>334.4</v>
      </c>
    </row>
    <row r="86" spans="1:31" ht="15.75" customHeight="1" x14ac:dyDescent="0.25">
      <c r="A86" s="2">
        <v>44120</v>
      </c>
      <c r="B86" s="3" t="s">
        <v>43</v>
      </c>
      <c r="C86" s="3">
        <v>340.25</v>
      </c>
      <c r="D86" s="3">
        <v>350</v>
      </c>
      <c r="E86" s="3">
        <v>340.25</v>
      </c>
      <c r="F86" s="3">
        <v>339.3</v>
      </c>
      <c r="G86" s="3">
        <v>347.4</v>
      </c>
      <c r="H86" s="3">
        <v>347.45</v>
      </c>
      <c r="I86" s="3">
        <v>347.06</v>
      </c>
      <c r="J86" s="3">
        <v>407.55</v>
      </c>
      <c r="K86" s="3">
        <v>130.94999999999999</v>
      </c>
      <c r="L86" s="3">
        <v>104010</v>
      </c>
      <c r="M86" s="4">
        <v>36098095.450000003</v>
      </c>
      <c r="N86" s="3">
        <v>6861</v>
      </c>
      <c r="O86" s="3">
        <v>34460</v>
      </c>
      <c r="P86" s="3">
        <v>33.130000000000003</v>
      </c>
      <c r="R86" s="3">
        <f t="shared" si="0"/>
        <v>347.45</v>
      </c>
      <c r="S86" s="3">
        <f t="shared" si="1"/>
        <v>1.19596876</v>
      </c>
      <c r="T86" s="3">
        <f t="shared" si="14"/>
        <v>2.8037923218000005</v>
      </c>
      <c r="V86" s="2">
        <f t="shared" si="7"/>
        <v>44120</v>
      </c>
      <c r="W86" s="6">
        <f t="shared" si="8"/>
        <v>2.4020041261420502E-2</v>
      </c>
      <c r="X86" s="6">
        <f t="shared" si="9"/>
        <v>0.42655397502201681</v>
      </c>
      <c r="Z86" s="5">
        <f t="shared" si="3"/>
        <v>0.14746656851920015</v>
      </c>
      <c r="AA86" s="5">
        <f t="shared" si="4"/>
        <v>1.6533027873234061</v>
      </c>
      <c r="AC86" s="1">
        <f t="shared" si="5"/>
        <v>347.06</v>
      </c>
      <c r="AD86" s="1">
        <f t="shared" ref="AD86:AE86" si="94">D86</f>
        <v>350</v>
      </c>
      <c r="AE86" s="1">
        <f t="shared" si="94"/>
        <v>340.25</v>
      </c>
    </row>
    <row r="87" spans="1:31" ht="15.75" customHeight="1" x14ac:dyDescent="0.25">
      <c r="A87" s="2">
        <v>44123</v>
      </c>
      <c r="B87" s="3" t="s">
        <v>43</v>
      </c>
      <c r="C87" s="3">
        <v>352</v>
      </c>
      <c r="D87" s="3">
        <v>364.95</v>
      </c>
      <c r="E87" s="3">
        <v>346.75</v>
      </c>
      <c r="F87" s="3">
        <v>347.45</v>
      </c>
      <c r="G87" s="3">
        <v>359.75</v>
      </c>
      <c r="H87" s="3">
        <v>361.4</v>
      </c>
      <c r="I87" s="3">
        <v>358.98</v>
      </c>
      <c r="J87" s="3">
        <v>407.55</v>
      </c>
      <c r="K87" s="3">
        <v>130.94999999999999</v>
      </c>
      <c r="L87" s="3">
        <v>398059</v>
      </c>
      <c r="M87" s="4">
        <v>142897060.80000001</v>
      </c>
      <c r="N87" s="3">
        <v>10332</v>
      </c>
      <c r="O87" s="3">
        <v>166446</v>
      </c>
      <c r="P87" s="3">
        <v>41.81</v>
      </c>
      <c r="R87" s="3">
        <f t="shared" si="0"/>
        <v>361.4</v>
      </c>
      <c r="S87" s="3">
        <f t="shared" si="1"/>
        <v>5.9750785080000002</v>
      </c>
      <c r="T87" s="3">
        <f t="shared" si="14"/>
        <v>2.3868443033999998</v>
      </c>
      <c r="V87" s="2">
        <f t="shared" si="7"/>
        <v>44123</v>
      </c>
      <c r="W87" s="6">
        <f t="shared" si="8"/>
        <v>4.0149661821844838E-2</v>
      </c>
      <c r="X87" s="6">
        <f t="shared" si="9"/>
        <v>2.503338194070158</v>
      </c>
      <c r="Z87" s="5">
        <f t="shared" si="3"/>
        <v>0.11323763955342911</v>
      </c>
      <c r="AA87" s="5">
        <f t="shared" si="4"/>
        <v>1.759831996945399</v>
      </c>
      <c r="AC87" s="1">
        <f t="shared" si="5"/>
        <v>358.98</v>
      </c>
      <c r="AD87" s="1">
        <f t="shared" ref="AD87:AE87" si="95">D87</f>
        <v>364.95</v>
      </c>
      <c r="AE87" s="1">
        <f t="shared" si="95"/>
        <v>346.75</v>
      </c>
    </row>
    <row r="88" spans="1:31" ht="15.75" customHeight="1" x14ac:dyDescent="0.25">
      <c r="A88" s="2">
        <v>44124</v>
      </c>
      <c r="B88" s="3" t="s">
        <v>43</v>
      </c>
      <c r="C88" s="3">
        <v>358.9</v>
      </c>
      <c r="D88" s="3">
        <v>368.35</v>
      </c>
      <c r="E88" s="3">
        <v>355.7</v>
      </c>
      <c r="F88" s="3">
        <v>361.4</v>
      </c>
      <c r="G88" s="3">
        <v>363.25</v>
      </c>
      <c r="H88" s="3">
        <v>363.4</v>
      </c>
      <c r="I88" s="3">
        <v>362.64</v>
      </c>
      <c r="J88" s="3">
        <v>407.55</v>
      </c>
      <c r="K88" s="3">
        <v>130.94999999999999</v>
      </c>
      <c r="L88" s="3">
        <v>580473</v>
      </c>
      <c r="M88" s="4">
        <v>210501650.09999999</v>
      </c>
      <c r="N88" s="3">
        <v>16416</v>
      </c>
      <c r="O88" s="3">
        <v>424621</v>
      </c>
      <c r="P88" s="3">
        <v>73.150000000000006</v>
      </c>
      <c r="R88" s="3">
        <f t="shared" si="0"/>
        <v>363.4</v>
      </c>
      <c r="S88" s="3">
        <f t="shared" si="1"/>
        <v>15.398455944</v>
      </c>
      <c r="T88" s="3">
        <f t="shared" si="14"/>
        <v>3.1617257926</v>
      </c>
      <c r="V88" s="2">
        <f t="shared" si="7"/>
        <v>44124</v>
      </c>
      <c r="W88" s="6">
        <f t="shared" si="8"/>
        <v>5.5340343110127288E-3</v>
      </c>
      <c r="X88" s="6">
        <f t="shared" si="9"/>
        <v>4.8702692624515365</v>
      </c>
      <c r="Z88" s="5">
        <f t="shared" si="3"/>
        <v>0.10833026622500315</v>
      </c>
      <c r="AA88" s="5">
        <f t="shared" si="4"/>
        <v>1.7751050019091257</v>
      </c>
      <c r="AC88" s="1">
        <f t="shared" si="5"/>
        <v>362.64</v>
      </c>
      <c r="AD88" s="1">
        <f t="shared" ref="AD88:AE88" si="96">D88</f>
        <v>368.35</v>
      </c>
      <c r="AE88" s="1">
        <f t="shared" si="96"/>
        <v>355.7</v>
      </c>
    </row>
    <row r="89" spans="1:31" ht="15.75" customHeight="1" x14ac:dyDescent="0.25">
      <c r="A89" s="2">
        <v>44125</v>
      </c>
      <c r="B89" s="3" t="s">
        <v>43</v>
      </c>
      <c r="C89" s="3">
        <v>364.9</v>
      </c>
      <c r="D89" s="3">
        <v>365</v>
      </c>
      <c r="E89" s="3">
        <v>358.1</v>
      </c>
      <c r="F89" s="3">
        <v>363.4</v>
      </c>
      <c r="G89" s="3">
        <v>360.6</v>
      </c>
      <c r="H89" s="3">
        <v>362.15</v>
      </c>
      <c r="I89" s="3">
        <v>363.68</v>
      </c>
      <c r="J89" s="3">
        <v>407.55</v>
      </c>
      <c r="K89" s="3">
        <v>130.94999999999999</v>
      </c>
      <c r="L89" s="3">
        <v>887421</v>
      </c>
      <c r="M89" s="4">
        <v>322738453.10000002</v>
      </c>
      <c r="N89" s="3">
        <v>18991</v>
      </c>
      <c r="O89" s="3">
        <v>790855</v>
      </c>
      <c r="P89" s="3">
        <v>89.12</v>
      </c>
      <c r="R89" s="3">
        <f t="shared" si="0"/>
        <v>362.15</v>
      </c>
      <c r="S89" s="3">
        <f t="shared" si="1"/>
        <v>28.761814639999997</v>
      </c>
      <c r="T89" s="3">
        <f t="shared" si="14"/>
        <v>5.7310654614000001</v>
      </c>
      <c r="V89" s="2">
        <f t="shared" si="7"/>
        <v>44125</v>
      </c>
      <c r="W89" s="6">
        <f t="shared" si="8"/>
        <v>-3.4397358282883877E-3</v>
      </c>
      <c r="X89" s="6">
        <f t="shared" si="9"/>
        <v>5.0185807218077008</v>
      </c>
      <c r="Z89" s="5">
        <f t="shared" si="3"/>
        <v>0.11139737455526938</v>
      </c>
      <c r="AA89" s="5">
        <f t="shared" si="4"/>
        <v>1.7655593738067965</v>
      </c>
      <c r="AC89" s="1">
        <f t="shared" si="5"/>
        <v>363.68</v>
      </c>
      <c r="AD89" s="1">
        <f t="shared" ref="AD89:AE89" si="97">D89</f>
        <v>365</v>
      </c>
      <c r="AE89" s="1">
        <f t="shared" si="97"/>
        <v>358.1</v>
      </c>
    </row>
    <row r="90" spans="1:31" ht="15.75" customHeight="1" x14ac:dyDescent="0.25">
      <c r="A90" s="2">
        <v>44126</v>
      </c>
      <c r="B90" s="3" t="s">
        <v>43</v>
      </c>
      <c r="C90" s="3">
        <v>363</v>
      </c>
      <c r="D90" s="3">
        <v>363.9</v>
      </c>
      <c r="E90" s="3">
        <v>355.1</v>
      </c>
      <c r="F90" s="3">
        <v>362.15</v>
      </c>
      <c r="G90" s="3">
        <v>360.55</v>
      </c>
      <c r="H90" s="3">
        <v>361.95</v>
      </c>
      <c r="I90" s="3">
        <v>361.82</v>
      </c>
      <c r="J90" s="3">
        <v>407.55</v>
      </c>
      <c r="K90" s="3">
        <v>130.94999999999999</v>
      </c>
      <c r="L90" s="3">
        <v>786899</v>
      </c>
      <c r="M90" s="4">
        <v>284716821.10000002</v>
      </c>
      <c r="N90" s="3">
        <v>21323</v>
      </c>
      <c r="O90" s="3">
        <v>664339</v>
      </c>
      <c r="P90" s="3">
        <v>84.42</v>
      </c>
      <c r="R90" s="3">
        <f t="shared" si="0"/>
        <v>361.95</v>
      </c>
      <c r="S90" s="3">
        <f t="shared" si="1"/>
        <v>24.037113697999999</v>
      </c>
      <c r="T90" s="3">
        <f t="shared" si="14"/>
        <v>10.912627410399999</v>
      </c>
      <c r="V90" s="2">
        <f t="shared" si="7"/>
        <v>44126</v>
      </c>
      <c r="W90" s="6">
        <f t="shared" si="8"/>
        <v>-5.5225735192596613E-4</v>
      </c>
      <c r="X90" s="6">
        <f t="shared" si="9"/>
        <v>2.2026880231512389</v>
      </c>
      <c r="Z90" s="5">
        <f t="shared" si="3"/>
        <v>0.11188811188811194</v>
      </c>
      <c r="AA90" s="5">
        <f t="shared" si="4"/>
        <v>1.764032073310424</v>
      </c>
      <c r="AC90" s="1">
        <f t="shared" si="5"/>
        <v>361.82</v>
      </c>
      <c r="AD90" s="1">
        <f t="shared" ref="AD90:AE90" si="98">D90</f>
        <v>363.9</v>
      </c>
      <c r="AE90" s="1">
        <f t="shared" si="98"/>
        <v>355.1</v>
      </c>
    </row>
    <row r="91" spans="1:31" ht="15.75" customHeight="1" x14ac:dyDescent="0.25">
      <c r="A91" s="2">
        <v>44127</v>
      </c>
      <c r="B91" s="3" t="s">
        <v>43</v>
      </c>
      <c r="C91" s="3">
        <v>360.55</v>
      </c>
      <c r="D91" s="3">
        <v>363</v>
      </c>
      <c r="E91" s="3">
        <v>357.3</v>
      </c>
      <c r="F91" s="3">
        <v>361.95</v>
      </c>
      <c r="G91" s="3">
        <v>360</v>
      </c>
      <c r="H91" s="3">
        <v>360.7</v>
      </c>
      <c r="I91" s="3">
        <v>361.61</v>
      </c>
      <c r="J91" s="3">
        <v>407.55</v>
      </c>
      <c r="K91" s="3">
        <v>130.94999999999999</v>
      </c>
      <c r="L91" s="3">
        <v>162232</v>
      </c>
      <c r="M91" s="4">
        <v>58663997.600000001</v>
      </c>
      <c r="N91" s="3">
        <v>9785</v>
      </c>
      <c r="O91" s="3">
        <v>113916</v>
      </c>
      <c r="P91" s="3">
        <v>70.22</v>
      </c>
      <c r="R91" s="3">
        <f t="shared" si="0"/>
        <v>360.7</v>
      </c>
      <c r="S91" s="3">
        <f t="shared" si="1"/>
        <v>4.1193164759999998</v>
      </c>
      <c r="T91" s="3">
        <f t="shared" si="14"/>
        <v>15.073686309999999</v>
      </c>
      <c r="V91" s="2">
        <f t="shared" si="7"/>
        <v>44127</v>
      </c>
      <c r="W91" s="6">
        <f t="shared" si="8"/>
        <v>-3.4535156789611827E-3</v>
      </c>
      <c r="X91" s="6">
        <f t="shared" si="9"/>
        <v>0.27327863876716169</v>
      </c>
      <c r="Z91" s="5">
        <f t="shared" si="3"/>
        <v>0.11495522021837816</v>
      </c>
      <c r="AA91" s="5">
        <f t="shared" si="4"/>
        <v>1.7544864452080948</v>
      </c>
      <c r="AC91" s="1">
        <f t="shared" si="5"/>
        <v>361.61</v>
      </c>
      <c r="AD91" s="1">
        <f t="shared" ref="AD91:AE91" si="99">D91</f>
        <v>363</v>
      </c>
      <c r="AE91" s="1">
        <f t="shared" si="99"/>
        <v>357.3</v>
      </c>
    </row>
    <row r="92" spans="1:31" ht="15.75" customHeight="1" x14ac:dyDescent="0.25">
      <c r="A92" s="2">
        <v>44130</v>
      </c>
      <c r="B92" s="3" t="s">
        <v>43</v>
      </c>
      <c r="C92" s="3">
        <v>360.7</v>
      </c>
      <c r="D92" s="3">
        <v>362.7</v>
      </c>
      <c r="E92" s="3">
        <v>357.1</v>
      </c>
      <c r="F92" s="3">
        <v>360.7</v>
      </c>
      <c r="G92" s="3">
        <v>357.9</v>
      </c>
      <c r="H92" s="3">
        <v>359.4</v>
      </c>
      <c r="I92" s="3">
        <v>359.85</v>
      </c>
      <c r="J92" s="3">
        <v>407.55</v>
      </c>
      <c r="K92" s="3">
        <v>130.94999999999999</v>
      </c>
      <c r="L92" s="3">
        <v>129186</v>
      </c>
      <c r="M92" s="4">
        <v>46487074.899999999</v>
      </c>
      <c r="N92" s="3">
        <v>4677</v>
      </c>
      <c r="O92" s="3">
        <v>100195</v>
      </c>
      <c r="P92" s="3">
        <v>77.56</v>
      </c>
      <c r="R92" s="3">
        <f t="shared" si="0"/>
        <v>359.4</v>
      </c>
      <c r="S92" s="3">
        <f t="shared" si="1"/>
        <v>3.6055170749999998</v>
      </c>
      <c r="T92" s="3">
        <f t="shared" si="14"/>
        <v>15.658355853199998</v>
      </c>
      <c r="V92" s="2">
        <f t="shared" si="7"/>
        <v>44130</v>
      </c>
      <c r="W92" s="6">
        <f t="shared" si="8"/>
        <v>-3.6041031327973703E-3</v>
      </c>
      <c r="X92" s="6">
        <f t="shared" si="9"/>
        <v>0.23026153631980228</v>
      </c>
      <c r="Z92" s="5">
        <f t="shared" si="3"/>
        <v>0.11814501288185507</v>
      </c>
      <c r="AA92" s="5">
        <f t="shared" si="4"/>
        <v>1.7445589919816724</v>
      </c>
      <c r="AC92" s="1">
        <f t="shared" si="5"/>
        <v>359.85</v>
      </c>
      <c r="AD92" s="1">
        <f t="shared" ref="AD92:AE92" si="100">D92</f>
        <v>362.7</v>
      </c>
      <c r="AE92" s="1">
        <f t="shared" si="100"/>
        <v>357.1</v>
      </c>
    </row>
    <row r="93" spans="1:31" ht="15.75" customHeight="1" x14ac:dyDescent="0.25">
      <c r="A93" s="2">
        <v>44131</v>
      </c>
      <c r="B93" s="3" t="s">
        <v>43</v>
      </c>
      <c r="C93" s="3">
        <v>360</v>
      </c>
      <c r="D93" s="3">
        <v>373.3</v>
      </c>
      <c r="E93" s="3">
        <v>358.05</v>
      </c>
      <c r="F93" s="3">
        <v>359.4</v>
      </c>
      <c r="G93" s="3">
        <v>368.8</v>
      </c>
      <c r="H93" s="3">
        <v>370.3</v>
      </c>
      <c r="I93" s="3">
        <v>367.96</v>
      </c>
      <c r="J93" s="3">
        <v>407.55</v>
      </c>
      <c r="K93" s="3">
        <v>130.94999999999999</v>
      </c>
      <c r="L93" s="3">
        <v>725979</v>
      </c>
      <c r="M93" s="4">
        <v>267129710.15000001</v>
      </c>
      <c r="N93" s="3">
        <v>17939</v>
      </c>
      <c r="O93" s="3">
        <v>377016</v>
      </c>
      <c r="P93" s="3">
        <v>51.93</v>
      </c>
      <c r="R93" s="3">
        <f t="shared" si="0"/>
        <v>370.3</v>
      </c>
      <c r="S93" s="3">
        <f t="shared" si="1"/>
        <v>13.872680735999998</v>
      </c>
      <c r="T93" s="3">
        <f t="shared" si="14"/>
        <v>15.184443566599999</v>
      </c>
      <c r="V93" s="2">
        <f t="shared" si="7"/>
        <v>44131</v>
      </c>
      <c r="W93" s="6">
        <f t="shared" si="8"/>
        <v>3.0328324986088021E-2</v>
      </c>
      <c r="X93" s="6">
        <f t="shared" si="9"/>
        <v>0.91361139940054303</v>
      </c>
      <c r="Z93" s="5">
        <f t="shared" si="3"/>
        <v>9.1399828241933503E-2</v>
      </c>
      <c r="AA93" s="5">
        <f t="shared" si="4"/>
        <v>1.8277968690339828</v>
      </c>
      <c r="AC93" s="1">
        <f t="shared" si="5"/>
        <v>367.96</v>
      </c>
      <c r="AD93" s="1">
        <f t="shared" ref="AD93:AE93" si="101">D93</f>
        <v>373.3</v>
      </c>
      <c r="AE93" s="1">
        <f t="shared" si="101"/>
        <v>358.05</v>
      </c>
    </row>
    <row r="94" spans="1:31" ht="15.75" customHeight="1" x14ac:dyDescent="0.25">
      <c r="A94" s="2">
        <v>44132</v>
      </c>
      <c r="B94" s="3" t="s">
        <v>43</v>
      </c>
      <c r="C94" s="3">
        <v>369</v>
      </c>
      <c r="D94" s="3">
        <v>379.6</v>
      </c>
      <c r="E94" s="3">
        <v>359</v>
      </c>
      <c r="F94" s="3">
        <v>370.3</v>
      </c>
      <c r="G94" s="3">
        <v>363.05</v>
      </c>
      <c r="H94" s="3">
        <v>363.5</v>
      </c>
      <c r="I94" s="3">
        <v>369.15</v>
      </c>
      <c r="J94" s="3">
        <v>407.55</v>
      </c>
      <c r="K94" s="3">
        <v>130.94999999999999</v>
      </c>
      <c r="L94" s="3">
        <v>424617</v>
      </c>
      <c r="M94" s="4">
        <v>156746647.55000001</v>
      </c>
      <c r="N94" s="3">
        <v>10614</v>
      </c>
      <c r="O94" s="3">
        <v>254908</v>
      </c>
      <c r="P94" s="3">
        <v>60.03</v>
      </c>
      <c r="R94" s="3">
        <f t="shared" si="0"/>
        <v>363.5</v>
      </c>
      <c r="S94" s="3">
        <f t="shared" si="1"/>
        <v>9.4099288199999993</v>
      </c>
      <c r="T94" s="3">
        <f t="shared" si="14"/>
        <v>14.879288524999998</v>
      </c>
      <c r="V94" s="2">
        <f t="shared" si="7"/>
        <v>44132</v>
      </c>
      <c r="W94" s="6">
        <f t="shared" si="8"/>
        <v>-1.8363489062921984E-2</v>
      </c>
      <c r="X94" s="6">
        <f t="shared" si="9"/>
        <v>0.63241792806084463</v>
      </c>
      <c r="Z94" s="5">
        <f t="shared" si="3"/>
        <v>0.10808489755858179</v>
      </c>
      <c r="AA94" s="5">
        <f t="shared" si="4"/>
        <v>1.7758686521573122</v>
      </c>
      <c r="AC94" s="1">
        <f t="shared" si="5"/>
        <v>369.15</v>
      </c>
      <c r="AD94" s="1">
        <f t="shared" ref="AD94:AE94" si="102">D94</f>
        <v>379.6</v>
      </c>
      <c r="AE94" s="1">
        <f t="shared" si="102"/>
        <v>359</v>
      </c>
    </row>
    <row r="95" spans="1:31" ht="15.75" customHeight="1" x14ac:dyDescent="0.25">
      <c r="A95" s="2">
        <v>44133</v>
      </c>
      <c r="B95" s="3" t="s">
        <v>43</v>
      </c>
      <c r="C95" s="3">
        <v>358.25</v>
      </c>
      <c r="D95" s="3">
        <v>365.2</v>
      </c>
      <c r="E95" s="3">
        <v>353.1</v>
      </c>
      <c r="F95" s="3">
        <v>363.5</v>
      </c>
      <c r="G95" s="3">
        <v>360</v>
      </c>
      <c r="H95" s="3">
        <v>362.95</v>
      </c>
      <c r="I95" s="3">
        <v>359.81</v>
      </c>
      <c r="J95" s="3">
        <v>407.55</v>
      </c>
      <c r="K95" s="3">
        <v>130.94999999999999</v>
      </c>
      <c r="L95" s="3">
        <v>130564</v>
      </c>
      <c r="M95" s="4">
        <v>46978851.350000001</v>
      </c>
      <c r="N95" s="3">
        <v>6043</v>
      </c>
      <c r="O95" s="3">
        <v>69303</v>
      </c>
      <c r="P95" s="3">
        <v>53.08</v>
      </c>
      <c r="R95" s="3">
        <f t="shared" si="0"/>
        <v>362.95</v>
      </c>
      <c r="S95" s="3">
        <f t="shared" si="1"/>
        <v>2.493591243</v>
      </c>
      <c r="T95" s="3">
        <f t="shared" si="14"/>
        <v>11.008911360999999</v>
      </c>
      <c r="V95" s="2">
        <f t="shared" si="7"/>
        <v>44133</v>
      </c>
      <c r="W95" s="6">
        <f t="shared" si="8"/>
        <v>-1.5130674002751345E-3</v>
      </c>
      <c r="X95" s="6">
        <f t="shared" si="9"/>
        <v>0.22650661461711447</v>
      </c>
      <c r="Z95" s="5">
        <f t="shared" si="3"/>
        <v>0.10943442522389896</v>
      </c>
      <c r="AA95" s="5">
        <f t="shared" si="4"/>
        <v>1.7716685757922872</v>
      </c>
      <c r="AC95" s="1">
        <f t="shared" si="5"/>
        <v>359.81</v>
      </c>
      <c r="AD95" s="1">
        <f t="shared" ref="AD95:AE95" si="103">D95</f>
        <v>365.2</v>
      </c>
      <c r="AE95" s="1">
        <f t="shared" si="103"/>
        <v>353.1</v>
      </c>
    </row>
    <row r="96" spans="1:31" ht="15.75" customHeight="1" x14ac:dyDescent="0.25">
      <c r="A96" s="2">
        <v>44134</v>
      </c>
      <c r="B96" s="3" t="s">
        <v>43</v>
      </c>
      <c r="C96" s="3">
        <v>362.8</v>
      </c>
      <c r="D96" s="3">
        <v>369.25</v>
      </c>
      <c r="E96" s="3">
        <v>353.1</v>
      </c>
      <c r="F96" s="3">
        <v>362.95</v>
      </c>
      <c r="G96" s="3">
        <v>355</v>
      </c>
      <c r="H96" s="3">
        <v>361.95</v>
      </c>
      <c r="I96" s="3">
        <v>360.33</v>
      </c>
      <c r="J96" s="3">
        <v>407.55</v>
      </c>
      <c r="K96" s="3">
        <v>130.94999999999999</v>
      </c>
      <c r="L96" s="3">
        <v>257728</v>
      </c>
      <c r="M96" s="4">
        <v>92865982.349999994</v>
      </c>
      <c r="N96" s="3">
        <v>12036</v>
      </c>
      <c r="O96" s="3">
        <v>159941</v>
      </c>
      <c r="P96" s="3">
        <v>62.06</v>
      </c>
      <c r="R96" s="3">
        <f t="shared" si="0"/>
        <v>361.95</v>
      </c>
      <c r="S96" s="3">
        <f t="shared" si="1"/>
        <v>5.7631540529999992</v>
      </c>
      <c r="T96" s="3">
        <f t="shared" si="14"/>
        <v>6.7002068699999979</v>
      </c>
      <c r="V96" s="2">
        <f t="shared" si="7"/>
        <v>44134</v>
      </c>
      <c r="W96" s="6">
        <f t="shared" si="8"/>
        <v>-2.7552004408320707E-3</v>
      </c>
      <c r="X96" s="6">
        <f t="shared" si="9"/>
        <v>0.86014568875542807</v>
      </c>
      <c r="Z96" s="5">
        <f t="shared" si="3"/>
        <v>0.11188811188811194</v>
      </c>
      <c r="AA96" s="5">
        <f t="shared" si="4"/>
        <v>1.764032073310424</v>
      </c>
      <c r="AC96" s="1">
        <f t="shared" si="5"/>
        <v>360.33</v>
      </c>
      <c r="AD96" s="1">
        <f t="shared" ref="AD96:AE96" si="104">D96</f>
        <v>369.25</v>
      </c>
      <c r="AE96" s="1">
        <f t="shared" si="104"/>
        <v>353.1</v>
      </c>
    </row>
    <row r="97" spans="1:31" ht="15.75" customHeight="1" x14ac:dyDescent="0.25">
      <c r="A97" s="2">
        <v>44137</v>
      </c>
      <c r="B97" s="3" t="s">
        <v>43</v>
      </c>
      <c r="C97" s="3">
        <v>361</v>
      </c>
      <c r="D97" s="3">
        <v>361.5</v>
      </c>
      <c r="E97" s="3">
        <v>344.6</v>
      </c>
      <c r="F97" s="3">
        <v>361.95</v>
      </c>
      <c r="G97" s="3">
        <v>350.8</v>
      </c>
      <c r="H97" s="3">
        <v>350.2</v>
      </c>
      <c r="I97" s="3">
        <v>350.9</v>
      </c>
      <c r="J97" s="3">
        <v>407.55</v>
      </c>
      <c r="K97" s="3">
        <v>130.94999999999999</v>
      </c>
      <c r="L97" s="3">
        <v>583051</v>
      </c>
      <c r="M97" s="4">
        <v>204594171.15000001</v>
      </c>
      <c r="N97" s="3">
        <v>12908</v>
      </c>
      <c r="O97" s="3">
        <v>439436</v>
      </c>
      <c r="P97" s="3">
        <v>75.37</v>
      </c>
      <c r="R97" s="3">
        <f t="shared" si="0"/>
        <v>350.2</v>
      </c>
      <c r="S97" s="3">
        <f t="shared" si="1"/>
        <v>15.419809239999998</v>
      </c>
      <c r="T97" s="3">
        <f t="shared" si="14"/>
        <v>7.0289743853999997</v>
      </c>
      <c r="V97" s="2">
        <f t="shared" si="7"/>
        <v>44137</v>
      </c>
      <c r="W97" s="6">
        <f t="shared" si="8"/>
        <v>-3.2463047382235113E-2</v>
      </c>
      <c r="X97" s="6">
        <f t="shared" si="9"/>
        <v>2.1937495279579822</v>
      </c>
      <c r="Z97" s="5">
        <f t="shared" si="3"/>
        <v>0.14071893019261444</v>
      </c>
      <c r="AA97" s="5">
        <f t="shared" si="4"/>
        <v>1.6743031691485302</v>
      </c>
      <c r="AC97" s="1">
        <f t="shared" si="5"/>
        <v>350.9</v>
      </c>
      <c r="AD97" s="1">
        <f t="shared" ref="AD97:AE97" si="105">D97</f>
        <v>361.5</v>
      </c>
      <c r="AE97" s="1">
        <f t="shared" si="105"/>
        <v>344.6</v>
      </c>
    </row>
    <row r="98" spans="1:31" ht="15.75" customHeight="1" x14ac:dyDescent="0.25">
      <c r="A98" s="2">
        <v>44138</v>
      </c>
      <c r="B98" s="3" t="s">
        <v>43</v>
      </c>
      <c r="C98" s="3">
        <v>350.9</v>
      </c>
      <c r="D98" s="3">
        <v>389</v>
      </c>
      <c r="E98" s="3">
        <v>346.8</v>
      </c>
      <c r="F98" s="3">
        <v>350.2</v>
      </c>
      <c r="G98" s="3">
        <v>384.1</v>
      </c>
      <c r="H98" s="3">
        <v>372.65</v>
      </c>
      <c r="I98" s="3">
        <v>362.96</v>
      </c>
      <c r="J98" s="3">
        <v>407.55</v>
      </c>
      <c r="K98" s="3">
        <v>130.94999999999999</v>
      </c>
      <c r="L98" s="3">
        <v>472523</v>
      </c>
      <c r="M98" s="4">
        <v>171509118.19999999</v>
      </c>
      <c r="N98" s="3">
        <v>23165</v>
      </c>
      <c r="O98" s="3">
        <v>264633</v>
      </c>
      <c r="P98" s="3">
        <v>56</v>
      </c>
      <c r="R98" s="3">
        <f t="shared" si="0"/>
        <v>372.65</v>
      </c>
      <c r="S98" s="3">
        <f t="shared" si="1"/>
        <v>9.6051193679999987</v>
      </c>
      <c r="T98" s="3">
        <f t="shared" si="14"/>
        <v>9.3918328183999993</v>
      </c>
      <c r="V98" s="2">
        <f t="shared" si="7"/>
        <v>44138</v>
      </c>
      <c r="W98" s="6">
        <f t="shared" si="8"/>
        <v>6.4106225014277526E-2</v>
      </c>
      <c r="X98" s="6">
        <f t="shared" si="9"/>
        <v>1.0227097898487012</v>
      </c>
      <c r="Z98" s="5">
        <f t="shared" si="3"/>
        <v>8.5633664581033081E-2</v>
      </c>
      <c r="AA98" s="5">
        <f t="shared" si="4"/>
        <v>1.8457426498663614</v>
      </c>
      <c r="AC98" s="1">
        <f t="shared" si="5"/>
        <v>362.96</v>
      </c>
      <c r="AD98" s="1">
        <f t="shared" ref="AD98:AE98" si="106">D98</f>
        <v>389</v>
      </c>
      <c r="AE98" s="1">
        <f t="shared" si="106"/>
        <v>346.8</v>
      </c>
    </row>
    <row r="99" spans="1:31" ht="15.75" customHeight="1" x14ac:dyDescent="0.25">
      <c r="A99" s="2">
        <v>44139</v>
      </c>
      <c r="B99" s="3" t="s">
        <v>43</v>
      </c>
      <c r="C99" s="3">
        <v>377.75</v>
      </c>
      <c r="D99" s="3">
        <v>378.35</v>
      </c>
      <c r="E99" s="3">
        <v>365.35</v>
      </c>
      <c r="F99" s="3">
        <v>372.65</v>
      </c>
      <c r="G99" s="3">
        <v>368</v>
      </c>
      <c r="H99" s="3">
        <v>371.3</v>
      </c>
      <c r="I99" s="3">
        <v>372.2</v>
      </c>
      <c r="J99" s="3">
        <v>407.55</v>
      </c>
      <c r="K99" s="3">
        <v>130.94999999999999</v>
      </c>
      <c r="L99" s="3">
        <v>397137</v>
      </c>
      <c r="M99" s="4">
        <v>147815753.19999999</v>
      </c>
      <c r="N99" s="3">
        <v>18258</v>
      </c>
      <c r="O99" s="3">
        <v>170440</v>
      </c>
      <c r="P99" s="3">
        <v>42.92</v>
      </c>
      <c r="R99" s="3">
        <f t="shared" si="0"/>
        <v>371.3</v>
      </c>
      <c r="S99" s="3">
        <f t="shared" si="1"/>
        <v>6.3437767999999997</v>
      </c>
      <c r="T99" s="3">
        <f t="shared" si="14"/>
        <v>8.5383205447999977</v>
      </c>
      <c r="V99" s="2">
        <f t="shared" si="7"/>
        <v>44139</v>
      </c>
      <c r="W99" s="6">
        <f t="shared" si="8"/>
        <v>-3.6227022675431797E-3</v>
      </c>
      <c r="X99" s="6">
        <f t="shared" si="9"/>
        <v>0.74297711906160313</v>
      </c>
      <c r="Z99" s="5">
        <f t="shared" si="3"/>
        <v>8.8946141577720517E-2</v>
      </c>
      <c r="AA99" s="5">
        <f t="shared" si="4"/>
        <v>1.8354333715158462</v>
      </c>
      <c r="AC99" s="1">
        <f t="shared" si="5"/>
        <v>372.2</v>
      </c>
      <c r="AD99" s="1">
        <f t="shared" ref="AD99:AE99" si="107">D99</f>
        <v>378.35</v>
      </c>
      <c r="AE99" s="1">
        <f t="shared" si="107"/>
        <v>365.35</v>
      </c>
    </row>
    <row r="100" spans="1:31" ht="15.75" customHeight="1" x14ac:dyDescent="0.25">
      <c r="A100" s="2">
        <v>44140</v>
      </c>
      <c r="B100" s="3" t="s">
        <v>43</v>
      </c>
      <c r="C100" s="3">
        <v>374</v>
      </c>
      <c r="D100" s="3">
        <v>382</v>
      </c>
      <c r="E100" s="3">
        <v>368.55</v>
      </c>
      <c r="F100" s="3">
        <v>371.3</v>
      </c>
      <c r="G100" s="3">
        <v>372.5</v>
      </c>
      <c r="H100" s="3">
        <v>375.15</v>
      </c>
      <c r="I100" s="3">
        <v>376.18</v>
      </c>
      <c r="J100" s="3">
        <v>407.55</v>
      </c>
      <c r="K100" s="3">
        <v>130.94999999999999</v>
      </c>
      <c r="L100" s="3">
        <v>1451005</v>
      </c>
      <c r="M100" s="4">
        <v>545833739.14999998</v>
      </c>
      <c r="N100" s="3">
        <v>31174</v>
      </c>
      <c r="O100" s="3">
        <v>544991</v>
      </c>
      <c r="P100" s="3">
        <v>37.56</v>
      </c>
      <c r="R100" s="3">
        <f t="shared" si="0"/>
        <v>375.15</v>
      </c>
      <c r="S100" s="3">
        <f t="shared" si="1"/>
        <v>20.501471437999999</v>
      </c>
      <c r="T100" s="3">
        <f t="shared" si="14"/>
        <v>7.9250901407999992</v>
      </c>
      <c r="V100" s="2">
        <f t="shared" si="7"/>
        <v>44140</v>
      </c>
      <c r="W100" s="6">
        <f t="shared" si="8"/>
        <v>1.0368973875572221E-2</v>
      </c>
      <c r="X100" s="6">
        <f t="shared" si="9"/>
        <v>2.5869070349691285</v>
      </c>
      <c r="Z100" s="5">
        <f t="shared" si="3"/>
        <v>7.9499447920500635E-2</v>
      </c>
      <c r="AA100" s="5">
        <f t="shared" si="4"/>
        <v>1.8648339060710195</v>
      </c>
      <c r="AC100" s="1">
        <f t="shared" si="5"/>
        <v>376.18</v>
      </c>
      <c r="AD100" s="1">
        <f t="shared" ref="AD100:AE100" si="108">D100</f>
        <v>382</v>
      </c>
      <c r="AE100" s="1">
        <f t="shared" si="108"/>
        <v>368.55</v>
      </c>
    </row>
    <row r="101" spans="1:31" ht="15.75" customHeight="1" x14ac:dyDescent="0.25">
      <c r="A101" s="2">
        <v>44141</v>
      </c>
      <c r="B101" s="3" t="s">
        <v>43</v>
      </c>
      <c r="C101" s="3">
        <v>377.7</v>
      </c>
      <c r="D101" s="3">
        <v>379</v>
      </c>
      <c r="E101" s="3">
        <v>362.1</v>
      </c>
      <c r="F101" s="3">
        <v>375.15</v>
      </c>
      <c r="G101" s="3">
        <v>367.1</v>
      </c>
      <c r="H101" s="3">
        <v>370.95</v>
      </c>
      <c r="I101" s="3">
        <v>370.39</v>
      </c>
      <c r="J101" s="3">
        <v>407.55</v>
      </c>
      <c r="K101" s="3">
        <v>130.94999999999999</v>
      </c>
      <c r="L101" s="3">
        <v>1077093</v>
      </c>
      <c r="M101" s="4">
        <v>398942165.39999998</v>
      </c>
      <c r="N101" s="3">
        <v>46292</v>
      </c>
      <c r="O101" s="3">
        <v>721393</v>
      </c>
      <c r="P101" s="3">
        <v>66.98</v>
      </c>
      <c r="R101" s="3">
        <f t="shared" si="0"/>
        <v>370.95</v>
      </c>
      <c r="S101" s="3">
        <f t="shared" si="1"/>
        <v>26.719675326999997</v>
      </c>
      <c r="T101" s="3">
        <f t="shared" si="14"/>
        <v>11.526666179799999</v>
      </c>
      <c r="V101" s="2">
        <f t="shared" si="7"/>
        <v>44141</v>
      </c>
      <c r="W101" s="6">
        <f t="shared" si="8"/>
        <v>-1.1195521791283457E-2</v>
      </c>
      <c r="X101" s="6">
        <f t="shared" si="9"/>
        <v>2.3180748804736888</v>
      </c>
      <c r="Z101" s="5">
        <f t="shared" si="3"/>
        <v>8.9804931910195118E-2</v>
      </c>
      <c r="AA101" s="5">
        <f t="shared" si="4"/>
        <v>1.8327605956471937</v>
      </c>
      <c r="AC101" s="1">
        <f t="shared" si="5"/>
        <v>370.39</v>
      </c>
      <c r="AD101" s="1">
        <f t="shared" ref="AD101:AE101" si="109">D101</f>
        <v>379</v>
      </c>
      <c r="AE101" s="1">
        <f t="shared" si="109"/>
        <v>362.1</v>
      </c>
    </row>
    <row r="102" spans="1:31" ht="15.75" customHeight="1" x14ac:dyDescent="0.25">
      <c r="A102" s="2">
        <v>44144</v>
      </c>
      <c r="B102" s="3" t="s">
        <v>43</v>
      </c>
      <c r="C102" s="3">
        <v>375</v>
      </c>
      <c r="D102" s="3">
        <v>380</v>
      </c>
      <c r="E102" s="3">
        <v>366.7</v>
      </c>
      <c r="F102" s="3">
        <v>370.95</v>
      </c>
      <c r="G102" s="3">
        <v>378.5</v>
      </c>
      <c r="H102" s="3">
        <v>378.5</v>
      </c>
      <c r="I102" s="3">
        <v>376.08</v>
      </c>
      <c r="J102" s="3">
        <v>407.55</v>
      </c>
      <c r="K102" s="3">
        <v>130.94999999999999</v>
      </c>
      <c r="L102" s="3">
        <v>1273066</v>
      </c>
      <c r="M102" s="4">
        <v>478769362.94999999</v>
      </c>
      <c r="N102" s="3">
        <v>22504</v>
      </c>
      <c r="O102" s="3">
        <v>929584</v>
      </c>
      <c r="P102" s="3">
        <v>73.02</v>
      </c>
      <c r="R102" s="3">
        <f t="shared" si="0"/>
        <v>378.5</v>
      </c>
      <c r="S102" s="3">
        <f t="shared" si="1"/>
        <v>34.959795071999999</v>
      </c>
      <c r="T102" s="3">
        <f t="shared" si="14"/>
        <v>15.7179704346</v>
      </c>
      <c r="V102" s="2">
        <f t="shared" si="7"/>
        <v>44144</v>
      </c>
      <c r="W102" s="6">
        <f t="shared" si="8"/>
        <v>2.0353147324437288E-2</v>
      </c>
      <c r="X102" s="6">
        <f t="shared" si="9"/>
        <v>2.2241926982533911</v>
      </c>
      <c r="Z102" s="5">
        <f t="shared" si="3"/>
        <v>7.1279597595387101E-2</v>
      </c>
      <c r="AA102" s="5">
        <f t="shared" si="4"/>
        <v>1.8904161893852618</v>
      </c>
      <c r="AC102" s="1">
        <f t="shared" si="5"/>
        <v>376.08</v>
      </c>
      <c r="AD102" s="1">
        <f t="shared" ref="AD102:AE102" si="110">D102</f>
        <v>380</v>
      </c>
      <c r="AE102" s="1">
        <f t="shared" si="110"/>
        <v>366.7</v>
      </c>
    </row>
    <row r="103" spans="1:31" ht="15.75" customHeight="1" x14ac:dyDescent="0.25">
      <c r="A103" s="2">
        <v>44145</v>
      </c>
      <c r="B103" s="3" t="s">
        <v>43</v>
      </c>
      <c r="C103" s="3">
        <v>380</v>
      </c>
      <c r="D103" s="3">
        <v>380.8</v>
      </c>
      <c r="E103" s="3">
        <v>372</v>
      </c>
      <c r="F103" s="3">
        <v>378.5</v>
      </c>
      <c r="G103" s="3">
        <v>380.4</v>
      </c>
      <c r="H103" s="3">
        <v>378.6</v>
      </c>
      <c r="I103" s="3">
        <v>377.81</v>
      </c>
      <c r="J103" s="3">
        <v>407.55</v>
      </c>
      <c r="K103" s="3">
        <v>130.94999999999999</v>
      </c>
      <c r="L103" s="3">
        <v>840665</v>
      </c>
      <c r="M103" s="4">
        <v>317609992.5</v>
      </c>
      <c r="N103" s="3">
        <v>17043</v>
      </c>
      <c r="O103" s="3">
        <v>646637</v>
      </c>
      <c r="P103" s="3">
        <v>76.92</v>
      </c>
      <c r="R103" s="3">
        <f t="shared" si="0"/>
        <v>378.6</v>
      </c>
      <c r="S103" s="3">
        <f t="shared" si="1"/>
        <v>24.430592496999999</v>
      </c>
      <c r="T103" s="3">
        <f t="shared" si="14"/>
        <v>19.625967600999999</v>
      </c>
      <c r="V103" s="2">
        <f t="shared" si="7"/>
        <v>44145</v>
      </c>
      <c r="W103" s="6">
        <f t="shared" si="8"/>
        <v>2.6420079260243786E-4</v>
      </c>
      <c r="X103" s="6">
        <f t="shared" si="9"/>
        <v>1.2448095805352899</v>
      </c>
      <c r="Z103" s="5">
        <f t="shared" si="3"/>
        <v>7.1034228928965742E-2</v>
      </c>
      <c r="AA103" s="5">
        <f t="shared" si="4"/>
        <v>1.8911798396334483</v>
      </c>
      <c r="AC103" s="1">
        <f t="shared" si="5"/>
        <v>377.81</v>
      </c>
      <c r="AD103" s="1">
        <f t="shared" ref="AD103:AE103" si="111">D103</f>
        <v>380.8</v>
      </c>
      <c r="AE103" s="1">
        <f t="shared" si="111"/>
        <v>372</v>
      </c>
    </row>
    <row r="104" spans="1:31" ht="15.75" customHeight="1" x14ac:dyDescent="0.25">
      <c r="A104" s="2">
        <v>44146</v>
      </c>
      <c r="B104" s="3" t="s">
        <v>43</v>
      </c>
      <c r="C104" s="3">
        <v>378</v>
      </c>
      <c r="D104" s="3">
        <v>384</v>
      </c>
      <c r="E104" s="3">
        <v>374.25</v>
      </c>
      <c r="F104" s="3">
        <v>378.6</v>
      </c>
      <c r="G104" s="3">
        <v>381</v>
      </c>
      <c r="H104" s="3">
        <v>378.85</v>
      </c>
      <c r="I104" s="3">
        <v>379.69</v>
      </c>
      <c r="J104" s="3">
        <v>407.55</v>
      </c>
      <c r="K104" s="3">
        <v>130.94999999999999</v>
      </c>
      <c r="L104" s="3">
        <v>642041</v>
      </c>
      <c r="M104" s="4">
        <v>243775406.94999999</v>
      </c>
      <c r="N104" s="3">
        <v>13372</v>
      </c>
      <c r="O104" s="3">
        <v>464464</v>
      </c>
      <c r="P104" s="3">
        <v>72.34</v>
      </c>
      <c r="R104" s="3">
        <f t="shared" si="0"/>
        <v>378.85</v>
      </c>
      <c r="S104" s="3">
        <f t="shared" si="1"/>
        <v>17.635233616000001</v>
      </c>
      <c r="T104" s="3">
        <f t="shared" si="14"/>
        <v>22.591062226799998</v>
      </c>
      <c r="V104" s="2">
        <f t="shared" si="7"/>
        <v>44146</v>
      </c>
      <c r="W104" s="6">
        <f t="shared" si="8"/>
        <v>6.6032752245113568E-4</v>
      </c>
      <c r="X104" s="6">
        <f t="shared" si="9"/>
        <v>0.78062879199540913</v>
      </c>
      <c r="Z104" s="5">
        <f t="shared" si="3"/>
        <v>7.0420807262912499E-2</v>
      </c>
      <c r="AA104" s="5">
        <f t="shared" si="4"/>
        <v>1.8930889652539142</v>
      </c>
      <c r="AC104" s="1">
        <f t="shared" si="5"/>
        <v>379.69</v>
      </c>
      <c r="AD104" s="1">
        <f t="shared" ref="AD104:AE104" si="112">D104</f>
        <v>384</v>
      </c>
      <c r="AE104" s="1">
        <f t="shared" si="112"/>
        <v>374.25</v>
      </c>
    </row>
    <row r="105" spans="1:31" ht="15.75" customHeight="1" x14ac:dyDescent="0.25">
      <c r="A105" s="2">
        <v>44147</v>
      </c>
      <c r="B105" s="3" t="s">
        <v>43</v>
      </c>
      <c r="C105" s="3">
        <v>378</v>
      </c>
      <c r="D105" s="3">
        <v>385.5</v>
      </c>
      <c r="E105" s="3">
        <v>374.75</v>
      </c>
      <c r="F105" s="3">
        <v>378.85</v>
      </c>
      <c r="G105" s="3">
        <v>383.1</v>
      </c>
      <c r="H105" s="3">
        <v>383.75</v>
      </c>
      <c r="I105" s="3">
        <v>381.4</v>
      </c>
      <c r="J105" s="3">
        <v>407.55</v>
      </c>
      <c r="K105" s="3">
        <v>130.94999999999999</v>
      </c>
      <c r="L105" s="3">
        <v>622140</v>
      </c>
      <c r="M105" s="4">
        <v>237284944.84999999</v>
      </c>
      <c r="N105" s="3">
        <v>18547</v>
      </c>
      <c r="O105" s="3">
        <v>349142</v>
      </c>
      <c r="P105" s="3">
        <v>56.12</v>
      </c>
      <c r="R105" s="3">
        <f t="shared" si="0"/>
        <v>383.75</v>
      </c>
      <c r="S105" s="3">
        <f t="shared" si="1"/>
        <v>13.316275879999999</v>
      </c>
      <c r="T105" s="3">
        <f t="shared" si="14"/>
        <v>24.84935359</v>
      </c>
      <c r="V105" s="2">
        <f t="shared" si="7"/>
        <v>44147</v>
      </c>
      <c r="W105" s="6">
        <f t="shared" si="8"/>
        <v>1.2933878843869545E-2</v>
      </c>
      <c r="X105" s="6">
        <f t="shared" si="9"/>
        <v>0.535880172165074</v>
      </c>
      <c r="Z105" s="5">
        <f t="shared" si="3"/>
        <v>5.8397742608268952E-2</v>
      </c>
      <c r="AA105" s="5">
        <f t="shared" si="4"/>
        <v>1.9305078274150442</v>
      </c>
      <c r="AC105" s="1">
        <f t="shared" si="5"/>
        <v>381.4</v>
      </c>
      <c r="AD105" s="1">
        <f t="shared" ref="AD105:AE105" si="113">D105</f>
        <v>385.5</v>
      </c>
      <c r="AE105" s="1">
        <f t="shared" si="113"/>
        <v>374.75</v>
      </c>
    </row>
    <row r="106" spans="1:31" ht="15.75" customHeight="1" x14ac:dyDescent="0.25">
      <c r="A106" s="2">
        <v>44148</v>
      </c>
      <c r="B106" s="3" t="s">
        <v>43</v>
      </c>
      <c r="C106" s="3">
        <v>383.75</v>
      </c>
      <c r="D106" s="3">
        <v>388.05</v>
      </c>
      <c r="E106" s="3">
        <v>376.4</v>
      </c>
      <c r="F106" s="3">
        <v>383.75</v>
      </c>
      <c r="G106" s="3">
        <v>379.95</v>
      </c>
      <c r="H106" s="3">
        <v>379.8</v>
      </c>
      <c r="I106" s="3">
        <v>382.08</v>
      </c>
      <c r="J106" s="3">
        <v>407.55</v>
      </c>
      <c r="K106" s="3">
        <v>130.94999999999999</v>
      </c>
      <c r="L106" s="3">
        <v>549822</v>
      </c>
      <c r="M106" s="4">
        <v>210075601.09999999</v>
      </c>
      <c r="N106" s="3">
        <v>16587</v>
      </c>
      <c r="O106" s="3">
        <v>342989</v>
      </c>
      <c r="P106" s="3">
        <v>62.38</v>
      </c>
      <c r="R106" s="3">
        <f t="shared" si="0"/>
        <v>379.8</v>
      </c>
      <c r="S106" s="3">
        <f t="shared" si="1"/>
        <v>13.104923712</v>
      </c>
      <c r="T106" s="3">
        <f t="shared" si="14"/>
        <v>23.412314478399999</v>
      </c>
      <c r="V106" s="2">
        <f t="shared" si="7"/>
        <v>44148</v>
      </c>
      <c r="W106" s="6">
        <f t="shared" si="8"/>
        <v>-1.0293159609120492E-2</v>
      </c>
      <c r="X106" s="6">
        <f t="shared" si="9"/>
        <v>0.55974490365275464</v>
      </c>
      <c r="Z106" s="5">
        <f t="shared" si="3"/>
        <v>6.8089804931910192E-2</v>
      </c>
      <c r="AA106" s="5">
        <f t="shared" si="4"/>
        <v>1.9003436426116842</v>
      </c>
      <c r="AC106" s="1">
        <f t="shared" si="5"/>
        <v>382.08</v>
      </c>
      <c r="AD106" s="1">
        <f t="shared" ref="AD106:AE106" si="114">D106</f>
        <v>388.05</v>
      </c>
      <c r="AE106" s="1">
        <f t="shared" si="114"/>
        <v>376.4</v>
      </c>
    </row>
    <row r="107" spans="1:31" ht="15.75" customHeight="1" x14ac:dyDescent="0.25">
      <c r="A107" s="2">
        <v>44149</v>
      </c>
      <c r="B107" s="3" t="s">
        <v>43</v>
      </c>
      <c r="C107" s="3">
        <v>381</v>
      </c>
      <c r="D107" s="3">
        <v>385.5</v>
      </c>
      <c r="E107" s="3">
        <v>380</v>
      </c>
      <c r="F107" s="3">
        <v>379.8</v>
      </c>
      <c r="G107" s="3">
        <v>380.9</v>
      </c>
      <c r="H107" s="3">
        <v>382.2</v>
      </c>
      <c r="I107" s="3">
        <v>383.22</v>
      </c>
      <c r="J107" s="3">
        <v>407.55</v>
      </c>
      <c r="K107" s="3">
        <v>130.94999999999999</v>
      </c>
      <c r="L107" s="3">
        <v>67127</v>
      </c>
      <c r="M107" s="4">
        <v>25724152</v>
      </c>
      <c r="N107" s="3">
        <v>1620</v>
      </c>
      <c r="O107" s="3">
        <v>44108</v>
      </c>
      <c r="P107" s="3">
        <v>65.709999999999994</v>
      </c>
      <c r="R107" s="3">
        <f t="shared" si="0"/>
        <v>382.2</v>
      </c>
      <c r="S107" s="3">
        <f t="shared" si="1"/>
        <v>1.6903067760000001</v>
      </c>
      <c r="T107" s="3">
        <f t="shared" si="14"/>
        <v>20.689364155400003</v>
      </c>
      <c r="V107" s="2">
        <f t="shared" si="7"/>
        <v>44149</v>
      </c>
      <c r="W107" s="6">
        <f t="shared" si="8"/>
        <v>6.3191153238546004E-3</v>
      </c>
      <c r="X107" s="6">
        <f t="shared" si="9"/>
        <v>8.1699310007979323E-2</v>
      </c>
      <c r="Z107" s="5">
        <f t="shared" si="3"/>
        <v>6.2200956937799097E-2</v>
      </c>
      <c r="AA107" s="5">
        <f t="shared" si="4"/>
        <v>1.9186712485681559</v>
      </c>
      <c r="AC107" s="1">
        <f t="shared" si="5"/>
        <v>383.22</v>
      </c>
      <c r="AD107" s="1">
        <f t="shared" ref="AD107:AE107" si="115">D107</f>
        <v>385.5</v>
      </c>
      <c r="AE107" s="1">
        <f t="shared" si="115"/>
        <v>380</v>
      </c>
    </row>
    <row r="108" spans="1:31" ht="15.75" customHeight="1" x14ac:dyDescent="0.25">
      <c r="A108" s="2">
        <v>44152</v>
      </c>
      <c r="B108" s="3" t="s">
        <v>43</v>
      </c>
      <c r="C108" s="3">
        <v>385.4</v>
      </c>
      <c r="D108" s="3">
        <v>388.4</v>
      </c>
      <c r="E108" s="3">
        <v>377.35</v>
      </c>
      <c r="F108" s="3">
        <v>382.2</v>
      </c>
      <c r="G108" s="3">
        <v>381</v>
      </c>
      <c r="H108" s="3">
        <v>382.5</v>
      </c>
      <c r="I108" s="3">
        <v>382.11</v>
      </c>
      <c r="J108" s="3">
        <v>407.55</v>
      </c>
      <c r="K108" s="3">
        <v>130.94999999999999</v>
      </c>
      <c r="L108" s="3">
        <v>401021</v>
      </c>
      <c r="M108" s="4">
        <v>153234385.44999999</v>
      </c>
      <c r="N108" s="3">
        <v>26834</v>
      </c>
      <c r="O108" s="3">
        <v>216035</v>
      </c>
      <c r="P108" s="3">
        <v>53.87</v>
      </c>
      <c r="R108" s="3">
        <f t="shared" si="0"/>
        <v>382.5</v>
      </c>
      <c r="S108" s="3">
        <f t="shared" si="1"/>
        <v>8.254913385</v>
      </c>
      <c r="T108" s="3">
        <f t="shared" si="14"/>
        <v>14.035466496199998</v>
      </c>
      <c r="V108" s="2">
        <f t="shared" si="7"/>
        <v>44152</v>
      </c>
      <c r="W108" s="6">
        <f t="shared" si="8"/>
        <v>7.8492935635795754E-4</v>
      </c>
      <c r="X108" s="6">
        <f t="shared" si="9"/>
        <v>0.58814670586367457</v>
      </c>
      <c r="Z108" s="5">
        <f t="shared" si="3"/>
        <v>6.1464850938535175E-2</v>
      </c>
      <c r="AA108" s="5">
        <f t="shared" si="4"/>
        <v>1.9209621993127151</v>
      </c>
      <c r="AC108" s="1">
        <f t="shared" si="5"/>
        <v>382.11</v>
      </c>
      <c r="AD108" s="1">
        <f t="shared" ref="AD108:AE108" si="116">D108</f>
        <v>388.4</v>
      </c>
      <c r="AE108" s="1">
        <f t="shared" si="116"/>
        <v>377.35</v>
      </c>
    </row>
    <row r="109" spans="1:31" ht="15.75" customHeight="1" x14ac:dyDescent="0.25">
      <c r="A109" s="2">
        <v>44153</v>
      </c>
      <c r="B109" s="3" t="s">
        <v>43</v>
      </c>
      <c r="C109" s="3">
        <v>382.25</v>
      </c>
      <c r="D109" s="3">
        <v>384.65</v>
      </c>
      <c r="E109" s="3">
        <v>378.45</v>
      </c>
      <c r="F109" s="3">
        <v>382.5</v>
      </c>
      <c r="G109" s="3">
        <v>381.95</v>
      </c>
      <c r="H109" s="3">
        <v>382.1</v>
      </c>
      <c r="I109" s="3">
        <v>381.37</v>
      </c>
      <c r="J109" s="3">
        <v>407.55</v>
      </c>
      <c r="K109" s="3">
        <v>130.94999999999999</v>
      </c>
      <c r="L109" s="3">
        <v>189913</v>
      </c>
      <c r="M109" s="4">
        <v>72427691.75</v>
      </c>
      <c r="N109" s="3">
        <v>6263</v>
      </c>
      <c r="O109" s="3">
        <v>94030</v>
      </c>
      <c r="P109" s="3">
        <v>49.51</v>
      </c>
      <c r="R109" s="3">
        <f t="shared" si="0"/>
        <v>382.1</v>
      </c>
      <c r="S109" s="3">
        <f t="shared" si="1"/>
        <v>3.58602211</v>
      </c>
      <c r="T109" s="3">
        <f t="shared" si="14"/>
        <v>10.800330673800001</v>
      </c>
      <c r="V109" s="2">
        <f t="shared" si="7"/>
        <v>44153</v>
      </c>
      <c r="W109" s="6">
        <f t="shared" si="8"/>
        <v>-1.0457516339868686E-3</v>
      </c>
      <c r="X109" s="6">
        <f t="shared" si="9"/>
        <v>0.33202891821628733</v>
      </c>
      <c r="Z109" s="5">
        <f t="shared" si="3"/>
        <v>6.244632560422031E-2</v>
      </c>
      <c r="AA109" s="5">
        <f t="shared" si="4"/>
        <v>1.9179075983199698</v>
      </c>
      <c r="AC109" s="1">
        <f t="shared" si="5"/>
        <v>381.37</v>
      </c>
      <c r="AD109" s="1">
        <f t="shared" ref="AD109:AE109" si="117">D109</f>
        <v>384.65</v>
      </c>
      <c r="AE109" s="1">
        <f t="shared" si="117"/>
        <v>378.45</v>
      </c>
    </row>
    <row r="110" spans="1:31" ht="15.75" customHeight="1" x14ac:dyDescent="0.25">
      <c r="A110" s="2">
        <v>44154</v>
      </c>
      <c r="B110" s="3" t="s">
        <v>43</v>
      </c>
      <c r="C110" s="3">
        <v>383</v>
      </c>
      <c r="D110" s="3">
        <v>387.75</v>
      </c>
      <c r="E110" s="3">
        <v>378.5</v>
      </c>
      <c r="F110" s="3">
        <v>382.1</v>
      </c>
      <c r="G110" s="3">
        <v>380.5</v>
      </c>
      <c r="H110" s="3">
        <v>381.2</v>
      </c>
      <c r="I110" s="3">
        <v>383.48</v>
      </c>
      <c r="J110" s="3">
        <v>407.55</v>
      </c>
      <c r="K110" s="3">
        <v>130.94999999999999</v>
      </c>
      <c r="L110" s="3">
        <v>314691</v>
      </c>
      <c r="M110" s="4">
        <v>120677675.05</v>
      </c>
      <c r="N110" s="3">
        <v>14297</v>
      </c>
      <c r="O110" s="3">
        <v>152713</v>
      </c>
      <c r="P110" s="3">
        <v>48.53</v>
      </c>
      <c r="R110" s="3">
        <f t="shared" si="0"/>
        <v>381.2</v>
      </c>
      <c r="S110" s="3">
        <f t="shared" si="1"/>
        <v>5.8562381239999999</v>
      </c>
      <c r="T110" s="3">
        <f t="shared" si="14"/>
        <v>7.9904883726000007</v>
      </c>
      <c r="V110" s="2">
        <f t="shared" si="7"/>
        <v>44154</v>
      </c>
      <c r="W110" s="6">
        <f t="shared" si="8"/>
        <v>-2.3554043444125464E-3</v>
      </c>
      <c r="X110" s="6">
        <f t="shared" si="9"/>
        <v>0.73290115083346985</v>
      </c>
      <c r="Z110" s="5">
        <f t="shared" si="3"/>
        <v>6.4654643602012077E-2</v>
      </c>
      <c r="AA110" s="5">
        <f t="shared" si="4"/>
        <v>1.9110347460862926</v>
      </c>
      <c r="AC110" s="1">
        <f t="shared" si="5"/>
        <v>383.48</v>
      </c>
      <c r="AD110" s="1">
        <f t="shared" ref="AD110:AE110" si="118">D110</f>
        <v>387.75</v>
      </c>
      <c r="AE110" s="1">
        <f t="shared" si="118"/>
        <v>378.5</v>
      </c>
    </row>
    <row r="111" spans="1:31" ht="15.75" customHeight="1" x14ac:dyDescent="0.25">
      <c r="A111" s="2">
        <v>44155</v>
      </c>
      <c r="B111" s="3" t="s">
        <v>43</v>
      </c>
      <c r="C111" s="3">
        <v>386</v>
      </c>
      <c r="D111" s="3">
        <v>399.8</v>
      </c>
      <c r="E111" s="3">
        <v>382.6</v>
      </c>
      <c r="F111" s="3">
        <v>381.2</v>
      </c>
      <c r="G111" s="3">
        <v>395</v>
      </c>
      <c r="H111" s="3">
        <v>396.2</v>
      </c>
      <c r="I111" s="3">
        <v>396.05</v>
      </c>
      <c r="J111" s="3">
        <v>407.55</v>
      </c>
      <c r="K111" s="3">
        <v>130.94999999999999</v>
      </c>
      <c r="L111" s="3">
        <v>1472178</v>
      </c>
      <c r="M111" s="4">
        <v>583057893.60000002</v>
      </c>
      <c r="N111" s="3">
        <v>34869</v>
      </c>
      <c r="O111" s="3">
        <v>894797</v>
      </c>
      <c r="P111" s="3">
        <v>60.78</v>
      </c>
      <c r="R111" s="3">
        <f t="shared" si="0"/>
        <v>396.2</v>
      </c>
      <c r="S111" s="3">
        <f t="shared" si="1"/>
        <v>35.438435185000003</v>
      </c>
      <c r="T111" s="3">
        <f t="shared" si="14"/>
        <v>6.4984808213999994</v>
      </c>
      <c r="V111" s="2">
        <f t="shared" si="7"/>
        <v>44155</v>
      </c>
      <c r="W111" s="6">
        <f t="shared" si="8"/>
        <v>3.9349422875131164E-2</v>
      </c>
      <c r="X111" s="6">
        <f t="shared" si="9"/>
        <v>5.453341505340525</v>
      </c>
      <c r="Z111" s="5">
        <f t="shared" si="3"/>
        <v>2.784934363881738E-2</v>
      </c>
      <c r="AA111" s="5">
        <f t="shared" si="4"/>
        <v>2.0255822833142423</v>
      </c>
      <c r="AC111" s="1">
        <f t="shared" si="5"/>
        <v>396.05</v>
      </c>
      <c r="AD111" s="1">
        <f t="shared" ref="AD111:AE111" si="119">D111</f>
        <v>399.8</v>
      </c>
      <c r="AE111" s="1">
        <f t="shared" si="119"/>
        <v>382.6</v>
      </c>
    </row>
    <row r="112" spans="1:31" ht="15.75" customHeight="1" x14ac:dyDescent="0.25">
      <c r="A112" s="2">
        <v>44158</v>
      </c>
      <c r="B112" s="3" t="s">
        <v>43</v>
      </c>
      <c r="C112" s="3">
        <v>398</v>
      </c>
      <c r="D112" s="3">
        <v>402.85</v>
      </c>
      <c r="E112" s="3">
        <v>391.55</v>
      </c>
      <c r="F112" s="3">
        <v>396.2</v>
      </c>
      <c r="G112" s="3">
        <v>398.1</v>
      </c>
      <c r="H112" s="3">
        <v>400.5</v>
      </c>
      <c r="I112" s="3">
        <v>398.74</v>
      </c>
      <c r="J112" s="3">
        <v>407.55</v>
      </c>
      <c r="K112" s="3">
        <v>130.94999999999999</v>
      </c>
      <c r="L112" s="3">
        <v>717748</v>
      </c>
      <c r="M112" s="4">
        <v>286192481.80000001</v>
      </c>
      <c r="N112" s="3">
        <v>35637</v>
      </c>
      <c r="O112" s="3">
        <v>322051</v>
      </c>
      <c r="P112" s="3">
        <v>44.87</v>
      </c>
      <c r="R112" s="3">
        <f t="shared" si="0"/>
        <v>400.5</v>
      </c>
      <c r="S112" s="3">
        <f t="shared" si="1"/>
        <v>12.841461574</v>
      </c>
      <c r="T112" s="3">
        <f t="shared" si="14"/>
        <v>10.965183116</v>
      </c>
      <c r="V112" s="2">
        <f t="shared" si="7"/>
        <v>44158</v>
      </c>
      <c r="W112" s="6">
        <f t="shared" si="8"/>
        <v>1.0853104492680494E-2</v>
      </c>
      <c r="X112" s="6">
        <f t="shared" si="9"/>
        <v>1.1711123688634257</v>
      </c>
      <c r="Z112" s="5">
        <f t="shared" si="3"/>
        <v>1.7298490982701538E-2</v>
      </c>
      <c r="AA112" s="5">
        <f t="shared" si="4"/>
        <v>2.0584192439862545</v>
      </c>
      <c r="AC112" s="1">
        <f t="shared" si="5"/>
        <v>398.74</v>
      </c>
      <c r="AD112" s="1">
        <f t="shared" ref="AD112:AE112" si="120">D112</f>
        <v>402.85</v>
      </c>
      <c r="AE112" s="1">
        <f t="shared" si="120"/>
        <v>391.55</v>
      </c>
    </row>
    <row r="113" spans="1:31" ht="15.75" customHeight="1" x14ac:dyDescent="0.25">
      <c r="A113" s="2">
        <v>44159</v>
      </c>
      <c r="B113" s="3" t="s">
        <v>43</v>
      </c>
      <c r="C113" s="3">
        <v>401.1</v>
      </c>
      <c r="D113" s="3">
        <v>407</v>
      </c>
      <c r="E113" s="3">
        <v>399.05</v>
      </c>
      <c r="F113" s="3">
        <v>400.5</v>
      </c>
      <c r="G113" s="3">
        <v>403.5</v>
      </c>
      <c r="H113" s="3">
        <v>403.8</v>
      </c>
      <c r="I113" s="3">
        <v>404.82</v>
      </c>
      <c r="J113" s="3">
        <v>407.55</v>
      </c>
      <c r="K113" s="3">
        <v>130.94999999999999</v>
      </c>
      <c r="L113" s="3">
        <v>930204</v>
      </c>
      <c r="M113" s="4">
        <v>376563049.80000001</v>
      </c>
      <c r="N113" s="3">
        <v>28168</v>
      </c>
      <c r="O113" s="3">
        <v>659008</v>
      </c>
      <c r="P113" s="3">
        <v>70.849999999999994</v>
      </c>
      <c r="R113" s="3">
        <f t="shared" si="0"/>
        <v>403.8</v>
      </c>
      <c r="S113" s="3">
        <f t="shared" si="1"/>
        <v>26.677961856</v>
      </c>
      <c r="T113" s="3">
        <f t="shared" si="14"/>
        <v>13.195414075600002</v>
      </c>
      <c r="V113" s="2">
        <f t="shared" si="7"/>
        <v>44159</v>
      </c>
      <c r="W113" s="6">
        <f t="shared" si="8"/>
        <v>8.239700374531863E-3</v>
      </c>
      <c r="X113" s="6">
        <f t="shared" si="9"/>
        <v>2.0217601132601772</v>
      </c>
      <c r="Z113" s="5">
        <f t="shared" si="3"/>
        <v>9.2013249907986743E-3</v>
      </c>
      <c r="AA113" s="5">
        <f t="shared" si="4"/>
        <v>2.0836197021764034</v>
      </c>
      <c r="AC113" s="1">
        <f t="shared" si="5"/>
        <v>404.82</v>
      </c>
      <c r="AD113" s="1">
        <f t="shared" ref="AD113:AE113" si="121">D113</f>
        <v>407</v>
      </c>
      <c r="AE113" s="1">
        <f t="shared" si="121"/>
        <v>399.05</v>
      </c>
    </row>
    <row r="114" spans="1:31" ht="15.75" customHeight="1" x14ac:dyDescent="0.25">
      <c r="A114" s="2">
        <v>44160</v>
      </c>
      <c r="B114" s="3" t="s">
        <v>43</v>
      </c>
      <c r="C114" s="3">
        <v>405</v>
      </c>
      <c r="D114" s="3">
        <v>432.95</v>
      </c>
      <c r="E114" s="3">
        <v>405</v>
      </c>
      <c r="F114" s="3">
        <v>403.8</v>
      </c>
      <c r="G114" s="3">
        <v>415.9</v>
      </c>
      <c r="H114" s="3">
        <v>415.65</v>
      </c>
      <c r="I114" s="3">
        <v>417.41</v>
      </c>
      <c r="J114" s="3">
        <v>432.95</v>
      </c>
      <c r="K114" s="3">
        <v>130.94999999999999</v>
      </c>
      <c r="L114" s="3">
        <v>1725600</v>
      </c>
      <c r="M114" s="4">
        <v>720289575.35000002</v>
      </c>
      <c r="N114" s="3">
        <v>29411</v>
      </c>
      <c r="O114" s="3">
        <v>924062</v>
      </c>
      <c r="P114" s="3">
        <v>53.55</v>
      </c>
      <c r="R114" s="3">
        <f t="shared" si="0"/>
        <v>415.65</v>
      </c>
      <c r="S114" s="3">
        <f t="shared" si="1"/>
        <v>38.571271942000003</v>
      </c>
      <c r="T114" s="3">
        <f t="shared" si="14"/>
        <v>16.880023769800001</v>
      </c>
      <c r="V114" s="2">
        <f t="shared" si="7"/>
        <v>44160</v>
      </c>
      <c r="W114" s="6">
        <f t="shared" si="8"/>
        <v>2.9346210995542261E-2</v>
      </c>
      <c r="X114" s="6">
        <f t="shared" si="9"/>
        <v>2.2850247409608362</v>
      </c>
      <c r="Z114" s="5">
        <f t="shared" si="3"/>
        <v>3.9958424760364965E-2</v>
      </c>
      <c r="AA114" s="5">
        <f t="shared" si="4"/>
        <v>2.1741122565864837</v>
      </c>
      <c r="AC114" s="1">
        <f t="shared" si="5"/>
        <v>417.41</v>
      </c>
      <c r="AD114" s="1">
        <f t="shared" ref="AD114:AE114" si="122">D114</f>
        <v>432.95</v>
      </c>
      <c r="AE114" s="1">
        <f t="shared" si="122"/>
        <v>405</v>
      </c>
    </row>
    <row r="115" spans="1:31" ht="15.75" customHeight="1" x14ac:dyDescent="0.25">
      <c r="A115" s="2">
        <v>44161</v>
      </c>
      <c r="B115" s="3" t="s">
        <v>43</v>
      </c>
      <c r="C115" s="3">
        <v>419.5</v>
      </c>
      <c r="D115" s="3">
        <v>430</v>
      </c>
      <c r="E115" s="3">
        <v>417</v>
      </c>
      <c r="F115" s="3">
        <v>415.65</v>
      </c>
      <c r="G115" s="3">
        <v>424</v>
      </c>
      <c r="H115" s="3">
        <v>426</v>
      </c>
      <c r="I115" s="3">
        <v>422.92</v>
      </c>
      <c r="J115" s="3">
        <v>432.95</v>
      </c>
      <c r="K115" s="3">
        <v>130.94999999999999</v>
      </c>
      <c r="L115" s="3">
        <v>629615</v>
      </c>
      <c r="M115" s="4">
        <v>266274884.44999999</v>
      </c>
      <c r="N115" s="3">
        <v>20842</v>
      </c>
      <c r="O115" s="3">
        <v>269475</v>
      </c>
      <c r="P115" s="3">
        <v>42.8</v>
      </c>
      <c r="R115" s="3">
        <f t="shared" si="0"/>
        <v>426</v>
      </c>
      <c r="S115" s="3">
        <f t="shared" si="1"/>
        <v>11.3966367</v>
      </c>
      <c r="T115" s="3">
        <f t="shared" si="14"/>
        <v>23.877073736200003</v>
      </c>
      <c r="V115" s="2">
        <f t="shared" si="7"/>
        <v>44161</v>
      </c>
      <c r="W115" s="6">
        <f t="shared" si="8"/>
        <v>2.4900757849151987E-2</v>
      </c>
      <c r="X115" s="6">
        <f t="shared" si="9"/>
        <v>0.47730458204020088</v>
      </c>
      <c r="Z115" s="5">
        <f t="shared" si="3"/>
        <v>1.6052661970204385E-2</v>
      </c>
      <c r="AA115" s="5">
        <f t="shared" si="4"/>
        <v>2.253150057273769</v>
      </c>
      <c r="AC115" s="1">
        <f t="shared" si="5"/>
        <v>422.92</v>
      </c>
      <c r="AD115" s="1">
        <f t="shared" ref="AD115:AE115" si="123">D115</f>
        <v>430</v>
      </c>
      <c r="AE115" s="1">
        <f t="shared" si="123"/>
        <v>417</v>
      </c>
    </row>
    <row r="116" spans="1:31" ht="15.75" customHeight="1" x14ac:dyDescent="0.25">
      <c r="A116" s="2">
        <v>44162</v>
      </c>
      <c r="B116" s="3" t="s">
        <v>43</v>
      </c>
      <c r="C116" s="3">
        <v>422</v>
      </c>
      <c r="D116" s="3">
        <v>448</v>
      </c>
      <c r="E116" s="3">
        <v>420.4</v>
      </c>
      <c r="F116" s="3">
        <v>426</v>
      </c>
      <c r="G116" s="3">
        <v>446.9</v>
      </c>
      <c r="H116" s="3">
        <v>440.35</v>
      </c>
      <c r="I116" s="3">
        <v>436.53</v>
      </c>
      <c r="J116" s="3">
        <v>448</v>
      </c>
      <c r="K116" s="3">
        <v>130.94999999999999</v>
      </c>
      <c r="L116" s="3">
        <v>2104805</v>
      </c>
      <c r="M116" s="4">
        <v>918813121.89999998</v>
      </c>
      <c r="N116" s="3">
        <v>41399</v>
      </c>
      <c r="O116" s="3">
        <v>1691904</v>
      </c>
      <c r="P116" s="3">
        <v>80.38</v>
      </c>
      <c r="R116" s="3">
        <f t="shared" si="0"/>
        <v>440.35</v>
      </c>
      <c r="S116" s="3">
        <f t="shared" si="1"/>
        <v>73.856685311999996</v>
      </c>
      <c r="T116" s="3">
        <f t="shared" si="14"/>
        <v>24.985153451400002</v>
      </c>
      <c r="V116" s="2">
        <f t="shared" si="7"/>
        <v>44162</v>
      </c>
      <c r="W116" s="6">
        <f t="shared" si="8"/>
        <v>3.3685446009389726E-2</v>
      </c>
      <c r="X116" s="6">
        <f t="shared" si="9"/>
        <v>2.9560228819751977</v>
      </c>
      <c r="Z116" s="5">
        <f t="shared" si="3"/>
        <v>1.7075892857142807E-2</v>
      </c>
      <c r="AA116" s="5">
        <f t="shared" si="4"/>
        <v>2.3627338678885077</v>
      </c>
      <c r="AC116" s="1">
        <f t="shared" si="5"/>
        <v>436.53</v>
      </c>
      <c r="AD116" s="1">
        <f t="shared" ref="AD116:AE116" si="124">D116</f>
        <v>448</v>
      </c>
      <c r="AE116" s="1">
        <f t="shared" si="124"/>
        <v>420.4</v>
      </c>
    </row>
    <row r="117" spans="1:31" ht="15.75" customHeight="1" x14ac:dyDescent="0.25">
      <c r="A117" s="2">
        <v>44166</v>
      </c>
      <c r="B117" s="3" t="s">
        <v>43</v>
      </c>
      <c r="C117" s="3">
        <v>455.25</v>
      </c>
      <c r="D117" s="3">
        <v>461.4</v>
      </c>
      <c r="E117" s="3">
        <v>439</v>
      </c>
      <c r="F117" s="3">
        <v>440.35</v>
      </c>
      <c r="G117" s="3">
        <v>443.95</v>
      </c>
      <c r="H117" s="3">
        <v>442.8</v>
      </c>
      <c r="I117" s="3">
        <v>450.19</v>
      </c>
      <c r="J117" s="3">
        <v>461.4</v>
      </c>
      <c r="K117" s="3">
        <v>130.94999999999999</v>
      </c>
      <c r="L117" s="3">
        <v>952633</v>
      </c>
      <c r="M117" s="4">
        <v>428866653.89999998</v>
      </c>
      <c r="N117" s="3">
        <v>32609</v>
      </c>
      <c r="O117" s="3">
        <v>615742</v>
      </c>
      <c r="P117" s="3">
        <v>64.64</v>
      </c>
      <c r="R117" s="3">
        <f t="shared" si="0"/>
        <v>442.8</v>
      </c>
      <c r="S117" s="3">
        <f t="shared" si="1"/>
        <v>27.720089098000003</v>
      </c>
      <c r="T117" s="3">
        <f t="shared" si="14"/>
        <v>32.668803476799994</v>
      </c>
      <c r="V117" s="2">
        <f t="shared" si="7"/>
        <v>44166</v>
      </c>
      <c r="W117" s="6">
        <f t="shared" si="8"/>
        <v>5.5637561030997809E-3</v>
      </c>
      <c r="X117" s="6">
        <f t="shared" si="9"/>
        <v>0.84851865228812684</v>
      </c>
      <c r="Z117" s="5">
        <f t="shared" si="3"/>
        <v>4.0312093628088352E-2</v>
      </c>
      <c r="AA117" s="5">
        <f t="shared" si="4"/>
        <v>2.3814432989690726</v>
      </c>
      <c r="AC117" s="1">
        <f t="shared" si="5"/>
        <v>450.19</v>
      </c>
      <c r="AD117" s="1">
        <f t="shared" ref="AD117:AE117" si="125">D117</f>
        <v>461.4</v>
      </c>
      <c r="AE117" s="1">
        <f t="shared" si="125"/>
        <v>439</v>
      </c>
    </row>
    <row r="118" spans="1:31" ht="15.75" customHeight="1" x14ac:dyDescent="0.25">
      <c r="A118" s="2">
        <v>44167</v>
      </c>
      <c r="B118" s="3" t="s">
        <v>43</v>
      </c>
      <c r="C118" s="3">
        <v>443</v>
      </c>
      <c r="D118" s="3">
        <v>448.4</v>
      </c>
      <c r="E118" s="3">
        <v>430.55</v>
      </c>
      <c r="F118" s="3">
        <v>442.8</v>
      </c>
      <c r="G118" s="3">
        <v>433.5</v>
      </c>
      <c r="H118" s="3">
        <v>434.85</v>
      </c>
      <c r="I118" s="3">
        <v>438.86</v>
      </c>
      <c r="J118" s="3">
        <v>461.4</v>
      </c>
      <c r="K118" s="3">
        <v>130.94999999999999</v>
      </c>
      <c r="L118" s="3">
        <v>661789</v>
      </c>
      <c r="M118" s="4">
        <v>290431924.75</v>
      </c>
      <c r="N118" s="3">
        <v>15608</v>
      </c>
      <c r="O118" s="3">
        <v>353374</v>
      </c>
      <c r="P118" s="3">
        <v>53.4</v>
      </c>
      <c r="R118" s="3">
        <f t="shared" si="0"/>
        <v>434.85</v>
      </c>
      <c r="S118" s="3">
        <f t="shared" si="1"/>
        <v>15.508171364000001</v>
      </c>
      <c r="T118" s="3">
        <f t="shared" si="14"/>
        <v>35.644528981600004</v>
      </c>
      <c r="V118" s="2">
        <f t="shared" si="7"/>
        <v>44167</v>
      </c>
      <c r="W118" s="6">
        <f t="shared" si="8"/>
        <v>-1.7953929539295366E-2</v>
      </c>
      <c r="X118" s="6">
        <f t="shared" si="9"/>
        <v>0.43507858869464777</v>
      </c>
      <c r="Z118" s="5">
        <f t="shared" si="3"/>
        <v>5.7542262678803545E-2</v>
      </c>
      <c r="AA118" s="5">
        <f t="shared" si="4"/>
        <v>2.3207331042382595</v>
      </c>
      <c r="AC118" s="1">
        <f t="shared" si="5"/>
        <v>438.86</v>
      </c>
      <c r="AD118" s="1">
        <f t="shared" ref="AD118:AE118" si="126">D118</f>
        <v>448.4</v>
      </c>
      <c r="AE118" s="1">
        <f t="shared" si="126"/>
        <v>430.55</v>
      </c>
    </row>
    <row r="119" spans="1:31" ht="15.75" customHeight="1" x14ac:dyDescent="0.25">
      <c r="A119" s="2">
        <v>44168</v>
      </c>
      <c r="B119" s="3" t="s">
        <v>43</v>
      </c>
      <c r="C119" s="3">
        <v>435</v>
      </c>
      <c r="D119" s="3">
        <v>438.5</v>
      </c>
      <c r="E119" s="3">
        <v>426.2</v>
      </c>
      <c r="F119" s="3">
        <v>434.85</v>
      </c>
      <c r="G119" s="3">
        <v>429.95</v>
      </c>
      <c r="H119" s="3">
        <v>428.8</v>
      </c>
      <c r="I119" s="3">
        <v>430.17</v>
      </c>
      <c r="J119" s="3">
        <v>461.4</v>
      </c>
      <c r="K119" s="3">
        <v>130.94999999999999</v>
      </c>
      <c r="L119" s="3">
        <v>478226</v>
      </c>
      <c r="M119" s="4">
        <v>205718306.05000001</v>
      </c>
      <c r="N119" s="3">
        <v>21319</v>
      </c>
      <c r="O119" s="3">
        <v>307553</v>
      </c>
      <c r="P119" s="3">
        <v>64.31</v>
      </c>
      <c r="R119" s="3">
        <f t="shared" si="0"/>
        <v>428.8</v>
      </c>
      <c r="S119" s="3">
        <f t="shared" si="1"/>
        <v>13.230007401</v>
      </c>
      <c r="T119" s="3">
        <f t="shared" si="14"/>
        <v>33.410570883199995</v>
      </c>
      <c r="V119" s="2">
        <f t="shared" si="7"/>
        <v>44168</v>
      </c>
      <c r="W119" s="6">
        <f t="shared" si="8"/>
        <v>-1.3912843509256092E-2</v>
      </c>
      <c r="X119" s="6">
        <f t="shared" si="9"/>
        <v>0.39598268007005266</v>
      </c>
      <c r="Z119" s="5">
        <f t="shared" si="3"/>
        <v>7.0654529692240939E-2</v>
      </c>
      <c r="AA119" s="5">
        <f t="shared" si="4"/>
        <v>2.2745322642229864</v>
      </c>
      <c r="AC119" s="1">
        <f t="shared" si="5"/>
        <v>430.17</v>
      </c>
      <c r="AD119" s="1">
        <f t="shared" ref="AD119:AE119" si="127">D119</f>
        <v>438.5</v>
      </c>
      <c r="AE119" s="1">
        <f t="shared" si="127"/>
        <v>426.2</v>
      </c>
    </row>
    <row r="120" spans="1:31" ht="15.75" customHeight="1" x14ac:dyDescent="0.25">
      <c r="A120" s="2">
        <v>44169</v>
      </c>
      <c r="B120" s="3" t="s">
        <v>43</v>
      </c>
      <c r="C120" s="3">
        <v>432.9</v>
      </c>
      <c r="D120" s="3">
        <v>433</v>
      </c>
      <c r="E120" s="3">
        <v>413.7</v>
      </c>
      <c r="F120" s="3">
        <v>428.8</v>
      </c>
      <c r="G120" s="3">
        <v>420</v>
      </c>
      <c r="H120" s="3">
        <v>418.1</v>
      </c>
      <c r="I120" s="3">
        <v>422.64</v>
      </c>
      <c r="J120" s="3">
        <v>461.4</v>
      </c>
      <c r="K120" s="3">
        <v>130.94999999999999</v>
      </c>
      <c r="L120" s="3">
        <v>780415</v>
      </c>
      <c r="M120" s="4">
        <v>329834015.55000001</v>
      </c>
      <c r="N120" s="3">
        <v>41627</v>
      </c>
      <c r="O120" s="3">
        <v>542919</v>
      </c>
      <c r="P120" s="3">
        <v>69.569999999999993</v>
      </c>
      <c r="R120" s="3">
        <f t="shared" si="0"/>
        <v>418.1</v>
      </c>
      <c r="S120" s="3">
        <f t="shared" si="1"/>
        <v>22.945928616</v>
      </c>
      <c r="T120" s="3">
        <f t="shared" si="14"/>
        <v>28.342317974999997</v>
      </c>
      <c r="V120" s="2">
        <f t="shared" si="7"/>
        <v>44169</v>
      </c>
      <c r="W120" s="6">
        <f t="shared" si="8"/>
        <v>-2.4953358208955195E-2</v>
      </c>
      <c r="X120" s="6">
        <f t="shared" si="9"/>
        <v>0.80959957602056376</v>
      </c>
      <c r="Z120" s="5">
        <f t="shared" si="3"/>
        <v>9.3844820112700386E-2</v>
      </c>
      <c r="AA120" s="5">
        <f t="shared" si="4"/>
        <v>2.192821687667049</v>
      </c>
      <c r="AC120" s="1">
        <f t="shared" si="5"/>
        <v>422.64</v>
      </c>
      <c r="AD120" s="1">
        <f t="shared" ref="AD120:AE120" si="128">D120</f>
        <v>433</v>
      </c>
      <c r="AE120" s="1">
        <f t="shared" si="128"/>
        <v>413.7</v>
      </c>
    </row>
    <row r="121" spans="1:31" ht="15.75" customHeight="1" x14ac:dyDescent="0.25">
      <c r="A121" s="2">
        <v>44172</v>
      </c>
      <c r="B121" s="3" t="s">
        <v>43</v>
      </c>
      <c r="C121" s="3">
        <v>420.9</v>
      </c>
      <c r="D121" s="3">
        <v>426.2</v>
      </c>
      <c r="E121" s="3">
        <v>418.55</v>
      </c>
      <c r="F121" s="3">
        <v>418.1</v>
      </c>
      <c r="G121" s="3">
        <v>421</v>
      </c>
      <c r="H121" s="3">
        <v>420.9</v>
      </c>
      <c r="I121" s="3">
        <v>422.07</v>
      </c>
      <c r="J121" s="3">
        <v>461.4</v>
      </c>
      <c r="K121" s="3">
        <v>130.94999999999999</v>
      </c>
      <c r="L121" s="3">
        <v>281185</v>
      </c>
      <c r="M121" s="4">
        <v>118680190.2</v>
      </c>
      <c r="N121" s="3">
        <v>11895</v>
      </c>
      <c r="O121" s="3">
        <v>163648</v>
      </c>
      <c r="P121" s="3">
        <v>58.2</v>
      </c>
      <c r="R121" s="3">
        <f t="shared" si="0"/>
        <v>420.9</v>
      </c>
      <c r="S121" s="3">
        <f t="shared" si="1"/>
        <v>6.907091136</v>
      </c>
      <c r="T121" s="3">
        <f t="shared" si="14"/>
        <v>30.652176358200002</v>
      </c>
      <c r="V121" s="2">
        <f t="shared" si="7"/>
        <v>44172</v>
      </c>
      <c r="W121" s="6">
        <f t="shared" si="8"/>
        <v>6.6969624491747294E-3</v>
      </c>
      <c r="X121" s="6">
        <f t="shared" si="9"/>
        <v>0.22533770702882669</v>
      </c>
      <c r="Z121" s="5">
        <f t="shared" si="3"/>
        <v>8.7776332899869969E-2</v>
      </c>
      <c r="AA121" s="5">
        <f t="shared" si="4"/>
        <v>2.2142038946162659</v>
      </c>
      <c r="AC121" s="1">
        <f t="shared" si="5"/>
        <v>422.07</v>
      </c>
      <c r="AD121" s="1">
        <f t="shared" ref="AD121:AE121" si="129">D121</f>
        <v>426.2</v>
      </c>
      <c r="AE121" s="1">
        <f t="shared" si="129"/>
        <v>418.55</v>
      </c>
    </row>
    <row r="122" spans="1:31" ht="15.75" customHeight="1" x14ac:dyDescent="0.25">
      <c r="A122" s="2">
        <v>44173</v>
      </c>
      <c r="B122" s="3" t="s">
        <v>43</v>
      </c>
      <c r="C122" s="3">
        <v>427</v>
      </c>
      <c r="D122" s="3">
        <v>435.45</v>
      </c>
      <c r="E122" s="3">
        <v>422.1</v>
      </c>
      <c r="F122" s="3">
        <v>420.9</v>
      </c>
      <c r="G122" s="3">
        <v>423.5</v>
      </c>
      <c r="H122" s="3">
        <v>423.6</v>
      </c>
      <c r="I122" s="3">
        <v>427.29</v>
      </c>
      <c r="J122" s="3">
        <v>461.4</v>
      </c>
      <c r="K122" s="3">
        <v>130.94999999999999</v>
      </c>
      <c r="L122" s="3">
        <v>583864</v>
      </c>
      <c r="M122" s="4">
        <v>249477469.94999999</v>
      </c>
      <c r="N122" s="3">
        <v>21732</v>
      </c>
      <c r="O122" s="3">
        <v>303429</v>
      </c>
      <c r="P122" s="3">
        <v>51.97</v>
      </c>
      <c r="R122" s="3">
        <f t="shared" si="0"/>
        <v>423.6</v>
      </c>
      <c r="S122" s="3">
        <f t="shared" si="1"/>
        <v>12.965217741000002</v>
      </c>
      <c r="T122" s="3">
        <f t="shared" si="14"/>
        <v>17.262257523000002</v>
      </c>
      <c r="V122" s="2">
        <f t="shared" si="7"/>
        <v>44173</v>
      </c>
      <c r="W122" s="6">
        <f t="shared" si="8"/>
        <v>6.4148253741982556E-3</v>
      </c>
      <c r="X122" s="6">
        <f t="shared" si="9"/>
        <v>0.75107312723873565</v>
      </c>
      <c r="Z122" s="5">
        <f t="shared" si="3"/>
        <v>8.1924577373211863E-2</v>
      </c>
      <c r="AA122" s="5">
        <f t="shared" si="4"/>
        <v>2.2348224513172972</v>
      </c>
      <c r="AC122" s="1">
        <f t="shared" si="5"/>
        <v>427.29</v>
      </c>
      <c r="AD122" s="1">
        <f t="shared" ref="AD122:AE122" si="130">D122</f>
        <v>435.45</v>
      </c>
      <c r="AE122" s="1">
        <f t="shared" si="130"/>
        <v>422.1</v>
      </c>
    </row>
    <row r="123" spans="1:31" ht="15.75" customHeight="1" x14ac:dyDescent="0.25">
      <c r="A123" s="2">
        <v>44174</v>
      </c>
      <c r="B123" s="3" t="s">
        <v>43</v>
      </c>
      <c r="C123" s="3">
        <v>427</v>
      </c>
      <c r="D123" s="3">
        <v>432</v>
      </c>
      <c r="E123" s="3">
        <v>411.55</v>
      </c>
      <c r="F123" s="3">
        <v>423.6</v>
      </c>
      <c r="G123" s="3">
        <v>420</v>
      </c>
      <c r="H123" s="3">
        <v>423.75</v>
      </c>
      <c r="I123" s="3">
        <v>423.75</v>
      </c>
      <c r="J123" s="3">
        <v>461.4</v>
      </c>
      <c r="K123" s="3">
        <v>130.94999999999999</v>
      </c>
      <c r="L123" s="3">
        <v>555674</v>
      </c>
      <c r="M123" s="4">
        <v>235465144.30000001</v>
      </c>
      <c r="N123" s="3">
        <v>29268</v>
      </c>
      <c r="O123" s="3">
        <v>363729</v>
      </c>
      <c r="P123" s="3">
        <v>65.459999999999994</v>
      </c>
      <c r="R123" s="3">
        <f t="shared" si="0"/>
        <v>423.75</v>
      </c>
      <c r="S123" s="3">
        <f t="shared" si="1"/>
        <v>15.413016375</v>
      </c>
      <c r="T123" s="3">
        <f t="shared" si="14"/>
        <v>14.311283251599999</v>
      </c>
      <c r="V123" s="2">
        <f t="shared" si="7"/>
        <v>44174</v>
      </c>
      <c r="W123" s="6">
        <f t="shared" si="8"/>
        <v>3.5410764872515876E-4</v>
      </c>
      <c r="X123" s="6">
        <f t="shared" si="9"/>
        <v>1.0769835313878529</v>
      </c>
      <c r="Z123" s="5">
        <f t="shared" si="3"/>
        <v>8.1599479843953146E-2</v>
      </c>
      <c r="AA123" s="5">
        <f t="shared" si="4"/>
        <v>2.2359679266895767</v>
      </c>
      <c r="AC123" s="1">
        <f t="shared" si="5"/>
        <v>423.75</v>
      </c>
      <c r="AD123" s="1">
        <f t="shared" ref="AD123:AE123" si="131">D123</f>
        <v>432</v>
      </c>
      <c r="AE123" s="1">
        <f t="shared" si="131"/>
        <v>411.55</v>
      </c>
    </row>
    <row r="124" spans="1:31" ht="15.75" customHeight="1" x14ac:dyDescent="0.25">
      <c r="A124" s="2">
        <v>44175</v>
      </c>
      <c r="B124" s="3" t="s">
        <v>43</v>
      </c>
      <c r="C124" s="3">
        <v>422.95</v>
      </c>
      <c r="D124" s="3">
        <v>423</v>
      </c>
      <c r="E124" s="3">
        <v>415.8</v>
      </c>
      <c r="F124" s="3">
        <v>423.75</v>
      </c>
      <c r="G124" s="3">
        <v>416.6</v>
      </c>
      <c r="H124" s="3">
        <v>418.75</v>
      </c>
      <c r="I124" s="3">
        <v>419.7</v>
      </c>
      <c r="J124" s="3">
        <v>461.4</v>
      </c>
      <c r="K124" s="3">
        <v>130.94999999999999</v>
      </c>
      <c r="L124" s="3">
        <v>423885</v>
      </c>
      <c r="M124" s="4">
        <v>177905660</v>
      </c>
      <c r="N124" s="3">
        <v>9330</v>
      </c>
      <c r="O124" s="3">
        <v>286749</v>
      </c>
      <c r="P124" s="3">
        <v>67.650000000000006</v>
      </c>
      <c r="R124" s="3">
        <f t="shared" si="0"/>
        <v>418.75</v>
      </c>
      <c r="S124" s="3">
        <f t="shared" si="1"/>
        <v>12.03485553</v>
      </c>
      <c r="T124" s="3">
        <f t="shared" si="14"/>
        <v>14.292252253800001</v>
      </c>
      <c r="V124" s="2">
        <f t="shared" si="7"/>
        <v>44175</v>
      </c>
      <c r="W124" s="6">
        <f t="shared" si="8"/>
        <v>-1.1799410029498525E-2</v>
      </c>
      <c r="X124" s="6">
        <f t="shared" si="9"/>
        <v>0.84205451431212963</v>
      </c>
      <c r="Z124" s="5">
        <f t="shared" si="3"/>
        <v>9.2436064152579059E-2</v>
      </c>
      <c r="AA124" s="5">
        <f t="shared" si="4"/>
        <v>2.19778541428026</v>
      </c>
      <c r="AC124" s="1">
        <f t="shared" si="5"/>
        <v>419.7</v>
      </c>
      <c r="AD124" s="1">
        <f t="shared" ref="AD124:AE124" si="132">D124</f>
        <v>423</v>
      </c>
      <c r="AE124" s="1">
        <f t="shared" si="132"/>
        <v>415.8</v>
      </c>
    </row>
    <row r="125" spans="1:31" ht="15.75" customHeight="1" x14ac:dyDescent="0.25">
      <c r="A125" s="2">
        <v>44176</v>
      </c>
      <c r="B125" s="3" t="s">
        <v>43</v>
      </c>
      <c r="C125" s="3">
        <v>422.85</v>
      </c>
      <c r="D125" s="3">
        <v>436.85</v>
      </c>
      <c r="E125" s="3">
        <v>413.35</v>
      </c>
      <c r="F125" s="3">
        <v>418.75</v>
      </c>
      <c r="G125" s="3">
        <v>429</v>
      </c>
      <c r="H125" s="3">
        <v>427.3</v>
      </c>
      <c r="I125" s="3">
        <v>424.62</v>
      </c>
      <c r="J125" s="3">
        <v>461.4</v>
      </c>
      <c r="K125" s="3">
        <v>130.94999999999999</v>
      </c>
      <c r="L125" s="3">
        <v>571587</v>
      </c>
      <c r="M125" s="4">
        <v>242705073.84999999</v>
      </c>
      <c r="N125" s="3">
        <v>10090</v>
      </c>
      <c r="O125" s="3">
        <v>375753</v>
      </c>
      <c r="P125" s="3">
        <v>65.739999999999995</v>
      </c>
      <c r="R125" s="3">
        <f t="shared" si="0"/>
        <v>427.3</v>
      </c>
      <c r="S125" s="3">
        <f t="shared" si="1"/>
        <v>15.955223886000001</v>
      </c>
      <c r="T125" s="3">
        <f t="shared" si="14"/>
        <v>14.053221879599999</v>
      </c>
      <c r="V125" s="2">
        <f t="shared" si="7"/>
        <v>44176</v>
      </c>
      <c r="W125" s="6">
        <f t="shared" si="8"/>
        <v>2.0417910447761221E-2</v>
      </c>
      <c r="X125" s="6">
        <f t="shared" si="9"/>
        <v>1.1353427721198222</v>
      </c>
      <c r="Z125" s="5">
        <f t="shared" si="3"/>
        <v>7.3905504984828715E-2</v>
      </c>
      <c r="AA125" s="5">
        <f t="shared" si="4"/>
        <v>2.2630775105001915</v>
      </c>
      <c r="AC125" s="1">
        <f t="shared" si="5"/>
        <v>424.62</v>
      </c>
      <c r="AD125" s="1">
        <f t="shared" ref="AD125:AE125" si="133">D125</f>
        <v>436.85</v>
      </c>
      <c r="AE125" s="1">
        <f t="shared" si="133"/>
        <v>413.35</v>
      </c>
    </row>
    <row r="126" spans="1:31" ht="15.75" customHeight="1" x14ac:dyDescent="0.25">
      <c r="A126" s="2">
        <v>44179</v>
      </c>
      <c r="B126" s="3" t="s">
        <v>43</v>
      </c>
      <c r="C126" s="3">
        <v>430</v>
      </c>
      <c r="D126" s="3">
        <v>433.35</v>
      </c>
      <c r="E126" s="3">
        <v>423.1</v>
      </c>
      <c r="F126" s="3">
        <v>427.3</v>
      </c>
      <c r="G126" s="3">
        <v>424.5</v>
      </c>
      <c r="H126" s="3">
        <v>426.5</v>
      </c>
      <c r="I126" s="3">
        <v>429.6</v>
      </c>
      <c r="J126" s="3">
        <v>461.4</v>
      </c>
      <c r="K126" s="3">
        <v>130.94999999999999</v>
      </c>
      <c r="L126" s="3">
        <v>533223</v>
      </c>
      <c r="M126" s="4">
        <v>229070741.5</v>
      </c>
      <c r="N126" s="3">
        <v>14961</v>
      </c>
      <c r="O126" s="3">
        <v>362146</v>
      </c>
      <c r="P126" s="3">
        <v>67.92</v>
      </c>
      <c r="R126" s="3">
        <f t="shared" si="0"/>
        <v>426.5</v>
      </c>
      <c r="S126" s="3">
        <f t="shared" si="1"/>
        <v>15.55779216</v>
      </c>
      <c r="T126" s="3">
        <f t="shared" si="14"/>
        <v>12.655080933600001</v>
      </c>
      <c r="V126" s="2">
        <f t="shared" si="7"/>
        <v>44179</v>
      </c>
      <c r="W126" s="6">
        <f t="shared" si="8"/>
        <v>-1.8722209220688308E-3</v>
      </c>
      <c r="X126" s="6">
        <f t="shared" si="9"/>
        <v>1.2293712100009671</v>
      </c>
      <c r="Z126" s="5">
        <f t="shared" si="3"/>
        <v>7.5639358474208884E-2</v>
      </c>
      <c r="AA126" s="5">
        <f t="shared" si="4"/>
        <v>2.2569683085147005</v>
      </c>
      <c r="AC126" s="1">
        <f t="shared" si="5"/>
        <v>429.6</v>
      </c>
      <c r="AD126" s="1">
        <f t="shared" ref="AD126:AE126" si="134">D126</f>
        <v>433.35</v>
      </c>
      <c r="AE126" s="1">
        <f t="shared" si="134"/>
        <v>423.1</v>
      </c>
    </row>
    <row r="127" spans="1:31" ht="15.75" customHeight="1" x14ac:dyDescent="0.25">
      <c r="A127" s="2">
        <v>44180</v>
      </c>
      <c r="B127" s="3" t="s">
        <v>43</v>
      </c>
      <c r="C127" s="3">
        <v>431</v>
      </c>
      <c r="D127" s="3">
        <v>431</v>
      </c>
      <c r="E127" s="3">
        <v>420.35</v>
      </c>
      <c r="F127" s="3">
        <v>426.5</v>
      </c>
      <c r="G127" s="3">
        <v>427</v>
      </c>
      <c r="H127" s="3">
        <v>424.4</v>
      </c>
      <c r="I127" s="3">
        <v>425.28</v>
      </c>
      <c r="J127" s="3">
        <v>461.4</v>
      </c>
      <c r="K127" s="3">
        <v>130.94999999999999</v>
      </c>
      <c r="L127" s="3">
        <v>492445</v>
      </c>
      <c r="M127" s="4">
        <v>209424743.55000001</v>
      </c>
      <c r="N127" s="3">
        <v>20078</v>
      </c>
      <c r="O127" s="3">
        <v>336047</v>
      </c>
      <c r="P127" s="3">
        <v>68.239999999999995</v>
      </c>
      <c r="R127" s="3">
        <f t="shared" si="0"/>
        <v>424.4</v>
      </c>
      <c r="S127" s="3">
        <f t="shared" si="1"/>
        <v>14.291406816</v>
      </c>
      <c r="T127" s="3">
        <f t="shared" si="14"/>
        <v>14.385221138400002</v>
      </c>
      <c r="V127" s="2">
        <f t="shared" si="7"/>
        <v>44180</v>
      </c>
      <c r="W127" s="6">
        <f t="shared" si="8"/>
        <v>-4.9237983587339341E-3</v>
      </c>
      <c r="X127" s="6">
        <f t="shared" si="9"/>
        <v>0.99347842334174663</v>
      </c>
      <c r="Z127" s="5">
        <f t="shared" si="3"/>
        <v>8.0190723883831819E-2</v>
      </c>
      <c r="AA127" s="5">
        <f t="shared" si="4"/>
        <v>2.2409316533027877</v>
      </c>
      <c r="AC127" s="1">
        <f t="shared" si="5"/>
        <v>425.28</v>
      </c>
      <c r="AD127" s="1">
        <f t="shared" ref="AD127:AE127" si="135">D127</f>
        <v>431</v>
      </c>
      <c r="AE127" s="1">
        <f t="shared" si="135"/>
        <v>420.35</v>
      </c>
    </row>
    <row r="128" spans="1:31" ht="15.75" customHeight="1" x14ac:dyDescent="0.25">
      <c r="A128" s="2">
        <v>44181</v>
      </c>
      <c r="B128" s="3" t="s">
        <v>43</v>
      </c>
      <c r="C128" s="3">
        <v>424.4</v>
      </c>
      <c r="D128" s="3">
        <v>429</v>
      </c>
      <c r="E128" s="3">
        <v>417</v>
      </c>
      <c r="F128" s="3">
        <v>424.4</v>
      </c>
      <c r="G128" s="3">
        <v>417.9</v>
      </c>
      <c r="H128" s="3">
        <v>418.4</v>
      </c>
      <c r="I128" s="3">
        <v>421.52</v>
      </c>
      <c r="J128" s="3">
        <v>461.4</v>
      </c>
      <c r="K128" s="3">
        <v>130.94999999999999</v>
      </c>
      <c r="L128" s="3">
        <v>850867</v>
      </c>
      <c r="M128" s="4">
        <v>358659677.80000001</v>
      </c>
      <c r="N128" s="3">
        <v>31024</v>
      </c>
      <c r="O128" s="3">
        <v>639459</v>
      </c>
      <c r="P128" s="3">
        <v>75.150000000000006</v>
      </c>
      <c r="R128" s="3">
        <f t="shared" si="0"/>
        <v>418.4</v>
      </c>
      <c r="S128" s="3">
        <f t="shared" si="1"/>
        <v>26.954475768000002</v>
      </c>
      <c r="T128" s="3">
        <f t="shared" si="14"/>
        <v>14.650458953399999</v>
      </c>
      <c r="V128" s="2">
        <f t="shared" si="7"/>
        <v>44181</v>
      </c>
      <c r="W128" s="6">
        <f t="shared" si="8"/>
        <v>-1.4137606032045242E-2</v>
      </c>
      <c r="X128" s="6">
        <f t="shared" si="9"/>
        <v>1.8398383186312777</v>
      </c>
      <c r="Z128" s="5">
        <f t="shared" si="3"/>
        <v>9.3194625054182925E-2</v>
      </c>
      <c r="AA128" s="5">
        <f t="shared" si="4"/>
        <v>2.1951126384116075</v>
      </c>
      <c r="AC128" s="1">
        <f t="shared" si="5"/>
        <v>421.52</v>
      </c>
      <c r="AD128" s="1">
        <f t="shared" ref="AD128:AE128" si="136">D128</f>
        <v>429</v>
      </c>
      <c r="AE128" s="1">
        <f t="shared" si="136"/>
        <v>417</v>
      </c>
    </row>
    <row r="129" spans="1:31" ht="15.75" customHeight="1" x14ac:dyDescent="0.25">
      <c r="A129" s="2">
        <v>44182</v>
      </c>
      <c r="B129" s="3" t="s">
        <v>43</v>
      </c>
      <c r="C129" s="3">
        <v>421.8</v>
      </c>
      <c r="D129" s="3">
        <v>428.45</v>
      </c>
      <c r="E129" s="3">
        <v>415.5</v>
      </c>
      <c r="F129" s="3">
        <v>418.4</v>
      </c>
      <c r="G129" s="3">
        <v>415.5</v>
      </c>
      <c r="H129" s="3">
        <v>417.55</v>
      </c>
      <c r="I129" s="3">
        <v>424.14</v>
      </c>
      <c r="J129" s="3">
        <v>461.4</v>
      </c>
      <c r="K129" s="3">
        <v>130.94999999999999</v>
      </c>
      <c r="L129" s="3">
        <v>1109703</v>
      </c>
      <c r="M129" s="4">
        <v>470671917.10000002</v>
      </c>
      <c r="N129" s="3">
        <v>16059</v>
      </c>
      <c r="O129" s="3">
        <v>828918</v>
      </c>
      <c r="P129" s="3">
        <v>74.7</v>
      </c>
      <c r="R129" s="3">
        <f t="shared" si="0"/>
        <v>417.55</v>
      </c>
      <c r="S129" s="3">
        <f t="shared" si="1"/>
        <v>35.157728051999996</v>
      </c>
      <c r="T129" s="3">
        <f t="shared" si="14"/>
        <v>16.958750832</v>
      </c>
      <c r="V129" s="2">
        <f t="shared" si="7"/>
        <v>44182</v>
      </c>
      <c r="W129" s="6">
        <f t="shared" si="8"/>
        <v>-2.0315487571700907E-3</v>
      </c>
      <c r="X129" s="6">
        <f t="shared" si="9"/>
        <v>2.073131942339749</v>
      </c>
      <c r="Z129" s="5">
        <f t="shared" si="3"/>
        <v>9.5036844386649263E-2</v>
      </c>
      <c r="AA129" s="5">
        <f t="shared" si="4"/>
        <v>2.188621611302024</v>
      </c>
      <c r="AC129" s="1">
        <f t="shared" si="5"/>
        <v>424.14</v>
      </c>
      <c r="AD129" s="1">
        <f t="shared" ref="AD129:AE129" si="137">D129</f>
        <v>428.45</v>
      </c>
      <c r="AE129" s="1">
        <f t="shared" si="137"/>
        <v>415.5</v>
      </c>
    </row>
    <row r="130" spans="1:31" ht="15.75" customHeight="1" x14ac:dyDescent="0.25">
      <c r="A130" s="2">
        <v>44183</v>
      </c>
      <c r="B130" s="3" t="s">
        <v>43</v>
      </c>
      <c r="C130" s="3">
        <v>417</v>
      </c>
      <c r="D130" s="3">
        <v>426.95</v>
      </c>
      <c r="E130" s="3">
        <v>411.1</v>
      </c>
      <c r="F130" s="3">
        <v>417.55</v>
      </c>
      <c r="G130" s="3">
        <v>416</v>
      </c>
      <c r="H130" s="3">
        <v>420.7</v>
      </c>
      <c r="I130" s="3">
        <v>420.14</v>
      </c>
      <c r="J130" s="3">
        <v>461.4</v>
      </c>
      <c r="K130" s="3">
        <v>130.94999999999999</v>
      </c>
      <c r="L130" s="3">
        <v>1881039</v>
      </c>
      <c r="M130" s="4">
        <v>790294159.75</v>
      </c>
      <c r="N130" s="3">
        <v>22867</v>
      </c>
      <c r="O130" s="3">
        <v>1278110</v>
      </c>
      <c r="P130" s="3">
        <v>67.95</v>
      </c>
      <c r="R130" s="3">
        <f t="shared" si="0"/>
        <v>420.7</v>
      </c>
      <c r="S130" s="3">
        <f t="shared" si="1"/>
        <v>53.69851354</v>
      </c>
      <c r="T130" s="3">
        <f t="shared" si="14"/>
        <v>21.583325336400002</v>
      </c>
      <c r="V130" s="2">
        <f t="shared" si="7"/>
        <v>44183</v>
      </c>
      <c r="W130" s="6">
        <f t="shared" si="8"/>
        <v>7.5440067057836839E-3</v>
      </c>
      <c r="X130" s="6">
        <f t="shared" si="9"/>
        <v>2.4879629391231086</v>
      </c>
      <c r="Z130" s="5">
        <f t="shared" si="3"/>
        <v>8.820979627221498E-2</v>
      </c>
      <c r="AA130" s="5">
        <f t="shared" si="4"/>
        <v>2.2126765941198934</v>
      </c>
      <c r="AC130" s="1">
        <f t="shared" si="5"/>
        <v>420.14</v>
      </c>
      <c r="AD130" s="1">
        <f t="shared" ref="AD130:AE130" si="138">D130</f>
        <v>426.95</v>
      </c>
      <c r="AE130" s="1">
        <f t="shared" si="138"/>
        <v>411.1</v>
      </c>
    </row>
    <row r="131" spans="1:31" ht="15.75" customHeight="1" x14ac:dyDescent="0.25">
      <c r="A131" s="2">
        <v>44186</v>
      </c>
      <c r="B131" s="3" t="s">
        <v>43</v>
      </c>
      <c r="C131" s="3">
        <v>416</v>
      </c>
      <c r="D131" s="3">
        <v>430</v>
      </c>
      <c r="E131" s="3">
        <v>405.95</v>
      </c>
      <c r="F131" s="3">
        <v>420.7</v>
      </c>
      <c r="G131" s="3">
        <v>419.3</v>
      </c>
      <c r="H131" s="3">
        <v>421.25</v>
      </c>
      <c r="I131" s="3">
        <v>419.14</v>
      </c>
      <c r="J131" s="3">
        <v>461.4</v>
      </c>
      <c r="K131" s="3">
        <v>130.94999999999999</v>
      </c>
      <c r="L131" s="3">
        <v>617561</v>
      </c>
      <c r="M131" s="4">
        <v>258841447.90000001</v>
      </c>
      <c r="N131" s="3">
        <v>11389</v>
      </c>
      <c r="O131" s="3">
        <v>334978</v>
      </c>
      <c r="P131" s="3">
        <v>54.24</v>
      </c>
      <c r="R131" s="3">
        <f t="shared" si="0"/>
        <v>421.25</v>
      </c>
      <c r="S131" s="3">
        <f t="shared" si="1"/>
        <v>14.040267891999999</v>
      </c>
      <c r="T131" s="3">
        <f t="shared" si="14"/>
        <v>29.131983267200003</v>
      </c>
      <c r="V131" s="2">
        <f t="shared" si="7"/>
        <v>44186</v>
      </c>
      <c r="W131" s="6">
        <f t="shared" si="8"/>
        <v>1.3073449013549117E-3</v>
      </c>
      <c r="X131" s="6">
        <f t="shared" si="9"/>
        <v>0.48195372636397471</v>
      </c>
      <c r="Z131" s="5">
        <f t="shared" si="3"/>
        <v>8.7017771998266102E-2</v>
      </c>
      <c r="AA131" s="5">
        <f t="shared" si="4"/>
        <v>2.2168766704849183</v>
      </c>
      <c r="AC131" s="1">
        <f t="shared" si="5"/>
        <v>419.14</v>
      </c>
      <c r="AD131" s="1">
        <f t="shared" ref="AD131:AE131" si="139">D131</f>
        <v>430</v>
      </c>
      <c r="AE131" s="1">
        <f t="shared" si="139"/>
        <v>405.95</v>
      </c>
    </row>
    <row r="132" spans="1:31" ht="15.75" customHeight="1" x14ac:dyDescent="0.25">
      <c r="A132" s="2">
        <v>44187</v>
      </c>
      <c r="B132" s="3" t="s">
        <v>43</v>
      </c>
      <c r="C132" s="3">
        <v>416.05</v>
      </c>
      <c r="D132" s="3">
        <v>423</v>
      </c>
      <c r="E132" s="3">
        <v>393.8</v>
      </c>
      <c r="F132" s="3">
        <v>421.25</v>
      </c>
      <c r="G132" s="3">
        <v>417.5</v>
      </c>
      <c r="H132" s="3">
        <v>418.3</v>
      </c>
      <c r="I132" s="3">
        <v>414.59</v>
      </c>
      <c r="J132" s="3">
        <v>461.4</v>
      </c>
      <c r="K132" s="3">
        <v>130.94999999999999</v>
      </c>
      <c r="L132" s="3">
        <v>573044</v>
      </c>
      <c r="M132" s="4">
        <v>237577446.69999999</v>
      </c>
      <c r="N132" s="3">
        <v>23893</v>
      </c>
      <c r="O132" s="3">
        <v>237432</v>
      </c>
      <c r="P132" s="3">
        <v>41.43</v>
      </c>
      <c r="R132" s="3">
        <f t="shared" si="0"/>
        <v>418.3</v>
      </c>
      <c r="S132" s="3">
        <f t="shared" si="1"/>
        <v>9.843693287999999</v>
      </c>
      <c r="T132" s="3">
        <f t="shared" si="14"/>
        <v>28.828478413599999</v>
      </c>
      <c r="V132" s="2">
        <f t="shared" si="7"/>
        <v>44187</v>
      </c>
      <c r="W132" s="6">
        <f t="shared" si="8"/>
        <v>-7.0029673590504184E-3</v>
      </c>
      <c r="X132" s="6">
        <f t="shared" si="9"/>
        <v>0.34145726135015786</v>
      </c>
      <c r="Z132" s="5">
        <f t="shared" si="3"/>
        <v>9.3411356740355375E-2</v>
      </c>
      <c r="AA132" s="5">
        <f t="shared" si="4"/>
        <v>2.1943489881634215</v>
      </c>
      <c r="AC132" s="1">
        <f t="shared" si="5"/>
        <v>414.59</v>
      </c>
      <c r="AD132" s="1">
        <f t="shared" ref="AD132:AE132" si="140">D132</f>
        <v>423</v>
      </c>
      <c r="AE132" s="1">
        <f t="shared" si="140"/>
        <v>393.8</v>
      </c>
    </row>
    <row r="133" spans="1:31" ht="15.75" customHeight="1" x14ac:dyDescent="0.25">
      <c r="A133" s="2">
        <v>44188</v>
      </c>
      <c r="B133" s="3" t="s">
        <v>43</v>
      </c>
      <c r="C133" s="3">
        <v>419.9</v>
      </c>
      <c r="D133" s="3">
        <v>429.95</v>
      </c>
      <c r="E133" s="3">
        <v>415.1</v>
      </c>
      <c r="F133" s="3">
        <v>418.3</v>
      </c>
      <c r="G133" s="3">
        <v>420</v>
      </c>
      <c r="H133" s="3">
        <v>420.3</v>
      </c>
      <c r="I133" s="3">
        <v>421.63</v>
      </c>
      <c r="J133" s="3">
        <v>461.4</v>
      </c>
      <c r="K133" s="3">
        <v>130.94999999999999</v>
      </c>
      <c r="L133" s="3">
        <v>730406</v>
      </c>
      <c r="M133" s="4">
        <v>307957958.60000002</v>
      </c>
      <c r="N133" s="3">
        <v>21685</v>
      </c>
      <c r="O133" s="3">
        <v>198886</v>
      </c>
      <c r="P133" s="3">
        <v>27.23</v>
      </c>
      <c r="R133" s="3">
        <f t="shared" si="0"/>
        <v>420.3</v>
      </c>
      <c r="S133" s="3">
        <f t="shared" si="1"/>
        <v>8.3856304179999999</v>
      </c>
      <c r="T133" s="3">
        <f t="shared" si="14"/>
        <v>27.938935707999995</v>
      </c>
      <c r="V133" s="2">
        <f t="shared" si="7"/>
        <v>44188</v>
      </c>
      <c r="W133" s="6">
        <f t="shared" si="8"/>
        <v>4.7812574707147976E-3</v>
      </c>
      <c r="X133" s="6">
        <f t="shared" si="9"/>
        <v>0.30014136922183726</v>
      </c>
      <c r="Z133" s="5">
        <f t="shared" si="3"/>
        <v>8.9076723016905002E-2</v>
      </c>
      <c r="AA133" s="5">
        <f t="shared" si="4"/>
        <v>2.2096219931271479</v>
      </c>
      <c r="AC133" s="1">
        <f t="shared" si="5"/>
        <v>421.63</v>
      </c>
      <c r="AD133" s="1">
        <f t="shared" ref="AD133:AE133" si="141">D133</f>
        <v>429.95</v>
      </c>
      <c r="AE133" s="1">
        <f t="shared" si="141"/>
        <v>415.1</v>
      </c>
    </row>
    <row r="134" spans="1:31" ht="15.75" customHeight="1" x14ac:dyDescent="0.25">
      <c r="A134" s="2">
        <v>44189</v>
      </c>
      <c r="B134" s="3" t="s">
        <v>43</v>
      </c>
      <c r="C134" s="3">
        <v>423.8</v>
      </c>
      <c r="D134" s="3">
        <v>433.85</v>
      </c>
      <c r="E134" s="3">
        <v>417.85</v>
      </c>
      <c r="F134" s="3">
        <v>420.3</v>
      </c>
      <c r="G134" s="3">
        <v>426</v>
      </c>
      <c r="H134" s="3">
        <v>428.25</v>
      </c>
      <c r="I134" s="3">
        <v>425.46</v>
      </c>
      <c r="J134" s="3">
        <v>461.4</v>
      </c>
      <c r="K134" s="3">
        <v>130.94999999999999</v>
      </c>
      <c r="L134" s="3">
        <v>382929</v>
      </c>
      <c r="M134" s="4">
        <v>162921888.75</v>
      </c>
      <c r="N134" s="3">
        <v>8765</v>
      </c>
      <c r="O134" s="3">
        <v>188400</v>
      </c>
      <c r="P134" s="3">
        <v>49.2</v>
      </c>
      <c r="R134" s="3">
        <f t="shared" si="0"/>
        <v>428.25</v>
      </c>
      <c r="S134" s="3">
        <f t="shared" si="1"/>
        <v>8.0156664000000006</v>
      </c>
      <c r="T134" s="3">
        <f t="shared" si="14"/>
        <v>24.225166638000001</v>
      </c>
      <c r="V134" s="2">
        <f t="shared" si="7"/>
        <v>44189</v>
      </c>
      <c r="W134" s="6">
        <f t="shared" si="8"/>
        <v>1.8915060670949294E-2</v>
      </c>
      <c r="X134" s="6">
        <f t="shared" si="9"/>
        <v>0.33088178586257866</v>
      </c>
      <c r="Z134" s="5">
        <f t="shared" si="3"/>
        <v>7.1846553966189816E-2</v>
      </c>
      <c r="AA134" s="5">
        <f t="shared" si="4"/>
        <v>2.2703321878579614</v>
      </c>
      <c r="AC134" s="1">
        <f t="shared" si="5"/>
        <v>425.46</v>
      </c>
      <c r="AD134" s="1">
        <f t="shared" ref="AD134:AE134" si="142">D134</f>
        <v>433.85</v>
      </c>
      <c r="AE134" s="1">
        <f t="shared" si="142"/>
        <v>417.85</v>
      </c>
    </row>
    <row r="135" spans="1:31" ht="15.75" customHeight="1" x14ac:dyDescent="0.25">
      <c r="A135" s="2">
        <v>44193</v>
      </c>
      <c r="B135" s="3" t="s">
        <v>43</v>
      </c>
      <c r="C135" s="3">
        <v>430</v>
      </c>
      <c r="D135" s="3">
        <v>433</v>
      </c>
      <c r="E135" s="3">
        <v>419.65</v>
      </c>
      <c r="F135" s="3">
        <v>428.25</v>
      </c>
      <c r="G135" s="3">
        <v>421.2</v>
      </c>
      <c r="H135" s="3">
        <v>421.5</v>
      </c>
      <c r="I135" s="3">
        <v>426.23</v>
      </c>
      <c r="J135" s="3">
        <v>461.4</v>
      </c>
      <c r="K135" s="3">
        <v>130.94999999999999</v>
      </c>
      <c r="L135" s="3">
        <v>493987</v>
      </c>
      <c r="M135" s="4">
        <v>210552007.75</v>
      </c>
      <c r="N135" s="3">
        <v>17297</v>
      </c>
      <c r="O135" s="3">
        <v>264689</v>
      </c>
      <c r="P135" s="3">
        <v>53.58</v>
      </c>
      <c r="R135" s="3">
        <f t="shared" si="0"/>
        <v>421.5</v>
      </c>
      <c r="S135" s="3">
        <f t="shared" si="1"/>
        <v>11.281839247000001</v>
      </c>
      <c r="T135" s="3">
        <f t="shared" si="14"/>
        <v>18.796754307600001</v>
      </c>
      <c r="V135" s="2">
        <f t="shared" si="7"/>
        <v>44193</v>
      </c>
      <c r="W135" s="6">
        <f t="shared" si="8"/>
        <v>-1.5761821366024518E-2</v>
      </c>
      <c r="X135" s="6">
        <f t="shared" si="9"/>
        <v>0.60020145299438576</v>
      </c>
      <c r="Z135" s="5">
        <f t="shared" si="3"/>
        <v>8.6475942782834811E-2</v>
      </c>
      <c r="AA135" s="5">
        <f t="shared" si="4"/>
        <v>2.2187857961053838</v>
      </c>
      <c r="AC135" s="1">
        <f t="shared" si="5"/>
        <v>426.23</v>
      </c>
      <c r="AD135" s="1">
        <f t="shared" ref="AD135:AE135" si="143">D135</f>
        <v>433</v>
      </c>
      <c r="AE135" s="1">
        <f t="shared" si="143"/>
        <v>419.65</v>
      </c>
    </row>
    <row r="136" spans="1:31" ht="15.75" customHeight="1" x14ac:dyDescent="0.25">
      <c r="A136" s="2">
        <v>44194</v>
      </c>
      <c r="B136" s="3" t="s">
        <v>43</v>
      </c>
      <c r="C136" s="3">
        <v>424</v>
      </c>
      <c r="D136" s="3">
        <v>427</v>
      </c>
      <c r="E136" s="3">
        <v>421.2</v>
      </c>
      <c r="F136" s="3">
        <v>421.5</v>
      </c>
      <c r="G136" s="3">
        <v>423</v>
      </c>
      <c r="H136" s="3">
        <v>423.15</v>
      </c>
      <c r="I136" s="3">
        <v>424.5</v>
      </c>
      <c r="J136" s="3">
        <v>461.4</v>
      </c>
      <c r="K136" s="3">
        <v>130.94999999999999</v>
      </c>
      <c r="L136" s="3">
        <v>873984</v>
      </c>
      <c r="M136" s="4">
        <v>371007504.89999998</v>
      </c>
      <c r="N136" s="3">
        <v>17874</v>
      </c>
      <c r="O136" s="3">
        <v>681550</v>
      </c>
      <c r="P136" s="3">
        <v>77.98</v>
      </c>
      <c r="R136" s="3">
        <f t="shared" si="0"/>
        <v>423.15</v>
      </c>
      <c r="S136" s="3">
        <f t="shared" si="1"/>
        <v>28.931797499999998</v>
      </c>
      <c r="T136" s="3">
        <f t="shared" si="14"/>
        <v>10.313419449</v>
      </c>
      <c r="V136" s="2">
        <f t="shared" si="7"/>
        <v>44194</v>
      </c>
      <c r="W136" s="6">
        <f t="shared" si="8"/>
        <v>3.9145907473309071E-3</v>
      </c>
      <c r="X136" s="6">
        <f t="shared" si="9"/>
        <v>2.8052575232751984</v>
      </c>
      <c r="Z136" s="5">
        <f t="shared" si="3"/>
        <v>8.2899869960988304E-2</v>
      </c>
      <c r="AA136" s="5">
        <f t="shared" si="4"/>
        <v>2.2313860252004583</v>
      </c>
      <c r="AC136" s="1">
        <f t="shared" si="5"/>
        <v>424.5</v>
      </c>
      <c r="AD136" s="1">
        <f t="shared" ref="AD136:AE136" si="144">D136</f>
        <v>427</v>
      </c>
      <c r="AE136" s="1">
        <f t="shared" si="144"/>
        <v>421.2</v>
      </c>
    </row>
    <row r="137" spans="1:31" ht="15.75" customHeight="1" x14ac:dyDescent="0.25">
      <c r="A137" s="2">
        <v>44195</v>
      </c>
      <c r="B137" s="3" t="s">
        <v>43</v>
      </c>
      <c r="C137" s="3">
        <v>423.15</v>
      </c>
      <c r="D137" s="3">
        <v>426.9</v>
      </c>
      <c r="E137" s="3">
        <v>421.5</v>
      </c>
      <c r="F137" s="3">
        <v>423.15</v>
      </c>
      <c r="G137" s="3">
        <v>424.2</v>
      </c>
      <c r="H137" s="3">
        <v>423.45</v>
      </c>
      <c r="I137" s="3">
        <v>422.9</v>
      </c>
      <c r="J137" s="3">
        <v>461.4</v>
      </c>
      <c r="K137" s="3">
        <v>130.94999999999999</v>
      </c>
      <c r="L137" s="3">
        <v>896597</v>
      </c>
      <c r="M137" s="4">
        <v>379169208.94999999</v>
      </c>
      <c r="N137" s="3">
        <v>18437</v>
      </c>
      <c r="O137" s="3">
        <v>691446</v>
      </c>
      <c r="P137" s="3">
        <v>77.12</v>
      </c>
      <c r="R137" s="3">
        <f t="shared" si="0"/>
        <v>423.45</v>
      </c>
      <c r="S137" s="3">
        <f t="shared" si="1"/>
        <v>29.241251339999998</v>
      </c>
      <c r="T137" s="3">
        <f t="shared" si="14"/>
        <v>13.2917253706</v>
      </c>
      <c r="V137" s="2">
        <f t="shared" si="7"/>
        <v>44195</v>
      </c>
      <c r="W137" s="6">
        <f t="shared" si="8"/>
        <v>7.0896845090396166E-4</v>
      </c>
      <c r="X137" s="6">
        <f t="shared" si="9"/>
        <v>2.1999590365204802</v>
      </c>
      <c r="Z137" s="5">
        <f t="shared" si="3"/>
        <v>8.2249674902470718E-2</v>
      </c>
      <c r="AA137" s="5">
        <f t="shared" si="4"/>
        <v>2.2336769759450172</v>
      </c>
      <c r="AC137" s="1">
        <f t="shared" si="5"/>
        <v>422.9</v>
      </c>
      <c r="AD137" s="1">
        <f t="shared" ref="AD137:AE137" si="145">D137</f>
        <v>426.9</v>
      </c>
      <c r="AE137" s="1">
        <f t="shared" si="145"/>
        <v>421.5</v>
      </c>
    </row>
    <row r="138" spans="1:31" ht="15.75" customHeight="1" x14ac:dyDescent="0.25">
      <c r="A138" s="2">
        <v>44196</v>
      </c>
      <c r="B138" s="3" t="s">
        <v>43</v>
      </c>
      <c r="C138" s="3">
        <v>425.8</v>
      </c>
      <c r="D138" s="3">
        <v>425.8</v>
      </c>
      <c r="E138" s="3">
        <v>418.8</v>
      </c>
      <c r="F138" s="3">
        <v>423.45</v>
      </c>
      <c r="G138" s="3">
        <v>423.7</v>
      </c>
      <c r="H138" s="3">
        <v>423.75</v>
      </c>
      <c r="I138" s="3">
        <v>422.25</v>
      </c>
      <c r="J138" s="3">
        <v>461.4</v>
      </c>
      <c r="K138" s="3">
        <v>130.94999999999999</v>
      </c>
      <c r="L138" s="3">
        <v>414285</v>
      </c>
      <c r="M138" s="4">
        <v>174930162.69999999</v>
      </c>
      <c r="N138" s="3">
        <v>23334</v>
      </c>
      <c r="O138" s="3">
        <v>233929</v>
      </c>
      <c r="P138" s="3">
        <v>56.47</v>
      </c>
      <c r="R138" s="3">
        <f t="shared" si="0"/>
        <v>423.75</v>
      </c>
      <c r="S138" s="3">
        <f t="shared" si="1"/>
        <v>9.8776520249999997</v>
      </c>
      <c r="T138" s="3">
        <f t="shared" si="14"/>
        <v>17.171236981</v>
      </c>
      <c r="V138" s="2">
        <f t="shared" si="7"/>
        <v>44196</v>
      </c>
      <c r="W138" s="6">
        <f t="shared" si="8"/>
        <v>7.0846617074037403E-4</v>
      </c>
      <c r="X138" s="6">
        <f t="shared" si="9"/>
        <v>0.57524405701986625</v>
      </c>
      <c r="Z138" s="5">
        <f t="shared" si="3"/>
        <v>8.1599479843953146E-2</v>
      </c>
      <c r="AA138" s="5">
        <f t="shared" si="4"/>
        <v>2.2359679266895767</v>
      </c>
      <c r="AC138" s="1">
        <f t="shared" si="5"/>
        <v>422.25</v>
      </c>
      <c r="AD138" s="1">
        <f t="shared" ref="AD138:AE138" si="146">D138</f>
        <v>425.8</v>
      </c>
      <c r="AE138" s="1">
        <f t="shared" si="146"/>
        <v>418.8</v>
      </c>
    </row>
    <row r="139" spans="1:31" ht="15.75" customHeight="1" x14ac:dyDescent="0.25">
      <c r="A139" s="2">
        <v>44197</v>
      </c>
      <c r="B139" s="3" t="s">
        <v>43</v>
      </c>
      <c r="C139" s="3">
        <v>425.4</v>
      </c>
      <c r="D139" s="3">
        <v>425.95</v>
      </c>
      <c r="E139" s="3">
        <v>419.6</v>
      </c>
      <c r="F139" s="3">
        <v>423.75</v>
      </c>
      <c r="G139" s="3">
        <v>423.5</v>
      </c>
      <c r="H139" s="3">
        <v>423.7</v>
      </c>
      <c r="I139" s="3">
        <v>422.71</v>
      </c>
      <c r="J139" s="3">
        <v>461.4</v>
      </c>
      <c r="K139" s="3">
        <v>130.94999999999999</v>
      </c>
      <c r="L139" s="3">
        <v>305184</v>
      </c>
      <c r="M139" s="4">
        <v>129003855.15000001</v>
      </c>
      <c r="N139" s="3">
        <v>6843</v>
      </c>
      <c r="O139" s="3">
        <v>157281</v>
      </c>
      <c r="P139" s="3">
        <v>51.54</v>
      </c>
      <c r="R139" s="3">
        <f t="shared" si="0"/>
        <v>423.7</v>
      </c>
      <c r="S139" s="3">
        <f t="shared" si="1"/>
        <v>6.6484251509999996</v>
      </c>
      <c r="T139" s="3">
        <f t="shared" si="14"/>
        <v>17.469641302399999</v>
      </c>
      <c r="V139" s="2">
        <f t="shared" si="7"/>
        <v>44197</v>
      </c>
      <c r="W139" s="6">
        <f t="shared" si="8"/>
        <v>-1.1799410029501208E-4</v>
      </c>
      <c r="X139" s="6">
        <f t="shared" si="9"/>
        <v>0.38057021526175422</v>
      </c>
      <c r="Z139" s="5">
        <f t="shared" si="3"/>
        <v>8.1707845687039427E-2</v>
      </c>
      <c r="AA139" s="5">
        <f t="shared" si="4"/>
        <v>2.2355861015654832</v>
      </c>
      <c r="AC139" s="1">
        <f t="shared" si="5"/>
        <v>422.71</v>
      </c>
      <c r="AD139" s="1">
        <f t="shared" ref="AD139:AE139" si="147">D139</f>
        <v>425.95</v>
      </c>
      <c r="AE139" s="1">
        <f t="shared" si="147"/>
        <v>419.6</v>
      </c>
    </row>
    <row r="140" spans="1:31" ht="15.75" customHeight="1" x14ac:dyDescent="0.25">
      <c r="A140" s="2">
        <v>44200</v>
      </c>
      <c r="B140" s="3" t="s">
        <v>43</v>
      </c>
      <c r="C140" s="3">
        <v>425.65</v>
      </c>
      <c r="D140" s="3">
        <v>435</v>
      </c>
      <c r="E140" s="3">
        <v>420.6</v>
      </c>
      <c r="F140" s="3">
        <v>423.7</v>
      </c>
      <c r="G140" s="3">
        <v>424.5</v>
      </c>
      <c r="H140" s="3">
        <v>425.4</v>
      </c>
      <c r="I140" s="3">
        <v>427.73</v>
      </c>
      <c r="J140" s="3">
        <v>461.4</v>
      </c>
      <c r="K140" s="3">
        <v>130.94999999999999</v>
      </c>
      <c r="L140" s="3">
        <v>969002</v>
      </c>
      <c r="M140" s="4">
        <v>414470077.75</v>
      </c>
      <c r="N140" s="3">
        <v>25599</v>
      </c>
      <c r="O140" s="3">
        <v>467829</v>
      </c>
      <c r="P140" s="3">
        <v>48.28</v>
      </c>
      <c r="R140" s="3">
        <f t="shared" si="0"/>
        <v>425.4</v>
      </c>
      <c r="S140" s="3">
        <f t="shared" si="1"/>
        <v>20.010449817000001</v>
      </c>
      <c r="T140" s="3">
        <f t="shared" si="14"/>
        <v>17.196193052600002</v>
      </c>
      <c r="V140" s="2">
        <f t="shared" si="7"/>
        <v>44200</v>
      </c>
      <c r="W140" s="6">
        <f t="shared" si="8"/>
        <v>4.0122728345527228E-3</v>
      </c>
      <c r="X140" s="6">
        <f t="shared" si="9"/>
        <v>1.1636558019435874</v>
      </c>
      <c r="Z140" s="5">
        <f t="shared" si="3"/>
        <v>7.8023407022106639E-2</v>
      </c>
      <c r="AA140" s="5">
        <f t="shared" si="4"/>
        <v>2.2485681557846506</v>
      </c>
      <c r="AC140" s="1">
        <f t="shared" si="5"/>
        <v>427.73</v>
      </c>
      <c r="AD140" s="1">
        <f t="shared" ref="AD140:AE140" si="148">D140</f>
        <v>435</v>
      </c>
      <c r="AE140" s="1">
        <f t="shared" si="148"/>
        <v>420.6</v>
      </c>
    </row>
    <row r="141" spans="1:31" ht="15.75" customHeight="1" x14ac:dyDescent="0.25">
      <c r="A141" s="2">
        <v>44201</v>
      </c>
      <c r="B141" s="3" t="s">
        <v>43</v>
      </c>
      <c r="C141" s="3">
        <v>424</v>
      </c>
      <c r="D141" s="3">
        <v>428.8</v>
      </c>
      <c r="E141" s="3">
        <v>423.1</v>
      </c>
      <c r="F141" s="3">
        <v>425.4</v>
      </c>
      <c r="G141" s="3">
        <v>427</v>
      </c>
      <c r="H141" s="3">
        <v>427.25</v>
      </c>
      <c r="I141" s="3">
        <v>425.6</v>
      </c>
      <c r="J141" s="3">
        <v>461.4</v>
      </c>
      <c r="K141" s="3">
        <v>130.94999999999999</v>
      </c>
      <c r="L141" s="3">
        <v>670554</v>
      </c>
      <c r="M141" s="4">
        <v>285389890.14999998</v>
      </c>
      <c r="N141" s="3">
        <v>40033</v>
      </c>
      <c r="O141" s="3">
        <v>457704</v>
      </c>
      <c r="P141" s="3">
        <v>68.260000000000005</v>
      </c>
      <c r="R141" s="3">
        <f t="shared" si="0"/>
        <v>427.25</v>
      </c>
      <c r="S141" s="3">
        <f t="shared" si="1"/>
        <v>19.479882240000002</v>
      </c>
      <c r="T141" s="3">
        <f t="shared" si="14"/>
        <v>18.941915166600001</v>
      </c>
      <c r="V141" s="2">
        <f t="shared" si="7"/>
        <v>44201</v>
      </c>
      <c r="W141" s="6">
        <f t="shared" si="8"/>
        <v>4.3488481429243605E-3</v>
      </c>
      <c r="X141" s="6">
        <f t="shared" si="9"/>
        <v>1.0284008807276568</v>
      </c>
      <c r="Z141" s="5">
        <f t="shared" si="3"/>
        <v>7.4013870827914996E-2</v>
      </c>
      <c r="AA141" s="5">
        <f t="shared" si="4"/>
        <v>2.262695685376098</v>
      </c>
      <c r="AC141" s="1">
        <f t="shared" si="5"/>
        <v>425.6</v>
      </c>
      <c r="AD141" s="1">
        <f t="shared" ref="AD141:AE141" si="149">D141</f>
        <v>428.8</v>
      </c>
      <c r="AE141" s="1">
        <f t="shared" si="149"/>
        <v>423.1</v>
      </c>
    </row>
    <row r="142" spans="1:31" ht="15.75" customHeight="1" x14ac:dyDescent="0.25">
      <c r="A142" s="2">
        <v>44202</v>
      </c>
      <c r="B142" s="3" t="s">
        <v>43</v>
      </c>
      <c r="C142" s="3">
        <v>428</v>
      </c>
      <c r="D142" s="3">
        <v>454.55</v>
      </c>
      <c r="E142" s="3">
        <v>426.7</v>
      </c>
      <c r="F142" s="3">
        <v>427.25</v>
      </c>
      <c r="G142" s="3">
        <v>451.5</v>
      </c>
      <c r="H142" s="3">
        <v>450.3</v>
      </c>
      <c r="I142" s="3">
        <v>438.78</v>
      </c>
      <c r="J142" s="3">
        <v>461.4</v>
      </c>
      <c r="K142" s="3">
        <v>130.94999999999999</v>
      </c>
      <c r="L142" s="3">
        <v>2684476</v>
      </c>
      <c r="M142" s="4">
        <v>1177886079.8499999</v>
      </c>
      <c r="N142" s="3">
        <v>69274</v>
      </c>
      <c r="O142" s="3">
        <v>1415144</v>
      </c>
      <c r="P142" s="3">
        <v>52.72</v>
      </c>
      <c r="R142" s="3">
        <f t="shared" si="0"/>
        <v>450.3</v>
      </c>
      <c r="S142" s="3">
        <f t="shared" si="1"/>
        <v>62.093688431999993</v>
      </c>
      <c r="T142" s="3">
        <f t="shared" si="14"/>
        <v>17.051532114599997</v>
      </c>
      <c r="V142" s="2">
        <f t="shared" si="7"/>
        <v>44202</v>
      </c>
      <c r="W142" s="6">
        <f t="shared" si="8"/>
        <v>5.3949678174371005E-2</v>
      </c>
      <c r="X142" s="6">
        <f t="shared" si="9"/>
        <v>3.6415313307144785</v>
      </c>
      <c r="Z142" s="5">
        <f t="shared" si="3"/>
        <v>2.4057217165149473E-2</v>
      </c>
      <c r="AA142" s="5">
        <f t="shared" si="4"/>
        <v>2.4387170675830472</v>
      </c>
      <c r="AC142" s="1">
        <f t="shared" si="5"/>
        <v>438.78</v>
      </c>
      <c r="AD142" s="1">
        <f t="shared" ref="AD142:AE142" si="150">D142</f>
        <v>454.55</v>
      </c>
      <c r="AE142" s="1">
        <f t="shared" si="150"/>
        <v>426.7</v>
      </c>
    </row>
    <row r="143" spans="1:31" ht="15.75" customHeight="1" x14ac:dyDescent="0.25">
      <c r="A143" s="2">
        <v>44203</v>
      </c>
      <c r="B143" s="3" t="s">
        <v>43</v>
      </c>
      <c r="C143" s="3">
        <v>457</v>
      </c>
      <c r="D143" s="3">
        <v>462.4</v>
      </c>
      <c r="E143" s="3">
        <v>444.9</v>
      </c>
      <c r="F143" s="3">
        <v>450.3</v>
      </c>
      <c r="G143" s="3">
        <v>452</v>
      </c>
      <c r="H143" s="3">
        <v>451.55</v>
      </c>
      <c r="I143" s="3">
        <v>454.98</v>
      </c>
      <c r="J143" s="3">
        <v>462.4</v>
      </c>
      <c r="K143" s="3">
        <v>130.94999999999999</v>
      </c>
      <c r="L143" s="3">
        <v>1435982</v>
      </c>
      <c r="M143" s="4">
        <v>653348265.79999995</v>
      </c>
      <c r="N143" s="3">
        <v>49206</v>
      </c>
      <c r="O143" s="3">
        <v>824144</v>
      </c>
      <c r="P143" s="3">
        <v>57.39</v>
      </c>
      <c r="R143" s="3">
        <f t="shared" si="0"/>
        <v>451.55</v>
      </c>
      <c r="S143" s="3">
        <f t="shared" si="1"/>
        <v>37.496903711999998</v>
      </c>
      <c r="T143" s="3">
        <f t="shared" si="14"/>
        <v>23.622019533</v>
      </c>
      <c r="V143" s="2">
        <f t="shared" si="7"/>
        <v>44203</v>
      </c>
      <c r="W143" s="6">
        <f t="shared" si="8"/>
        <v>2.7759271596713301E-3</v>
      </c>
      <c r="X143" s="6">
        <f t="shared" si="9"/>
        <v>1.5873707859574311</v>
      </c>
      <c r="Z143" s="5">
        <f t="shared" si="3"/>
        <v>2.3464532871972244E-2</v>
      </c>
      <c r="AA143" s="5">
        <f t="shared" si="4"/>
        <v>2.4482626956853766</v>
      </c>
      <c r="AC143" s="1">
        <f t="shared" si="5"/>
        <v>454.98</v>
      </c>
      <c r="AD143" s="1">
        <f t="shared" ref="AD143:AE143" si="151">D143</f>
        <v>462.4</v>
      </c>
      <c r="AE143" s="1">
        <f t="shared" si="151"/>
        <v>444.9</v>
      </c>
    </row>
    <row r="144" spans="1:31" ht="15.75" customHeight="1" x14ac:dyDescent="0.25">
      <c r="A144" s="2">
        <v>44204</v>
      </c>
      <c r="B144" s="3" t="s">
        <v>43</v>
      </c>
      <c r="C144" s="3">
        <v>453</v>
      </c>
      <c r="D144" s="3">
        <v>459.9</v>
      </c>
      <c r="E144" s="3">
        <v>448.05</v>
      </c>
      <c r="F144" s="3">
        <v>451.55</v>
      </c>
      <c r="G144" s="3">
        <v>455</v>
      </c>
      <c r="H144" s="3">
        <v>456.7</v>
      </c>
      <c r="I144" s="3">
        <v>451.88</v>
      </c>
      <c r="J144" s="3">
        <v>462.4</v>
      </c>
      <c r="K144" s="3">
        <v>130.94999999999999</v>
      </c>
      <c r="L144" s="3">
        <v>912333</v>
      </c>
      <c r="M144" s="4">
        <v>412267446.10000002</v>
      </c>
      <c r="N144" s="3">
        <v>29178</v>
      </c>
      <c r="O144" s="3">
        <v>664354</v>
      </c>
      <c r="P144" s="3">
        <v>72.819999999999993</v>
      </c>
      <c r="R144" s="3">
        <f t="shared" si="0"/>
        <v>456.7</v>
      </c>
      <c r="S144" s="3">
        <f t="shared" si="1"/>
        <v>30.020828551999998</v>
      </c>
      <c r="T144" s="3">
        <f t="shared" si="14"/>
        <v>29.145869870399999</v>
      </c>
      <c r="V144" s="2">
        <f t="shared" si="7"/>
        <v>44204</v>
      </c>
      <c r="W144" s="6">
        <f t="shared" si="8"/>
        <v>1.1405160004429137E-2</v>
      </c>
      <c r="X144" s="6">
        <f t="shared" si="9"/>
        <v>1.0300199886121288</v>
      </c>
      <c r="Z144" s="5">
        <f t="shared" si="3"/>
        <v>1.2326989619377138E-2</v>
      </c>
      <c r="AA144" s="5">
        <f t="shared" si="4"/>
        <v>2.4875906834669723</v>
      </c>
      <c r="AC144" s="1">
        <f t="shared" si="5"/>
        <v>451.88</v>
      </c>
      <c r="AD144" s="1">
        <f t="shared" ref="AD144:AE144" si="152">D144</f>
        <v>459.9</v>
      </c>
      <c r="AE144" s="1">
        <f t="shared" si="152"/>
        <v>448.05</v>
      </c>
    </row>
    <row r="145" spans="1:31" ht="15.75" customHeight="1" x14ac:dyDescent="0.25">
      <c r="A145" s="2">
        <v>44207</v>
      </c>
      <c r="B145" s="3" t="s">
        <v>43</v>
      </c>
      <c r="C145" s="3">
        <v>459</v>
      </c>
      <c r="D145" s="3">
        <v>468.45</v>
      </c>
      <c r="E145" s="3">
        <v>455</v>
      </c>
      <c r="F145" s="3">
        <v>456.7</v>
      </c>
      <c r="G145" s="3">
        <v>463.55</v>
      </c>
      <c r="H145" s="3">
        <v>464.05</v>
      </c>
      <c r="I145" s="3">
        <v>461.06</v>
      </c>
      <c r="J145" s="3">
        <v>468.45</v>
      </c>
      <c r="K145" s="3">
        <v>130.94999999999999</v>
      </c>
      <c r="L145" s="3">
        <v>1180760</v>
      </c>
      <c r="M145" s="4">
        <v>544404634.5</v>
      </c>
      <c r="N145" s="3">
        <v>37306</v>
      </c>
      <c r="O145" s="3">
        <v>772644</v>
      </c>
      <c r="P145" s="3">
        <v>65.44</v>
      </c>
      <c r="R145" s="3">
        <f t="shared" si="0"/>
        <v>464.05</v>
      </c>
      <c r="S145" s="3">
        <f t="shared" si="1"/>
        <v>35.623524263999997</v>
      </c>
      <c r="T145" s="3">
        <f t="shared" si="14"/>
        <v>33.820350550599997</v>
      </c>
      <c r="V145" s="2">
        <f t="shared" si="7"/>
        <v>44207</v>
      </c>
      <c r="W145" s="6">
        <f t="shared" si="8"/>
        <v>1.609371578716887E-2</v>
      </c>
      <c r="X145" s="6">
        <f t="shared" si="9"/>
        <v>1.0533162336890092</v>
      </c>
      <c r="Z145" s="5">
        <f t="shared" si="3"/>
        <v>9.3926779805741864E-3</v>
      </c>
      <c r="AA145" s="5">
        <f t="shared" si="4"/>
        <v>2.5437189767086679</v>
      </c>
      <c r="AC145" s="1">
        <f t="shared" si="5"/>
        <v>461.06</v>
      </c>
      <c r="AD145" s="1">
        <f t="shared" ref="AD145:AE145" si="153">D145</f>
        <v>468.45</v>
      </c>
      <c r="AE145" s="1">
        <f t="shared" si="153"/>
        <v>455</v>
      </c>
    </row>
    <row r="146" spans="1:31" ht="15.75" customHeight="1" x14ac:dyDescent="0.25">
      <c r="A146" s="2">
        <v>44208</v>
      </c>
      <c r="B146" s="3" t="s">
        <v>43</v>
      </c>
      <c r="C146" s="3">
        <v>468</v>
      </c>
      <c r="D146" s="3">
        <v>490</v>
      </c>
      <c r="E146" s="3">
        <v>466.5</v>
      </c>
      <c r="F146" s="3">
        <v>464.05</v>
      </c>
      <c r="G146" s="3">
        <v>479.9</v>
      </c>
      <c r="H146" s="3">
        <v>481.4</v>
      </c>
      <c r="I146" s="3">
        <v>479.45</v>
      </c>
      <c r="J146" s="3">
        <v>490</v>
      </c>
      <c r="K146" s="3">
        <v>130.94999999999999</v>
      </c>
      <c r="L146" s="3">
        <v>1589641</v>
      </c>
      <c r="M146" s="4">
        <v>762153871.45000005</v>
      </c>
      <c r="N146" s="3">
        <v>38197</v>
      </c>
      <c r="O146" s="3">
        <v>718375</v>
      </c>
      <c r="P146" s="3">
        <v>45.19</v>
      </c>
      <c r="R146" s="3">
        <f t="shared" si="0"/>
        <v>481.4</v>
      </c>
      <c r="S146" s="3">
        <f t="shared" si="1"/>
        <v>34.442489375000001</v>
      </c>
      <c r="T146" s="3">
        <f t="shared" si="14"/>
        <v>36.942965439999995</v>
      </c>
      <c r="V146" s="2">
        <f t="shared" si="7"/>
        <v>44208</v>
      </c>
      <c r="W146" s="6">
        <f t="shared" si="8"/>
        <v>3.7388212477103687E-2</v>
      </c>
      <c r="X146" s="6">
        <f t="shared" si="9"/>
        <v>0.93231523145966499</v>
      </c>
      <c r="Z146" s="5">
        <f t="shared" si="3"/>
        <v>1.7551020408163313E-2</v>
      </c>
      <c r="AA146" s="5">
        <f t="shared" si="4"/>
        <v>2.6762122947689959</v>
      </c>
      <c r="AC146" s="1">
        <f t="shared" si="5"/>
        <v>479.45</v>
      </c>
      <c r="AD146" s="1">
        <f t="shared" ref="AD146:AE146" si="154">D146</f>
        <v>490</v>
      </c>
      <c r="AE146" s="1">
        <f t="shared" si="154"/>
        <v>466.5</v>
      </c>
    </row>
    <row r="147" spans="1:31" ht="15.75" customHeight="1" x14ac:dyDescent="0.25">
      <c r="A147" s="2">
        <v>44209</v>
      </c>
      <c r="B147" s="3" t="s">
        <v>43</v>
      </c>
      <c r="C147" s="3">
        <v>481.4</v>
      </c>
      <c r="D147" s="3">
        <v>501</v>
      </c>
      <c r="E147" s="3">
        <v>458.9</v>
      </c>
      <c r="F147" s="3">
        <v>481.4</v>
      </c>
      <c r="G147" s="3">
        <v>483.55</v>
      </c>
      <c r="H147" s="3">
        <v>480.55</v>
      </c>
      <c r="I147" s="3">
        <v>478.35</v>
      </c>
      <c r="J147" s="3">
        <v>501</v>
      </c>
      <c r="K147" s="3">
        <v>130.94999999999999</v>
      </c>
      <c r="L147" s="3">
        <v>1314559</v>
      </c>
      <c r="M147" s="4">
        <v>628820655.89999998</v>
      </c>
      <c r="N147" s="3">
        <v>30599</v>
      </c>
      <c r="O147" s="3">
        <v>748825</v>
      </c>
      <c r="P147" s="3">
        <v>56.96</v>
      </c>
      <c r="R147" s="3">
        <f t="shared" si="0"/>
        <v>480.55</v>
      </c>
      <c r="S147" s="3">
        <f t="shared" si="1"/>
        <v>35.820043875000003</v>
      </c>
      <c r="T147" s="3">
        <f t="shared" si="14"/>
        <v>39.935486866999995</v>
      </c>
      <c r="V147" s="2">
        <f t="shared" si="7"/>
        <v>44209</v>
      </c>
      <c r="W147" s="6">
        <f t="shared" si="8"/>
        <v>-1.7656834233484959E-3</v>
      </c>
      <c r="X147" s="6">
        <f t="shared" si="9"/>
        <v>0.89694771956315578</v>
      </c>
      <c r="Z147" s="5">
        <f t="shared" si="3"/>
        <v>4.0818363273453069E-2</v>
      </c>
      <c r="AA147" s="5">
        <f t="shared" si="4"/>
        <v>2.6697212676594124</v>
      </c>
      <c r="AC147" s="1">
        <f t="shared" si="5"/>
        <v>478.35</v>
      </c>
      <c r="AD147" s="1">
        <f t="shared" ref="AD147:AE147" si="155">D147</f>
        <v>501</v>
      </c>
      <c r="AE147" s="1">
        <f t="shared" si="155"/>
        <v>458.9</v>
      </c>
    </row>
    <row r="148" spans="1:31" ht="15.75" customHeight="1" x14ac:dyDescent="0.25">
      <c r="A148" s="2">
        <v>44210</v>
      </c>
      <c r="B148" s="3" t="s">
        <v>43</v>
      </c>
      <c r="C148" s="3">
        <v>481.5</v>
      </c>
      <c r="D148" s="3">
        <v>492.1</v>
      </c>
      <c r="E148" s="3">
        <v>479.15</v>
      </c>
      <c r="F148" s="3">
        <v>480.55</v>
      </c>
      <c r="G148" s="3">
        <v>481.1</v>
      </c>
      <c r="H148" s="3">
        <v>484.6</v>
      </c>
      <c r="I148" s="3">
        <v>482.24</v>
      </c>
      <c r="J148" s="3">
        <v>501</v>
      </c>
      <c r="K148" s="3">
        <v>130.94999999999999</v>
      </c>
      <c r="L148" s="3">
        <v>2573274</v>
      </c>
      <c r="M148" s="4">
        <v>1240931419.1500001</v>
      </c>
      <c r="N148" s="3">
        <v>19799</v>
      </c>
      <c r="O148" s="3">
        <v>2201328</v>
      </c>
      <c r="P148" s="3">
        <v>85.55</v>
      </c>
      <c r="R148" s="3">
        <f t="shared" si="0"/>
        <v>484.6</v>
      </c>
      <c r="S148" s="3">
        <f t="shared" si="1"/>
        <v>106.156841472</v>
      </c>
      <c r="T148" s="3">
        <f t="shared" si="14"/>
        <v>34.680757955600001</v>
      </c>
      <c r="V148" s="2">
        <f t="shared" si="7"/>
        <v>44210</v>
      </c>
      <c r="W148" s="6">
        <f t="shared" si="8"/>
        <v>8.4278430964520052E-3</v>
      </c>
      <c r="X148" s="6">
        <f t="shared" si="9"/>
        <v>3.0609723584446211</v>
      </c>
      <c r="Z148" s="5">
        <f t="shared" si="3"/>
        <v>3.2734530938123708E-2</v>
      </c>
      <c r="AA148" s="5">
        <f t="shared" si="4"/>
        <v>2.7006491027109587</v>
      </c>
      <c r="AC148" s="1">
        <f t="shared" si="5"/>
        <v>482.24</v>
      </c>
      <c r="AD148" s="1">
        <f t="shared" ref="AD148:AE148" si="156">D148</f>
        <v>492.1</v>
      </c>
      <c r="AE148" s="1">
        <f t="shared" si="156"/>
        <v>479.15</v>
      </c>
    </row>
    <row r="149" spans="1:31" ht="15.75" customHeight="1" x14ac:dyDescent="0.25">
      <c r="A149" s="2">
        <v>44211</v>
      </c>
      <c r="B149" s="3" t="s">
        <v>43</v>
      </c>
      <c r="C149" s="3">
        <v>486.45</v>
      </c>
      <c r="D149" s="3">
        <v>494.45</v>
      </c>
      <c r="E149" s="3">
        <v>458.05</v>
      </c>
      <c r="F149" s="3">
        <v>484.6</v>
      </c>
      <c r="G149" s="3">
        <v>473.15</v>
      </c>
      <c r="H149" s="3">
        <v>475.85</v>
      </c>
      <c r="I149" s="3">
        <v>474.07</v>
      </c>
      <c r="J149" s="3">
        <v>501</v>
      </c>
      <c r="K149" s="3">
        <v>130.94999999999999</v>
      </c>
      <c r="L149" s="3">
        <v>1037292</v>
      </c>
      <c r="M149" s="4">
        <v>491745234.10000002</v>
      </c>
      <c r="N149" s="3">
        <v>26793</v>
      </c>
      <c r="O149" s="3">
        <v>540631</v>
      </c>
      <c r="P149" s="3">
        <v>52.12</v>
      </c>
      <c r="R149" s="3">
        <f t="shared" si="0"/>
        <v>475.85</v>
      </c>
      <c r="S149" s="3">
        <f t="shared" si="1"/>
        <v>25.629693817</v>
      </c>
      <c r="T149" s="3">
        <f t="shared" si="14"/>
        <v>48.4127455076</v>
      </c>
      <c r="V149" s="2">
        <f t="shared" si="7"/>
        <v>44211</v>
      </c>
      <c r="W149" s="6">
        <f t="shared" si="8"/>
        <v>-1.8056128765992569E-2</v>
      </c>
      <c r="X149" s="6">
        <f t="shared" si="9"/>
        <v>0.52939971795188856</v>
      </c>
      <c r="Z149" s="5">
        <f t="shared" si="3"/>
        <v>5.0199600798403146E-2</v>
      </c>
      <c r="AA149" s="5">
        <f t="shared" si="4"/>
        <v>2.6338297059946552</v>
      </c>
      <c r="AC149" s="1">
        <f t="shared" si="5"/>
        <v>474.07</v>
      </c>
      <c r="AD149" s="1">
        <f t="shared" ref="AD149:AE149" si="157">D149</f>
        <v>494.45</v>
      </c>
      <c r="AE149" s="1">
        <f t="shared" si="157"/>
        <v>458.05</v>
      </c>
    </row>
    <row r="150" spans="1:31" ht="15.75" customHeight="1" x14ac:dyDescent="0.25">
      <c r="A150" s="2">
        <v>44214</v>
      </c>
      <c r="B150" s="3" t="s">
        <v>43</v>
      </c>
      <c r="C150" s="3">
        <v>472.85</v>
      </c>
      <c r="D150" s="3">
        <v>501.1</v>
      </c>
      <c r="E150" s="3">
        <v>459</v>
      </c>
      <c r="F150" s="3">
        <v>475.85</v>
      </c>
      <c r="G150" s="3">
        <v>484</v>
      </c>
      <c r="H150" s="3">
        <v>480.9</v>
      </c>
      <c r="I150" s="3">
        <v>473.38</v>
      </c>
      <c r="J150" s="3">
        <v>501.1</v>
      </c>
      <c r="K150" s="3">
        <v>130.94999999999999</v>
      </c>
      <c r="L150" s="3">
        <v>635059</v>
      </c>
      <c r="M150" s="4">
        <v>300624745.25</v>
      </c>
      <c r="N150" s="3">
        <v>27496</v>
      </c>
      <c r="O150" s="3">
        <v>327231</v>
      </c>
      <c r="P150" s="3">
        <v>51.53</v>
      </c>
      <c r="R150" s="3">
        <f t="shared" si="0"/>
        <v>480.9</v>
      </c>
      <c r="S150" s="3">
        <f t="shared" si="1"/>
        <v>15.490461078000001</v>
      </c>
      <c r="T150" s="3">
        <f t="shared" si="14"/>
        <v>47.534518560600006</v>
      </c>
      <c r="V150" s="2">
        <f t="shared" si="7"/>
        <v>44214</v>
      </c>
      <c r="W150" s="6">
        <f t="shared" si="8"/>
        <v>1.0612588000420205E-2</v>
      </c>
      <c r="X150" s="6">
        <f t="shared" si="9"/>
        <v>0.32587815227899664</v>
      </c>
      <c r="Z150" s="5">
        <f t="shared" si="3"/>
        <v>4.0311315106765208E-2</v>
      </c>
      <c r="AA150" s="5">
        <f t="shared" si="4"/>
        <v>2.6723940435280644</v>
      </c>
      <c r="AC150" s="1">
        <f t="shared" si="5"/>
        <v>473.38</v>
      </c>
      <c r="AD150" s="1">
        <f t="shared" ref="AD150:AE150" si="158">D150</f>
        <v>501.1</v>
      </c>
      <c r="AE150" s="1">
        <f t="shared" si="158"/>
        <v>459</v>
      </c>
    </row>
    <row r="151" spans="1:31" ht="15.75" customHeight="1" x14ac:dyDescent="0.25">
      <c r="A151" s="2">
        <v>44215</v>
      </c>
      <c r="B151" s="3" t="s">
        <v>43</v>
      </c>
      <c r="C151" s="3">
        <v>480.9</v>
      </c>
      <c r="D151" s="3">
        <v>493.2</v>
      </c>
      <c r="E151" s="3">
        <v>475</v>
      </c>
      <c r="F151" s="3">
        <v>480.9</v>
      </c>
      <c r="G151" s="3">
        <v>477.5</v>
      </c>
      <c r="H151" s="3">
        <v>481.35</v>
      </c>
      <c r="I151" s="3">
        <v>482.17</v>
      </c>
      <c r="J151" s="3">
        <v>501.1</v>
      </c>
      <c r="K151" s="3">
        <v>130.94999999999999</v>
      </c>
      <c r="L151" s="3">
        <v>695013</v>
      </c>
      <c r="M151" s="4">
        <v>335116329.39999998</v>
      </c>
      <c r="N151" s="3">
        <v>49222</v>
      </c>
      <c r="O151" s="3">
        <v>375817</v>
      </c>
      <c r="P151" s="3">
        <v>54.07</v>
      </c>
      <c r="R151" s="3">
        <f t="shared" si="0"/>
        <v>481.35</v>
      </c>
      <c r="S151" s="3">
        <f t="shared" si="1"/>
        <v>18.120768289000001</v>
      </c>
      <c r="T151" s="3">
        <f t="shared" si="14"/>
        <v>43.507905923400003</v>
      </c>
      <c r="V151" s="2">
        <f t="shared" si="7"/>
        <v>44215</v>
      </c>
      <c r="W151" s="6">
        <f t="shared" si="8"/>
        <v>9.3574547723028804E-4</v>
      </c>
      <c r="X151" s="6">
        <f t="shared" si="9"/>
        <v>0.41649369015606996</v>
      </c>
      <c r="Z151" s="5">
        <f t="shared" si="3"/>
        <v>3.9413290760327277E-2</v>
      </c>
      <c r="AA151" s="5">
        <f t="shared" si="4"/>
        <v>2.6758304696449033</v>
      </c>
      <c r="AC151" s="1">
        <f t="shared" si="5"/>
        <v>482.17</v>
      </c>
      <c r="AD151" s="1">
        <f t="shared" ref="AD151:AE151" si="159">D151</f>
        <v>493.2</v>
      </c>
      <c r="AE151" s="1">
        <f t="shared" si="159"/>
        <v>475</v>
      </c>
    </row>
    <row r="152" spans="1:31" ht="15.75" customHeight="1" x14ac:dyDescent="0.25">
      <c r="A152" s="2">
        <v>44216</v>
      </c>
      <c r="B152" s="3" t="s">
        <v>43</v>
      </c>
      <c r="C152" s="3">
        <v>477.2</v>
      </c>
      <c r="D152" s="3">
        <v>482.9</v>
      </c>
      <c r="E152" s="3">
        <v>471</v>
      </c>
      <c r="F152" s="3">
        <v>481.35</v>
      </c>
      <c r="G152" s="3">
        <v>472.9</v>
      </c>
      <c r="H152" s="3">
        <v>474.95</v>
      </c>
      <c r="I152" s="3">
        <v>476.53</v>
      </c>
      <c r="J152" s="3">
        <v>501.1</v>
      </c>
      <c r="K152" s="3">
        <v>130.94999999999999</v>
      </c>
      <c r="L152" s="3">
        <v>543464</v>
      </c>
      <c r="M152" s="4">
        <v>258974844.40000001</v>
      </c>
      <c r="N152" s="3">
        <v>10271</v>
      </c>
      <c r="O152" s="3">
        <v>352336</v>
      </c>
      <c r="P152" s="3">
        <v>64.83</v>
      </c>
      <c r="R152" s="3">
        <f t="shared" si="0"/>
        <v>474.95</v>
      </c>
      <c r="S152" s="3">
        <f t="shared" si="1"/>
        <v>16.789867407999999</v>
      </c>
      <c r="T152" s="3">
        <f t="shared" si="14"/>
        <v>40.243561706200005</v>
      </c>
      <c r="V152" s="2">
        <f t="shared" si="7"/>
        <v>44216</v>
      </c>
      <c r="W152" s="6">
        <f t="shared" si="8"/>
        <v>-1.3295938506284478E-2</v>
      </c>
      <c r="X152" s="6">
        <f t="shared" si="9"/>
        <v>0.41720629825399669</v>
      </c>
      <c r="Z152" s="5">
        <f t="shared" si="3"/>
        <v>5.2185192576332133E-2</v>
      </c>
      <c r="AA152" s="5">
        <f t="shared" si="4"/>
        <v>2.6269568537609778</v>
      </c>
      <c r="AC152" s="1">
        <f t="shared" si="5"/>
        <v>476.53</v>
      </c>
      <c r="AD152" s="1">
        <f t="shared" ref="AD152:AE152" si="160">D152</f>
        <v>482.9</v>
      </c>
      <c r="AE152" s="1">
        <f t="shared" si="160"/>
        <v>471</v>
      </c>
    </row>
    <row r="153" spans="1:31" ht="15.75" customHeight="1" x14ac:dyDescent="0.25">
      <c r="A153" s="2">
        <v>44217</v>
      </c>
      <c r="B153" s="3" t="s">
        <v>43</v>
      </c>
      <c r="C153" s="3">
        <v>476.5</v>
      </c>
      <c r="D153" s="3">
        <v>498.2</v>
      </c>
      <c r="E153" s="3">
        <v>449.35</v>
      </c>
      <c r="F153" s="3">
        <v>474.95</v>
      </c>
      <c r="G153" s="3">
        <v>474.75</v>
      </c>
      <c r="H153" s="3">
        <v>477.2</v>
      </c>
      <c r="I153" s="3">
        <v>475.05</v>
      </c>
      <c r="J153" s="3">
        <v>501.1</v>
      </c>
      <c r="K153" s="3">
        <v>130.94999999999999</v>
      </c>
      <c r="L153" s="3">
        <v>728559</v>
      </c>
      <c r="M153" s="4">
        <v>346101769.75</v>
      </c>
      <c r="N153" s="3">
        <v>18819</v>
      </c>
      <c r="O153" s="3">
        <v>393050</v>
      </c>
      <c r="P153" s="3">
        <v>53.95</v>
      </c>
      <c r="R153" s="3">
        <f t="shared" si="0"/>
        <v>477.2</v>
      </c>
      <c r="S153" s="3">
        <f t="shared" si="1"/>
        <v>18.671840249999999</v>
      </c>
      <c r="T153" s="3">
        <f t="shared" si="14"/>
        <v>36.437526412800004</v>
      </c>
      <c r="V153" s="2">
        <f t="shared" si="7"/>
        <v>44217</v>
      </c>
      <c r="W153" s="6">
        <f t="shared" si="8"/>
        <v>4.7373407727129176E-3</v>
      </c>
      <c r="X153" s="6">
        <f t="shared" si="9"/>
        <v>0.51243435238899304</v>
      </c>
      <c r="Z153" s="5">
        <f t="shared" si="3"/>
        <v>4.7695070844142949E-2</v>
      </c>
      <c r="AA153" s="5">
        <f t="shared" si="4"/>
        <v>2.6441389843451701</v>
      </c>
      <c r="AC153" s="1">
        <f t="shared" si="5"/>
        <v>475.05</v>
      </c>
      <c r="AD153" s="1">
        <f t="shared" ref="AD153:AE153" si="161">D153</f>
        <v>498.2</v>
      </c>
      <c r="AE153" s="1">
        <f t="shared" si="161"/>
        <v>449.35</v>
      </c>
    </row>
    <row r="154" spans="1:31" ht="15.75" customHeight="1" x14ac:dyDescent="0.25">
      <c r="A154" s="2">
        <v>44218</v>
      </c>
      <c r="B154" s="3" t="s">
        <v>43</v>
      </c>
      <c r="C154" s="3">
        <v>477</v>
      </c>
      <c r="D154" s="3">
        <v>494.4</v>
      </c>
      <c r="E154" s="3">
        <v>471.1</v>
      </c>
      <c r="F154" s="3">
        <v>477.2</v>
      </c>
      <c r="G154" s="3">
        <v>480.1</v>
      </c>
      <c r="H154" s="3">
        <v>480.85</v>
      </c>
      <c r="I154" s="3">
        <v>479.64</v>
      </c>
      <c r="J154" s="3">
        <v>501.1</v>
      </c>
      <c r="K154" s="3">
        <v>130.94999999999999</v>
      </c>
      <c r="L154" s="3">
        <v>617561</v>
      </c>
      <c r="M154" s="4">
        <v>296207130.75</v>
      </c>
      <c r="N154" s="3">
        <v>23357</v>
      </c>
      <c r="O154" s="3">
        <v>379358</v>
      </c>
      <c r="P154" s="3">
        <v>61.43</v>
      </c>
      <c r="R154" s="3">
        <f t="shared" si="0"/>
        <v>480.85</v>
      </c>
      <c r="S154" s="3">
        <f t="shared" si="1"/>
        <v>18.195527112000001</v>
      </c>
      <c r="T154" s="3">
        <f t="shared" si="14"/>
        <v>18.940526168399998</v>
      </c>
      <c r="V154" s="2">
        <f t="shared" si="7"/>
        <v>44218</v>
      </c>
      <c r="W154" s="6">
        <f t="shared" si="8"/>
        <v>7.6487845766974732E-3</v>
      </c>
      <c r="X154" s="6">
        <f t="shared" si="9"/>
        <v>0.96066640125114688</v>
      </c>
      <c r="Z154" s="5">
        <f t="shared" si="3"/>
        <v>4.0411095589702649E-2</v>
      </c>
      <c r="AA154" s="5">
        <f t="shared" si="4"/>
        <v>2.6720122184039714</v>
      </c>
      <c r="AC154" s="1">
        <f t="shared" si="5"/>
        <v>479.64</v>
      </c>
      <c r="AD154" s="1">
        <f t="shared" ref="AD154:AE154" si="162">D154</f>
        <v>494.4</v>
      </c>
      <c r="AE154" s="1">
        <f t="shared" si="162"/>
        <v>471.1</v>
      </c>
    </row>
    <row r="155" spans="1:31" ht="15.75" customHeight="1" x14ac:dyDescent="0.25">
      <c r="A155" s="2">
        <v>44221</v>
      </c>
      <c r="B155" s="3" t="s">
        <v>43</v>
      </c>
      <c r="C155" s="3">
        <v>482.25</v>
      </c>
      <c r="D155" s="3">
        <v>497</v>
      </c>
      <c r="E155" s="3">
        <v>480.05</v>
      </c>
      <c r="F155" s="3">
        <v>480.85</v>
      </c>
      <c r="G155" s="3">
        <v>482</v>
      </c>
      <c r="H155" s="3">
        <v>484.95</v>
      </c>
      <c r="I155" s="3">
        <v>487.36</v>
      </c>
      <c r="J155" s="3">
        <v>501.1</v>
      </c>
      <c r="K155" s="3">
        <v>130.94999999999999</v>
      </c>
      <c r="L155" s="3">
        <v>747550</v>
      </c>
      <c r="M155" s="4">
        <v>364327059.19999999</v>
      </c>
      <c r="N155" s="3">
        <v>22575</v>
      </c>
      <c r="O155" s="3">
        <v>346434</v>
      </c>
      <c r="P155" s="3">
        <v>46.34</v>
      </c>
      <c r="R155" s="3">
        <f t="shared" si="0"/>
        <v>484.95</v>
      </c>
      <c r="S155" s="3">
        <f t="shared" si="1"/>
        <v>16.883807424</v>
      </c>
      <c r="T155" s="3">
        <f t="shared" si="14"/>
        <v>17.453692827399998</v>
      </c>
      <c r="V155" s="2">
        <f t="shared" si="7"/>
        <v>44221</v>
      </c>
      <c r="W155" s="6">
        <f t="shared" si="8"/>
        <v>8.5265675366537706E-3</v>
      </c>
      <c r="X155" s="6">
        <f t="shared" si="9"/>
        <v>0.96734872046645903</v>
      </c>
      <c r="Z155" s="5">
        <f t="shared" si="3"/>
        <v>3.2229095988824653E-2</v>
      </c>
      <c r="AA155" s="5">
        <f t="shared" si="4"/>
        <v>2.7033218785796107</v>
      </c>
      <c r="AC155" s="1">
        <f t="shared" si="5"/>
        <v>487.36</v>
      </c>
      <c r="AD155" s="1">
        <f t="shared" ref="AD155:AE155" si="163">D155</f>
        <v>497</v>
      </c>
      <c r="AE155" s="1">
        <f t="shared" si="163"/>
        <v>480.05</v>
      </c>
    </row>
    <row r="156" spans="1:31" ht="15.75" customHeight="1" x14ac:dyDescent="0.25">
      <c r="A156" s="2">
        <v>44223</v>
      </c>
      <c r="B156" s="3" t="s">
        <v>43</v>
      </c>
      <c r="C156" s="3">
        <v>483.6</v>
      </c>
      <c r="D156" s="3">
        <v>490</v>
      </c>
      <c r="E156" s="3">
        <v>466</v>
      </c>
      <c r="F156" s="3">
        <v>484.95</v>
      </c>
      <c r="G156" s="3">
        <v>485</v>
      </c>
      <c r="H156" s="3">
        <v>482.65</v>
      </c>
      <c r="I156" s="3">
        <v>482.1</v>
      </c>
      <c r="J156" s="3">
        <v>501.1</v>
      </c>
      <c r="K156" s="3">
        <v>130.94999999999999</v>
      </c>
      <c r="L156" s="3">
        <v>1478484</v>
      </c>
      <c r="M156" s="4">
        <v>712784272.85000002</v>
      </c>
      <c r="N156" s="3">
        <v>28113</v>
      </c>
      <c r="O156" s="3">
        <v>346119</v>
      </c>
      <c r="P156" s="3">
        <v>23.41</v>
      </c>
      <c r="R156" s="3">
        <f t="shared" si="0"/>
        <v>482.65</v>
      </c>
      <c r="S156" s="3">
        <f t="shared" si="1"/>
        <v>16.686396990000002</v>
      </c>
      <c r="T156" s="3">
        <f t="shared" si="14"/>
        <v>17.732362096600003</v>
      </c>
      <c r="V156" s="2">
        <f t="shared" si="7"/>
        <v>44223</v>
      </c>
      <c r="W156" s="6">
        <f t="shared" si="8"/>
        <v>-4.7427569852562359E-3</v>
      </c>
      <c r="X156" s="6">
        <f t="shared" si="9"/>
        <v>0.94101377465100644</v>
      </c>
      <c r="Z156" s="5">
        <f t="shared" si="3"/>
        <v>3.6818998203951396E-2</v>
      </c>
      <c r="AA156" s="5">
        <f t="shared" si="4"/>
        <v>2.6857579228713249</v>
      </c>
      <c r="AC156" s="1">
        <f t="shared" si="5"/>
        <v>482.1</v>
      </c>
      <c r="AD156" s="1">
        <f t="shared" ref="AD156:AE156" si="164">D156</f>
        <v>490</v>
      </c>
      <c r="AE156" s="1">
        <f t="shared" si="164"/>
        <v>466</v>
      </c>
    </row>
    <row r="157" spans="1:31" ht="15.75" customHeight="1" x14ac:dyDescent="0.25">
      <c r="A157" s="2">
        <v>44224</v>
      </c>
      <c r="B157" s="3" t="s">
        <v>43</v>
      </c>
      <c r="C157" s="3">
        <v>485.9</v>
      </c>
      <c r="D157" s="3">
        <v>498</v>
      </c>
      <c r="E157" s="3">
        <v>465.25</v>
      </c>
      <c r="F157" s="3">
        <v>482.65</v>
      </c>
      <c r="G157" s="3">
        <v>467.9</v>
      </c>
      <c r="H157" s="3">
        <v>470.05</v>
      </c>
      <c r="I157" s="3">
        <v>480.85</v>
      </c>
      <c r="J157" s="3">
        <v>501.1</v>
      </c>
      <c r="K157" s="3">
        <v>130.94999999999999</v>
      </c>
      <c r="L157" s="3">
        <v>916925</v>
      </c>
      <c r="M157" s="4">
        <v>440905211.35000002</v>
      </c>
      <c r="N157" s="3">
        <v>29543</v>
      </c>
      <c r="O157" s="3">
        <v>353416</v>
      </c>
      <c r="P157" s="3">
        <v>38.54</v>
      </c>
      <c r="R157" s="3">
        <f t="shared" si="0"/>
        <v>470.05</v>
      </c>
      <c r="S157" s="3">
        <f t="shared" si="1"/>
        <v>16.994008359999999</v>
      </c>
      <c r="T157" s="3">
        <f t="shared" si="14"/>
        <v>17.445487836800002</v>
      </c>
      <c r="V157" s="2">
        <f t="shared" si="7"/>
        <v>44224</v>
      </c>
      <c r="W157" s="6">
        <f t="shared" si="8"/>
        <v>-2.6105873821609792E-2</v>
      </c>
      <c r="X157" s="6">
        <f t="shared" si="9"/>
        <v>0.97412055879299408</v>
      </c>
      <c r="Z157" s="5">
        <f t="shared" si="3"/>
        <v>6.1963679904210756E-2</v>
      </c>
      <c r="AA157" s="5">
        <f t="shared" si="4"/>
        <v>2.5895379915998475</v>
      </c>
      <c r="AC157" s="1">
        <f t="shared" si="5"/>
        <v>480.85</v>
      </c>
      <c r="AD157" s="1">
        <f t="shared" ref="AD157:AE157" si="165">D157</f>
        <v>498</v>
      </c>
      <c r="AE157" s="1">
        <f t="shared" si="165"/>
        <v>465.25</v>
      </c>
    </row>
    <row r="158" spans="1:31" ht="15.75" customHeight="1" x14ac:dyDescent="0.25">
      <c r="A158" s="2">
        <v>44225</v>
      </c>
      <c r="B158" s="3" t="s">
        <v>43</v>
      </c>
      <c r="C158" s="3">
        <v>471.4</v>
      </c>
      <c r="D158" s="3">
        <v>504</v>
      </c>
      <c r="E158" s="3">
        <v>451.8</v>
      </c>
      <c r="F158" s="3">
        <v>470.05</v>
      </c>
      <c r="G158" s="3">
        <v>503</v>
      </c>
      <c r="H158" s="3">
        <v>483.05</v>
      </c>
      <c r="I158" s="3">
        <v>473.91</v>
      </c>
      <c r="J158" s="3">
        <v>504</v>
      </c>
      <c r="K158" s="3">
        <v>130.94999999999999</v>
      </c>
      <c r="L158" s="3">
        <v>1569118</v>
      </c>
      <c r="M158" s="4">
        <v>743620072.5</v>
      </c>
      <c r="N158" s="3">
        <v>37438</v>
      </c>
      <c r="O158" s="3">
        <v>1023272</v>
      </c>
      <c r="P158" s="3">
        <v>65.209999999999994</v>
      </c>
      <c r="R158" s="3">
        <f t="shared" si="0"/>
        <v>483.05</v>
      </c>
      <c r="S158" s="3">
        <f t="shared" si="1"/>
        <v>48.493883352000005</v>
      </c>
      <c r="T158" s="3">
        <f t="shared" si="14"/>
        <v>17.486316027199997</v>
      </c>
      <c r="V158" s="2">
        <f t="shared" si="7"/>
        <v>44225</v>
      </c>
      <c r="W158" s="6">
        <f t="shared" si="8"/>
        <v>2.7656632273162427E-2</v>
      </c>
      <c r="X158" s="6">
        <f t="shared" si="9"/>
        <v>2.7732475655002276</v>
      </c>
      <c r="Z158" s="5">
        <f t="shared" si="3"/>
        <v>4.1567460317460295E-2</v>
      </c>
      <c r="AA158" s="5">
        <f t="shared" si="4"/>
        <v>2.6888125238640708</v>
      </c>
      <c r="AC158" s="1">
        <f t="shared" si="5"/>
        <v>473.91</v>
      </c>
      <c r="AD158" s="1">
        <f t="shared" ref="AD158:AE158" si="166">D158</f>
        <v>504</v>
      </c>
      <c r="AE158" s="1">
        <f t="shared" si="166"/>
        <v>451.8</v>
      </c>
    </row>
    <row r="159" spans="1:31" ht="15.75" customHeight="1" x14ac:dyDescent="0.25">
      <c r="A159" s="2">
        <v>44228</v>
      </c>
      <c r="B159" s="3" t="s">
        <v>43</v>
      </c>
      <c r="C159" s="3">
        <v>496</v>
      </c>
      <c r="D159" s="3">
        <v>503.3</v>
      </c>
      <c r="E159" s="3">
        <v>467</v>
      </c>
      <c r="F159" s="3">
        <v>483.05</v>
      </c>
      <c r="G159" s="3">
        <v>470</v>
      </c>
      <c r="H159" s="3">
        <v>478.3</v>
      </c>
      <c r="I159" s="3">
        <v>483.14</v>
      </c>
      <c r="J159" s="3">
        <v>504</v>
      </c>
      <c r="K159" s="3">
        <v>130.94999999999999</v>
      </c>
      <c r="L159" s="3">
        <v>1617199</v>
      </c>
      <c r="M159" s="4">
        <v>781333431.29999995</v>
      </c>
      <c r="N159" s="3">
        <v>38145</v>
      </c>
      <c r="O159" s="3">
        <v>952345</v>
      </c>
      <c r="P159" s="3">
        <v>58.89</v>
      </c>
      <c r="R159" s="3">
        <f t="shared" si="0"/>
        <v>478.3</v>
      </c>
      <c r="S159" s="3">
        <f t="shared" si="1"/>
        <v>46.011596330000003</v>
      </c>
      <c r="T159" s="3">
        <f t="shared" si="14"/>
        <v>23.450724647600005</v>
      </c>
      <c r="V159" s="2">
        <f t="shared" si="7"/>
        <v>44228</v>
      </c>
      <c r="W159" s="6">
        <f t="shared" si="8"/>
        <v>-9.8333505848255866E-3</v>
      </c>
      <c r="X159" s="6">
        <f t="shared" si="9"/>
        <v>1.9620543510457757</v>
      </c>
      <c r="Z159" s="5">
        <f t="shared" si="3"/>
        <v>5.099206349206347E-2</v>
      </c>
      <c r="AA159" s="5">
        <f t="shared" si="4"/>
        <v>2.65253913707522</v>
      </c>
      <c r="AC159" s="1">
        <f t="shared" si="5"/>
        <v>483.14</v>
      </c>
      <c r="AD159" s="1">
        <f t="shared" ref="AD159:AE159" si="167">D159</f>
        <v>503.3</v>
      </c>
      <c r="AE159" s="1">
        <f t="shared" si="167"/>
        <v>467</v>
      </c>
    </row>
    <row r="160" spans="1:31" ht="15.75" customHeight="1" x14ac:dyDescent="0.25">
      <c r="A160" s="2">
        <v>44229</v>
      </c>
      <c r="B160" s="3" t="s">
        <v>43</v>
      </c>
      <c r="C160" s="3">
        <v>481.95</v>
      </c>
      <c r="D160" s="3">
        <v>484.35</v>
      </c>
      <c r="E160" s="3">
        <v>472.1</v>
      </c>
      <c r="F160" s="3">
        <v>478.3</v>
      </c>
      <c r="G160" s="3">
        <v>476</v>
      </c>
      <c r="H160" s="3">
        <v>479.65</v>
      </c>
      <c r="I160" s="3">
        <v>477.44</v>
      </c>
      <c r="J160" s="3">
        <v>504</v>
      </c>
      <c r="K160" s="3">
        <v>130.94999999999999</v>
      </c>
      <c r="L160" s="3">
        <v>801887</v>
      </c>
      <c r="M160" s="4">
        <v>382851967.25</v>
      </c>
      <c r="N160" s="3">
        <v>17795</v>
      </c>
      <c r="O160" s="3">
        <v>425342</v>
      </c>
      <c r="P160" s="3">
        <v>53.04</v>
      </c>
      <c r="R160" s="3">
        <f t="shared" si="0"/>
        <v>479.65</v>
      </c>
      <c r="S160" s="3">
        <f t="shared" si="1"/>
        <v>20.307528447999999</v>
      </c>
      <c r="T160" s="3">
        <f t="shared" si="14"/>
        <v>29.013938491200001</v>
      </c>
      <c r="V160" s="2">
        <f t="shared" si="7"/>
        <v>44229</v>
      </c>
      <c r="W160" s="6">
        <f t="shared" si="8"/>
        <v>2.8224963412083752E-3</v>
      </c>
      <c r="X160" s="6">
        <f t="shared" si="9"/>
        <v>0.69992319223256516</v>
      </c>
      <c r="Z160" s="5">
        <f t="shared" si="3"/>
        <v>4.8313492063492107E-2</v>
      </c>
      <c r="AA160" s="5">
        <f t="shared" si="4"/>
        <v>2.662848415425735</v>
      </c>
      <c r="AC160" s="1">
        <f t="shared" si="5"/>
        <v>477.44</v>
      </c>
      <c r="AD160" s="1">
        <f t="shared" ref="AD160:AE160" si="168">D160</f>
        <v>484.35</v>
      </c>
      <c r="AE160" s="1">
        <f t="shared" si="168"/>
        <v>472.1</v>
      </c>
    </row>
    <row r="161" spans="1:31" ht="15.75" customHeight="1" x14ac:dyDescent="0.25">
      <c r="A161" s="2">
        <v>44230</v>
      </c>
      <c r="B161" s="3" t="s">
        <v>43</v>
      </c>
      <c r="C161" s="3">
        <v>478.25</v>
      </c>
      <c r="D161" s="3">
        <v>493.4</v>
      </c>
      <c r="E161" s="3">
        <v>475.05</v>
      </c>
      <c r="F161" s="3">
        <v>479.65</v>
      </c>
      <c r="G161" s="3">
        <v>482.25</v>
      </c>
      <c r="H161" s="3">
        <v>486.1</v>
      </c>
      <c r="I161" s="3">
        <v>484.31</v>
      </c>
      <c r="J161" s="3">
        <v>504</v>
      </c>
      <c r="K161" s="3">
        <v>130.94999999999999</v>
      </c>
      <c r="L161" s="3">
        <v>1791401</v>
      </c>
      <c r="M161" s="4">
        <v>867600911.64999998</v>
      </c>
      <c r="N161" s="3">
        <v>27962</v>
      </c>
      <c r="O161" s="3">
        <v>1172870</v>
      </c>
      <c r="P161" s="3">
        <v>65.47</v>
      </c>
      <c r="R161" s="3">
        <f t="shared" si="0"/>
        <v>486.1</v>
      </c>
      <c r="S161" s="3">
        <f t="shared" si="1"/>
        <v>56.803266970000003</v>
      </c>
      <c r="T161" s="3">
        <f t="shared" si="14"/>
        <v>29.698682696000002</v>
      </c>
      <c r="V161" s="2">
        <f t="shared" si="7"/>
        <v>44230</v>
      </c>
      <c r="W161" s="6">
        <f t="shared" si="8"/>
        <v>1.3447305326800888E-2</v>
      </c>
      <c r="X161" s="6">
        <f t="shared" si="9"/>
        <v>1.9126527446165351</v>
      </c>
      <c r="Z161" s="5">
        <f t="shared" si="3"/>
        <v>3.5515873015872973E-2</v>
      </c>
      <c r="AA161" s="5">
        <f t="shared" si="4"/>
        <v>2.7121038564337536</v>
      </c>
      <c r="AC161" s="1">
        <f t="shared" si="5"/>
        <v>484.31</v>
      </c>
      <c r="AD161" s="1">
        <f t="shared" ref="AD161:AE161" si="169">D161</f>
        <v>493.4</v>
      </c>
      <c r="AE161" s="1">
        <f t="shared" si="169"/>
        <v>475.05</v>
      </c>
    </row>
    <row r="162" spans="1:31" ht="15.75" customHeight="1" x14ac:dyDescent="0.25">
      <c r="A162" s="2">
        <v>44231</v>
      </c>
      <c r="B162" s="3" t="s">
        <v>43</v>
      </c>
      <c r="C162" s="3">
        <v>481</v>
      </c>
      <c r="D162" s="3">
        <v>512</v>
      </c>
      <c r="E162" s="3">
        <v>478.6</v>
      </c>
      <c r="F162" s="3">
        <v>486.1</v>
      </c>
      <c r="G162" s="3">
        <v>509.6</v>
      </c>
      <c r="H162" s="3">
        <v>501.9</v>
      </c>
      <c r="I162" s="3">
        <v>490.11</v>
      </c>
      <c r="J162" s="3">
        <v>512</v>
      </c>
      <c r="K162" s="3">
        <v>130.94999999999999</v>
      </c>
      <c r="L162" s="3">
        <v>1334573</v>
      </c>
      <c r="M162" s="4">
        <v>654091430.10000002</v>
      </c>
      <c r="N162" s="3">
        <v>26238</v>
      </c>
      <c r="O162" s="3">
        <v>895713</v>
      </c>
      <c r="P162" s="3">
        <v>67.12</v>
      </c>
      <c r="R162" s="3">
        <f t="shared" si="0"/>
        <v>501.9</v>
      </c>
      <c r="S162" s="3">
        <f t="shared" si="1"/>
        <v>43.899789843000001</v>
      </c>
      <c r="T162" s="3">
        <f t="shared" si="14"/>
        <v>37.72205669200001</v>
      </c>
      <c r="V162" s="2">
        <f t="shared" si="7"/>
        <v>44231</v>
      </c>
      <c r="W162" s="6">
        <f t="shared" si="8"/>
        <v>3.2503600082287497E-2</v>
      </c>
      <c r="X162" s="6">
        <f t="shared" si="9"/>
        <v>1.1637697859753799</v>
      </c>
      <c r="Z162" s="5">
        <f t="shared" si="3"/>
        <v>1.9726562500000044E-2</v>
      </c>
      <c r="AA162" s="5">
        <f t="shared" si="4"/>
        <v>2.8327605956471937</v>
      </c>
      <c r="AC162" s="1">
        <f t="shared" si="5"/>
        <v>490.11</v>
      </c>
      <c r="AD162" s="1">
        <f t="shared" ref="AD162:AE162" si="170">D162</f>
        <v>512</v>
      </c>
      <c r="AE162" s="1">
        <f t="shared" si="170"/>
        <v>478.6</v>
      </c>
    </row>
    <row r="163" spans="1:31" ht="15.75" customHeight="1" x14ac:dyDescent="0.25">
      <c r="A163" s="2">
        <v>44232</v>
      </c>
      <c r="B163" s="3" t="s">
        <v>43</v>
      </c>
      <c r="C163" s="3">
        <v>504.45</v>
      </c>
      <c r="D163" s="3">
        <v>514.95000000000005</v>
      </c>
      <c r="E163" s="3">
        <v>486</v>
      </c>
      <c r="F163" s="3">
        <v>501.9</v>
      </c>
      <c r="G163" s="3">
        <v>505</v>
      </c>
      <c r="H163" s="3">
        <v>502.7</v>
      </c>
      <c r="I163" s="3">
        <v>499.77</v>
      </c>
      <c r="J163" s="3">
        <v>514.95000000000005</v>
      </c>
      <c r="K163" s="3">
        <v>130.94999999999999</v>
      </c>
      <c r="L163" s="3">
        <v>643606</v>
      </c>
      <c r="M163" s="4">
        <v>321656592.64999998</v>
      </c>
      <c r="N163" s="3">
        <v>26545</v>
      </c>
      <c r="O163" s="3">
        <v>256655</v>
      </c>
      <c r="P163" s="3">
        <v>39.880000000000003</v>
      </c>
      <c r="R163" s="3">
        <f t="shared" si="0"/>
        <v>502.7</v>
      </c>
      <c r="S163" s="3">
        <f t="shared" si="1"/>
        <v>12.826846934999999</v>
      </c>
      <c r="T163" s="3">
        <f t="shared" si="14"/>
        <v>43.103212988600006</v>
      </c>
      <c r="V163" s="2">
        <f t="shared" si="7"/>
        <v>44232</v>
      </c>
      <c r="W163" s="6">
        <f t="shared" si="8"/>
        <v>1.5939430165371816E-3</v>
      </c>
      <c r="X163" s="6">
        <f t="shared" si="9"/>
        <v>0.29758447330579418</v>
      </c>
      <c r="Z163" s="5">
        <f t="shared" si="3"/>
        <v>2.3788717351199255E-2</v>
      </c>
      <c r="AA163" s="5">
        <f t="shared" si="4"/>
        <v>2.8388697976326847</v>
      </c>
      <c r="AC163" s="1">
        <f t="shared" si="5"/>
        <v>499.77</v>
      </c>
      <c r="AD163" s="1">
        <f t="shared" ref="AD163:AE163" si="171">D163</f>
        <v>514.95000000000005</v>
      </c>
      <c r="AE163" s="1">
        <f t="shared" si="171"/>
        <v>486</v>
      </c>
    </row>
    <row r="164" spans="1:31" ht="15.75" customHeight="1" x14ac:dyDescent="0.25">
      <c r="A164" s="2">
        <v>44235</v>
      </c>
      <c r="B164" s="3" t="s">
        <v>43</v>
      </c>
      <c r="C164" s="3">
        <v>505.05</v>
      </c>
      <c r="D164" s="3">
        <v>519.95000000000005</v>
      </c>
      <c r="E164" s="3">
        <v>502</v>
      </c>
      <c r="F164" s="3">
        <v>502.7</v>
      </c>
      <c r="G164" s="3">
        <v>502</v>
      </c>
      <c r="H164" s="3">
        <v>505.25</v>
      </c>
      <c r="I164" s="3">
        <v>510.35</v>
      </c>
      <c r="J164" s="3">
        <v>519.95000000000005</v>
      </c>
      <c r="K164" s="3">
        <v>130.94999999999999</v>
      </c>
      <c r="L164" s="3">
        <v>617871</v>
      </c>
      <c r="M164" s="4">
        <v>315331638</v>
      </c>
      <c r="N164" s="3">
        <v>31785</v>
      </c>
      <c r="O164" s="3">
        <v>291289</v>
      </c>
      <c r="P164" s="3">
        <v>47.14</v>
      </c>
      <c r="R164" s="3">
        <f t="shared" si="0"/>
        <v>505.25</v>
      </c>
      <c r="S164" s="3">
        <f t="shared" si="1"/>
        <v>14.865934115</v>
      </c>
      <c r="T164" s="3">
        <f t="shared" si="14"/>
        <v>35.969805705200002</v>
      </c>
      <c r="V164" s="2">
        <f t="shared" si="7"/>
        <v>44235</v>
      </c>
      <c r="W164" s="6">
        <f t="shared" si="8"/>
        <v>5.0726079172468894E-3</v>
      </c>
      <c r="X164" s="6">
        <f t="shared" si="9"/>
        <v>0.4132892525702716</v>
      </c>
      <c r="Z164" s="5">
        <f t="shared" si="3"/>
        <v>2.8271949225887189E-2</v>
      </c>
      <c r="AA164" s="5">
        <f t="shared" si="4"/>
        <v>2.858342878961436</v>
      </c>
      <c r="AC164" s="1">
        <f t="shared" si="5"/>
        <v>510.35</v>
      </c>
      <c r="AD164" s="1">
        <f t="shared" ref="AD164:AE164" si="172">D164</f>
        <v>519.95000000000005</v>
      </c>
      <c r="AE164" s="1">
        <f t="shared" si="172"/>
        <v>502</v>
      </c>
    </row>
    <row r="165" spans="1:31" ht="15.75" customHeight="1" x14ac:dyDescent="0.25">
      <c r="A165" s="2">
        <v>44236</v>
      </c>
      <c r="B165" s="3" t="s">
        <v>43</v>
      </c>
      <c r="C165" s="3">
        <v>508</v>
      </c>
      <c r="D165" s="3">
        <v>508.95</v>
      </c>
      <c r="E165" s="3">
        <v>486.25</v>
      </c>
      <c r="F165" s="3">
        <v>505.25</v>
      </c>
      <c r="G165" s="3">
        <v>489</v>
      </c>
      <c r="H165" s="3">
        <v>490.6</v>
      </c>
      <c r="I165" s="3">
        <v>501.57</v>
      </c>
      <c r="J165" s="3">
        <v>519.95000000000005</v>
      </c>
      <c r="K165" s="3">
        <v>130.94999999999999</v>
      </c>
      <c r="L165" s="3">
        <v>627429</v>
      </c>
      <c r="M165" s="4">
        <v>314698495.35000002</v>
      </c>
      <c r="N165" s="3">
        <v>18806</v>
      </c>
      <c r="O165" s="3">
        <v>449349</v>
      </c>
      <c r="P165" s="3">
        <v>71.62</v>
      </c>
      <c r="R165" s="3">
        <f t="shared" si="0"/>
        <v>490.6</v>
      </c>
      <c r="S165" s="3">
        <f t="shared" si="1"/>
        <v>22.537997793000002</v>
      </c>
      <c r="T165" s="3">
        <f t="shared" si="14"/>
        <v>29.740673262199998</v>
      </c>
      <c r="V165" s="2">
        <f t="shared" si="7"/>
        <v>44236</v>
      </c>
      <c r="W165" s="6">
        <f t="shared" si="8"/>
        <v>-2.8995546759030138E-2</v>
      </c>
      <c r="X165" s="6">
        <f t="shared" si="9"/>
        <v>0.75781733635618465</v>
      </c>
      <c r="Z165" s="5">
        <f t="shared" si="3"/>
        <v>5.6447735359169186E-2</v>
      </c>
      <c r="AA165" s="5">
        <f t="shared" si="4"/>
        <v>2.7464681176021388</v>
      </c>
      <c r="AC165" s="1">
        <f t="shared" si="5"/>
        <v>501.57</v>
      </c>
      <c r="AD165" s="1">
        <f t="shared" ref="AD165:AE165" si="173">D165</f>
        <v>508.95</v>
      </c>
      <c r="AE165" s="1">
        <f t="shared" si="173"/>
        <v>486.25</v>
      </c>
    </row>
    <row r="166" spans="1:31" ht="15.75" customHeight="1" x14ac:dyDescent="0.25">
      <c r="A166" s="2">
        <v>44237</v>
      </c>
      <c r="B166" s="3" t="s">
        <v>43</v>
      </c>
      <c r="C166" s="3">
        <v>492.9</v>
      </c>
      <c r="D166" s="3">
        <v>500.15</v>
      </c>
      <c r="E166" s="3">
        <v>473.3</v>
      </c>
      <c r="F166" s="3">
        <v>490.6</v>
      </c>
      <c r="G166" s="3">
        <v>490</v>
      </c>
      <c r="H166" s="3">
        <v>489.65</v>
      </c>
      <c r="I166" s="3">
        <v>486.61</v>
      </c>
      <c r="J166" s="3">
        <v>519.95000000000005</v>
      </c>
      <c r="K166" s="3">
        <v>130.94999999999999</v>
      </c>
      <c r="L166" s="3">
        <v>710925</v>
      </c>
      <c r="M166" s="4">
        <v>345941834.35000002</v>
      </c>
      <c r="N166" s="3">
        <v>22407</v>
      </c>
      <c r="O166" s="3">
        <v>338714</v>
      </c>
      <c r="P166" s="3">
        <v>47.64</v>
      </c>
      <c r="R166" s="3">
        <f t="shared" si="0"/>
        <v>489.65</v>
      </c>
      <c r="S166" s="3">
        <f t="shared" si="1"/>
        <v>16.482161953999999</v>
      </c>
      <c r="T166" s="3">
        <f t="shared" si="14"/>
        <v>30.186767131199996</v>
      </c>
      <c r="V166" s="2">
        <f t="shared" si="7"/>
        <v>44237</v>
      </c>
      <c r="W166" s="6">
        <f t="shared" si="8"/>
        <v>-1.9364044027722085E-3</v>
      </c>
      <c r="X166" s="6">
        <f t="shared" si="9"/>
        <v>0.54600619809216366</v>
      </c>
      <c r="Z166" s="5">
        <f t="shared" si="3"/>
        <v>5.8274834118665381E-2</v>
      </c>
      <c r="AA166" s="5">
        <f t="shared" si="4"/>
        <v>2.7392134402443684</v>
      </c>
      <c r="AC166" s="1">
        <f t="shared" si="5"/>
        <v>486.61</v>
      </c>
      <c r="AD166" s="1">
        <f t="shared" ref="AD166:AE166" si="174">D166</f>
        <v>500.15</v>
      </c>
      <c r="AE166" s="1">
        <f t="shared" si="174"/>
        <v>473.3</v>
      </c>
    </row>
    <row r="167" spans="1:31" ht="15.75" customHeight="1" x14ac:dyDescent="0.25">
      <c r="A167" s="2">
        <v>44238</v>
      </c>
      <c r="B167" s="3" t="s">
        <v>43</v>
      </c>
      <c r="C167" s="3">
        <v>491.95</v>
      </c>
      <c r="D167" s="3">
        <v>494.4</v>
      </c>
      <c r="E167" s="3">
        <v>485.05</v>
      </c>
      <c r="F167" s="3">
        <v>489.65</v>
      </c>
      <c r="G167" s="3">
        <v>485.1</v>
      </c>
      <c r="H167" s="3">
        <v>487.7</v>
      </c>
      <c r="I167" s="3">
        <v>488.36</v>
      </c>
      <c r="J167" s="3">
        <v>519.95000000000005</v>
      </c>
      <c r="K167" s="3">
        <v>130.94999999999999</v>
      </c>
      <c r="L167" s="3">
        <v>277380</v>
      </c>
      <c r="M167" s="4">
        <v>135460942.05000001</v>
      </c>
      <c r="N167" s="3">
        <v>12722</v>
      </c>
      <c r="O167" s="3">
        <v>127677</v>
      </c>
      <c r="P167" s="3">
        <v>46.03</v>
      </c>
      <c r="R167" s="3">
        <f t="shared" si="0"/>
        <v>487.7</v>
      </c>
      <c r="S167" s="3">
        <f t="shared" si="1"/>
        <v>6.2352339719999996</v>
      </c>
      <c r="T167" s="3">
        <f t="shared" si="14"/>
        <v>22.122546128</v>
      </c>
      <c r="V167" s="2">
        <f t="shared" si="7"/>
        <v>44238</v>
      </c>
      <c r="W167" s="6">
        <f t="shared" si="8"/>
        <v>-3.9824364341876622E-3</v>
      </c>
      <c r="X167" s="6">
        <f t="shared" si="9"/>
        <v>0.2818497444156397</v>
      </c>
      <c r="Z167" s="5">
        <f t="shared" si="3"/>
        <v>6.2025194730262627E-2</v>
      </c>
      <c r="AA167" s="5">
        <f t="shared" si="4"/>
        <v>2.724322260404735</v>
      </c>
      <c r="AC167" s="1">
        <f t="shared" si="5"/>
        <v>488.36</v>
      </c>
      <c r="AD167" s="1">
        <f t="shared" ref="AD167:AE167" si="175">D167</f>
        <v>494.4</v>
      </c>
      <c r="AE167" s="1">
        <f t="shared" si="175"/>
        <v>485.05</v>
      </c>
    </row>
    <row r="168" spans="1:31" ht="15.75" customHeight="1" x14ac:dyDescent="0.25">
      <c r="A168" s="2">
        <v>44239</v>
      </c>
      <c r="B168" s="3" t="s">
        <v>43</v>
      </c>
      <c r="C168" s="3">
        <v>487.4</v>
      </c>
      <c r="D168" s="3">
        <v>488.2</v>
      </c>
      <c r="E168" s="3">
        <v>476.1</v>
      </c>
      <c r="F168" s="3">
        <v>487.7</v>
      </c>
      <c r="G168" s="3">
        <v>478</v>
      </c>
      <c r="H168" s="3">
        <v>479.25</v>
      </c>
      <c r="I168" s="3">
        <v>481.37</v>
      </c>
      <c r="J168" s="3">
        <v>519.95000000000005</v>
      </c>
      <c r="K168" s="3">
        <v>130.94999999999999</v>
      </c>
      <c r="L168" s="3">
        <v>329562</v>
      </c>
      <c r="M168" s="4">
        <v>158640559.15000001</v>
      </c>
      <c r="N168" s="3">
        <v>18888</v>
      </c>
      <c r="O168" s="3">
        <v>146151</v>
      </c>
      <c r="P168" s="3">
        <v>44.35</v>
      </c>
      <c r="R168" s="3">
        <f t="shared" si="0"/>
        <v>479.25</v>
      </c>
      <c r="S168" s="3">
        <f t="shared" si="1"/>
        <v>7.0352706870000006</v>
      </c>
      <c r="T168" s="3">
        <f t="shared" si="14"/>
        <v>14.589634953800001</v>
      </c>
      <c r="V168" s="2">
        <f t="shared" si="7"/>
        <v>44239</v>
      </c>
      <c r="W168" s="6">
        <f t="shared" si="8"/>
        <v>-1.7326225138404733E-2</v>
      </c>
      <c r="X168" s="6">
        <f t="shared" si="9"/>
        <v>0.48221019300881146</v>
      </c>
      <c r="Z168" s="5">
        <f t="shared" si="3"/>
        <v>7.8276757380517439E-2</v>
      </c>
      <c r="AA168" s="5">
        <f t="shared" si="4"/>
        <v>2.65979381443299</v>
      </c>
      <c r="AC168" s="1">
        <f t="shared" si="5"/>
        <v>481.37</v>
      </c>
      <c r="AD168" s="1">
        <f t="shared" ref="AD168:AE168" si="176">D168</f>
        <v>488.2</v>
      </c>
      <c r="AE168" s="1">
        <f t="shared" si="176"/>
        <v>476.1</v>
      </c>
    </row>
    <row r="169" spans="1:31" ht="15.75" customHeight="1" x14ac:dyDescent="0.25">
      <c r="A169" s="2">
        <v>44242</v>
      </c>
      <c r="B169" s="3" t="s">
        <v>43</v>
      </c>
      <c r="C169" s="3">
        <v>479.85</v>
      </c>
      <c r="D169" s="3">
        <v>479.85</v>
      </c>
      <c r="E169" s="3">
        <v>465.1</v>
      </c>
      <c r="F169" s="3">
        <v>479.25</v>
      </c>
      <c r="G169" s="3">
        <v>466</v>
      </c>
      <c r="H169" s="3">
        <v>469.75</v>
      </c>
      <c r="I169" s="3">
        <v>471.23</v>
      </c>
      <c r="J169" s="3">
        <v>519.95000000000005</v>
      </c>
      <c r="K169" s="3">
        <v>130.94999999999999</v>
      </c>
      <c r="L169" s="3">
        <v>463051</v>
      </c>
      <c r="M169" s="4">
        <v>218202004.59999999</v>
      </c>
      <c r="N169" s="3">
        <v>32089</v>
      </c>
      <c r="O169" s="3">
        <v>256892</v>
      </c>
      <c r="P169" s="3">
        <v>55.48</v>
      </c>
      <c r="R169" s="3">
        <f t="shared" si="0"/>
        <v>469.75</v>
      </c>
      <c r="S169" s="3">
        <f t="shared" si="1"/>
        <v>12.105521716000002</v>
      </c>
      <c r="T169" s="3">
        <f t="shared" si="14"/>
        <v>13.431319704200002</v>
      </c>
      <c r="V169" s="2">
        <f t="shared" si="7"/>
        <v>44242</v>
      </c>
      <c r="W169" s="6">
        <f t="shared" si="8"/>
        <v>-1.9822639540949399E-2</v>
      </c>
      <c r="X169" s="6">
        <f t="shared" si="9"/>
        <v>0.90129056433781263</v>
      </c>
      <c r="Z169" s="5">
        <f t="shared" si="3"/>
        <v>9.6547744975478494E-2</v>
      </c>
      <c r="AA169" s="5">
        <f t="shared" si="4"/>
        <v>2.5872470408552886</v>
      </c>
      <c r="AC169" s="1">
        <f t="shared" si="5"/>
        <v>471.23</v>
      </c>
      <c r="AD169" s="1">
        <f t="shared" ref="AD169:AE169" si="177">D169</f>
        <v>479.85</v>
      </c>
      <c r="AE169" s="1">
        <f t="shared" si="177"/>
        <v>465.1</v>
      </c>
    </row>
    <row r="170" spans="1:31" ht="15.75" customHeight="1" x14ac:dyDescent="0.25">
      <c r="A170" s="2">
        <v>44243</v>
      </c>
      <c r="B170" s="3" t="s">
        <v>43</v>
      </c>
      <c r="C170" s="3">
        <v>466.9</v>
      </c>
      <c r="D170" s="3">
        <v>480.9</v>
      </c>
      <c r="E170" s="3">
        <v>464.6</v>
      </c>
      <c r="F170" s="3">
        <v>469.75</v>
      </c>
      <c r="G170" s="3">
        <v>478</v>
      </c>
      <c r="H170" s="3">
        <v>478.3</v>
      </c>
      <c r="I170" s="3">
        <v>474.28</v>
      </c>
      <c r="J170" s="3">
        <v>519.95000000000005</v>
      </c>
      <c r="K170" s="3">
        <v>130.94999999999999</v>
      </c>
      <c r="L170" s="3">
        <v>422475</v>
      </c>
      <c r="M170" s="4">
        <v>200372659.90000001</v>
      </c>
      <c r="N170" s="3">
        <v>18540</v>
      </c>
      <c r="O170" s="3">
        <v>141618</v>
      </c>
      <c r="P170" s="3">
        <v>33.520000000000003</v>
      </c>
      <c r="R170" s="3">
        <f t="shared" si="0"/>
        <v>478.3</v>
      </c>
      <c r="S170" s="3">
        <f t="shared" si="1"/>
        <v>6.7166585039999989</v>
      </c>
      <c r="T170" s="3">
        <f t="shared" si="14"/>
        <v>12.879237224400001</v>
      </c>
      <c r="V170" s="2">
        <f t="shared" si="7"/>
        <v>44243</v>
      </c>
      <c r="W170" s="6">
        <f t="shared" si="8"/>
        <v>1.820117083555085E-2</v>
      </c>
      <c r="X170" s="6">
        <f t="shared" si="9"/>
        <v>0.52151058226298841</v>
      </c>
      <c r="Z170" s="5">
        <f t="shared" si="3"/>
        <v>8.0103856140013516E-2</v>
      </c>
      <c r="AA170" s="5">
        <f t="shared" si="4"/>
        <v>2.65253913707522</v>
      </c>
      <c r="AC170" s="1">
        <f t="shared" si="5"/>
        <v>474.28</v>
      </c>
      <c r="AD170" s="1">
        <f t="shared" ref="AD170:AE170" si="178">D170</f>
        <v>480.9</v>
      </c>
      <c r="AE170" s="1">
        <f t="shared" si="178"/>
        <v>464.6</v>
      </c>
    </row>
    <row r="171" spans="1:31" ht="15.75" customHeight="1" x14ac:dyDescent="0.25">
      <c r="A171" s="2">
        <v>44244</v>
      </c>
      <c r="B171" s="3" t="s">
        <v>43</v>
      </c>
      <c r="C171" s="3">
        <v>479.95</v>
      </c>
      <c r="D171" s="3">
        <v>485</v>
      </c>
      <c r="E171" s="3">
        <v>467.95</v>
      </c>
      <c r="F171" s="3">
        <v>478.3</v>
      </c>
      <c r="G171" s="3">
        <v>468</v>
      </c>
      <c r="H171" s="3">
        <v>469.2</v>
      </c>
      <c r="I171" s="3">
        <v>473.37</v>
      </c>
      <c r="J171" s="3">
        <v>519.95000000000005</v>
      </c>
      <c r="K171" s="3">
        <v>130.94999999999999</v>
      </c>
      <c r="L171" s="3">
        <v>323783</v>
      </c>
      <c r="M171" s="4">
        <v>153268525.44999999</v>
      </c>
      <c r="N171" s="3">
        <v>14983</v>
      </c>
      <c r="O171" s="3">
        <v>117310</v>
      </c>
      <c r="P171" s="3">
        <v>36.229999999999997</v>
      </c>
      <c r="R171" s="3">
        <f t="shared" si="0"/>
        <v>469.2</v>
      </c>
      <c r="S171" s="3">
        <f t="shared" si="1"/>
        <v>5.5531034699999999</v>
      </c>
      <c r="T171" s="3">
        <f t="shared" si="14"/>
        <v>9.7149693666000001</v>
      </c>
      <c r="V171" s="2">
        <f t="shared" si="7"/>
        <v>44244</v>
      </c>
      <c r="W171" s="6">
        <f t="shared" si="8"/>
        <v>-1.9025716077775503E-2</v>
      </c>
      <c r="X171" s="6">
        <f t="shared" si="9"/>
        <v>0.57160277716279095</v>
      </c>
      <c r="Z171" s="5">
        <f t="shared" si="3"/>
        <v>9.7605538994134156E-2</v>
      </c>
      <c r="AA171" s="5">
        <f t="shared" si="4"/>
        <v>2.5830469644902636</v>
      </c>
      <c r="AC171" s="1">
        <f t="shared" si="5"/>
        <v>473.37</v>
      </c>
      <c r="AD171" s="1">
        <f t="shared" ref="AD171:AE171" si="179">D171</f>
        <v>485</v>
      </c>
      <c r="AE171" s="1">
        <f t="shared" si="179"/>
        <v>467.95</v>
      </c>
    </row>
    <row r="172" spans="1:31" ht="15.75" customHeight="1" x14ac:dyDescent="0.25">
      <c r="A172" s="2">
        <v>44245</v>
      </c>
      <c r="B172" s="3" t="s">
        <v>43</v>
      </c>
      <c r="C172" s="3">
        <v>469</v>
      </c>
      <c r="D172" s="3">
        <v>473</v>
      </c>
      <c r="E172" s="3">
        <v>461.25</v>
      </c>
      <c r="F172" s="3">
        <v>469.2</v>
      </c>
      <c r="G172" s="3">
        <v>467</v>
      </c>
      <c r="H172" s="3">
        <v>467.9</v>
      </c>
      <c r="I172" s="3">
        <v>468.12</v>
      </c>
      <c r="J172" s="3">
        <v>519.95000000000005</v>
      </c>
      <c r="K172" s="3">
        <v>130.94999999999999</v>
      </c>
      <c r="L172" s="3">
        <v>280512</v>
      </c>
      <c r="M172" s="4">
        <v>131312802.25</v>
      </c>
      <c r="N172" s="3">
        <v>17463</v>
      </c>
      <c r="O172" s="3">
        <v>139818</v>
      </c>
      <c r="P172" s="3">
        <v>49.84</v>
      </c>
      <c r="R172" s="3">
        <f t="shared" si="0"/>
        <v>467.9</v>
      </c>
      <c r="S172" s="3">
        <f t="shared" si="1"/>
        <v>6.5451602160000002</v>
      </c>
      <c r="T172" s="3">
        <f t="shared" si="14"/>
        <v>7.5291576698</v>
      </c>
      <c r="V172" s="2">
        <f t="shared" si="7"/>
        <v>44245</v>
      </c>
      <c r="W172" s="6">
        <f t="shared" si="8"/>
        <v>-2.7706734867860429E-3</v>
      </c>
      <c r="X172" s="6">
        <f t="shared" si="9"/>
        <v>0.86930842772135253</v>
      </c>
      <c r="Z172" s="5">
        <f t="shared" si="3"/>
        <v>0.10010577940186569</v>
      </c>
      <c r="AA172" s="5">
        <f t="shared" si="4"/>
        <v>2.5731195112638412</v>
      </c>
      <c r="AC172" s="1">
        <f t="shared" si="5"/>
        <v>468.12</v>
      </c>
      <c r="AD172" s="1">
        <f t="shared" ref="AD172:AE172" si="180">D172</f>
        <v>473</v>
      </c>
      <c r="AE172" s="1">
        <f t="shared" si="180"/>
        <v>461.25</v>
      </c>
    </row>
    <row r="173" spans="1:31" ht="15.75" customHeight="1" x14ac:dyDescent="0.25">
      <c r="A173" s="2">
        <v>44246</v>
      </c>
      <c r="B173" s="3" t="s">
        <v>43</v>
      </c>
      <c r="C173" s="3">
        <v>466.25</v>
      </c>
      <c r="D173" s="3">
        <v>479.95</v>
      </c>
      <c r="E173" s="3">
        <v>457.55</v>
      </c>
      <c r="F173" s="3">
        <v>467.9</v>
      </c>
      <c r="G173" s="3">
        <v>471</v>
      </c>
      <c r="H173" s="3">
        <v>473.9</v>
      </c>
      <c r="I173" s="3">
        <v>468.76</v>
      </c>
      <c r="J173" s="3">
        <v>519.95000000000005</v>
      </c>
      <c r="K173" s="3">
        <v>130.94999999999999</v>
      </c>
      <c r="L173" s="3">
        <v>358914</v>
      </c>
      <c r="M173" s="4">
        <v>168242850.80000001</v>
      </c>
      <c r="N173" s="3">
        <v>18504</v>
      </c>
      <c r="O173" s="3">
        <v>190165</v>
      </c>
      <c r="P173" s="3">
        <v>52.98</v>
      </c>
      <c r="R173" s="3">
        <f t="shared" si="0"/>
        <v>473.9</v>
      </c>
      <c r="S173" s="3">
        <f t="shared" si="1"/>
        <v>8.9141745399999994</v>
      </c>
      <c r="T173" s="3">
        <f t="shared" si="14"/>
        <v>7.591142918600001</v>
      </c>
      <c r="V173" s="2">
        <f t="shared" si="7"/>
        <v>44246</v>
      </c>
      <c r="W173" s="6">
        <f t="shared" si="8"/>
        <v>1.2823252831801668E-2</v>
      </c>
      <c r="X173" s="6">
        <f t="shared" si="9"/>
        <v>1.1742862221916905</v>
      </c>
      <c r="Z173" s="5">
        <f t="shared" si="3"/>
        <v>8.8566208289258708E-2</v>
      </c>
      <c r="AA173" s="5">
        <f t="shared" si="4"/>
        <v>2.6189385261550213</v>
      </c>
      <c r="AC173" s="1">
        <f t="shared" si="5"/>
        <v>468.76</v>
      </c>
      <c r="AD173" s="1">
        <f t="shared" ref="AD173:AE173" si="181">D173</f>
        <v>479.95</v>
      </c>
      <c r="AE173" s="1">
        <f t="shared" si="181"/>
        <v>457.55</v>
      </c>
    </row>
    <row r="174" spans="1:31" ht="15.75" customHeight="1" x14ac:dyDescent="0.25">
      <c r="A174" s="2">
        <v>44249</v>
      </c>
      <c r="B174" s="3" t="s">
        <v>43</v>
      </c>
      <c r="C174" s="3">
        <v>476.3</v>
      </c>
      <c r="D174" s="3">
        <v>483.45</v>
      </c>
      <c r="E174" s="3">
        <v>468</v>
      </c>
      <c r="F174" s="3">
        <v>473.9</v>
      </c>
      <c r="G174" s="3">
        <v>472.5</v>
      </c>
      <c r="H174" s="3">
        <v>475.95</v>
      </c>
      <c r="I174" s="3">
        <v>476.18</v>
      </c>
      <c r="J174" s="3">
        <v>519.95000000000005</v>
      </c>
      <c r="K174" s="3">
        <v>130.94999999999999</v>
      </c>
      <c r="L174" s="3">
        <v>381439</v>
      </c>
      <c r="M174" s="4">
        <v>181631985.69999999</v>
      </c>
      <c r="N174" s="3">
        <v>21671</v>
      </c>
      <c r="O174" s="3">
        <v>152970</v>
      </c>
      <c r="P174" s="3">
        <v>40.1</v>
      </c>
      <c r="R174" s="3">
        <f t="shared" si="0"/>
        <v>475.95</v>
      </c>
      <c r="S174" s="3">
        <f t="shared" si="1"/>
        <v>7.2841254599999994</v>
      </c>
      <c r="T174" s="3">
        <f t="shared" si="14"/>
        <v>7.9669236891999997</v>
      </c>
      <c r="V174" s="2">
        <f t="shared" si="7"/>
        <v>44249</v>
      </c>
      <c r="W174" s="6">
        <f t="shared" si="8"/>
        <v>4.3258071323064176E-3</v>
      </c>
      <c r="X174" s="6">
        <f t="shared" si="9"/>
        <v>0.91429587431274073</v>
      </c>
      <c r="Z174" s="5">
        <f t="shared" si="3"/>
        <v>8.4623521492451295E-2</v>
      </c>
      <c r="AA174" s="5">
        <f t="shared" si="4"/>
        <v>2.6345933562428412</v>
      </c>
      <c r="AC174" s="1">
        <f t="shared" si="5"/>
        <v>476.18</v>
      </c>
      <c r="AD174" s="1">
        <f t="shared" ref="AD174:AE174" si="182">D174</f>
        <v>483.45</v>
      </c>
      <c r="AE174" s="1">
        <f t="shared" si="182"/>
        <v>468</v>
      </c>
    </row>
    <row r="175" spans="1:31" ht="15.75" customHeight="1" x14ac:dyDescent="0.25">
      <c r="A175" s="2">
        <v>44250</v>
      </c>
      <c r="B175" s="3" t="s">
        <v>43</v>
      </c>
      <c r="C175" s="3">
        <v>474.75</v>
      </c>
      <c r="D175" s="3">
        <v>482.2</v>
      </c>
      <c r="E175" s="3">
        <v>467.8</v>
      </c>
      <c r="F175" s="3">
        <v>475.95</v>
      </c>
      <c r="G175" s="3">
        <v>468.85</v>
      </c>
      <c r="H175" s="3">
        <v>470.05</v>
      </c>
      <c r="I175" s="3">
        <v>472.34</v>
      </c>
      <c r="J175" s="3">
        <v>519.95000000000005</v>
      </c>
      <c r="K175" s="3">
        <v>130.94999999999999</v>
      </c>
      <c r="L175" s="3">
        <v>416634</v>
      </c>
      <c r="M175" s="4">
        <v>196792628.19999999</v>
      </c>
      <c r="N175" s="3">
        <v>22149</v>
      </c>
      <c r="O175" s="3">
        <v>222197</v>
      </c>
      <c r="P175" s="3">
        <v>53.33</v>
      </c>
      <c r="R175" s="3">
        <f t="shared" si="0"/>
        <v>470.05</v>
      </c>
      <c r="S175" s="3">
        <f t="shared" si="1"/>
        <v>10.495253097999999</v>
      </c>
      <c r="T175" s="3">
        <f t="shared" si="14"/>
        <v>7.002644437999999</v>
      </c>
      <c r="V175" s="2">
        <f t="shared" si="7"/>
        <v>44250</v>
      </c>
      <c r="W175" s="6">
        <f t="shared" si="8"/>
        <v>-1.2396260111356187E-2</v>
      </c>
      <c r="X175" s="6">
        <f t="shared" si="9"/>
        <v>1.498755675933978</v>
      </c>
      <c r="Z175" s="5">
        <f t="shared" si="3"/>
        <v>9.5970766419848114E-2</v>
      </c>
      <c r="AA175" s="5">
        <f t="shared" si="4"/>
        <v>2.5895379915998475</v>
      </c>
      <c r="AC175" s="1">
        <f t="shared" si="5"/>
        <v>472.34</v>
      </c>
      <c r="AD175" s="1">
        <f t="shared" ref="AD175:AE175" si="183">D175</f>
        <v>482.2</v>
      </c>
      <c r="AE175" s="1">
        <f t="shared" si="183"/>
        <v>467.8</v>
      </c>
    </row>
    <row r="176" spans="1:31" ht="15.75" customHeight="1" x14ac:dyDescent="0.25">
      <c r="A176" s="2">
        <v>44251</v>
      </c>
      <c r="B176" s="3" t="s">
        <v>43</v>
      </c>
      <c r="C176" s="3">
        <v>471.4</v>
      </c>
      <c r="D176" s="3">
        <v>472.8</v>
      </c>
      <c r="E176" s="3">
        <v>461.65</v>
      </c>
      <c r="F176" s="3">
        <v>470.05</v>
      </c>
      <c r="G176" s="3">
        <v>469.75</v>
      </c>
      <c r="H176" s="3">
        <v>469.4</v>
      </c>
      <c r="I176" s="3">
        <v>469.59</v>
      </c>
      <c r="J176" s="3">
        <v>519.95000000000005</v>
      </c>
      <c r="K176" s="3">
        <v>130.94999999999999</v>
      </c>
      <c r="L176" s="3">
        <v>290978</v>
      </c>
      <c r="M176" s="4">
        <v>136639833.5</v>
      </c>
      <c r="N176" s="3">
        <v>3513</v>
      </c>
      <c r="O176" s="3">
        <v>251406</v>
      </c>
      <c r="P176" s="3">
        <v>86.4</v>
      </c>
      <c r="R176" s="3">
        <f t="shared" si="0"/>
        <v>469.4</v>
      </c>
      <c r="S176" s="3">
        <f t="shared" si="1"/>
        <v>11.805774353999999</v>
      </c>
      <c r="T176" s="3">
        <f t="shared" si="14"/>
        <v>7.7583633567999994</v>
      </c>
      <c r="V176" s="2">
        <f t="shared" si="7"/>
        <v>44251</v>
      </c>
      <c r="W176" s="6">
        <f t="shared" si="8"/>
        <v>-1.3828316136581941E-3</v>
      </c>
      <c r="X176" s="6">
        <f t="shared" si="9"/>
        <v>1.5216836091664296</v>
      </c>
      <c r="Z176" s="5">
        <f t="shared" si="3"/>
        <v>9.7220886623713948E-2</v>
      </c>
      <c r="AA176" s="5">
        <f t="shared" si="4"/>
        <v>2.5845742649866361</v>
      </c>
      <c r="AC176" s="1">
        <f t="shared" si="5"/>
        <v>469.59</v>
      </c>
      <c r="AD176" s="1">
        <f t="shared" ref="AD176:AE176" si="184">D176</f>
        <v>472.8</v>
      </c>
      <c r="AE176" s="1">
        <f t="shared" si="184"/>
        <v>461.65</v>
      </c>
    </row>
    <row r="177" spans="1:31" ht="15.75" customHeight="1" x14ac:dyDescent="0.25">
      <c r="A177" s="2">
        <v>44252</v>
      </c>
      <c r="B177" s="3" t="s">
        <v>43</v>
      </c>
      <c r="C177" s="3">
        <v>470.05</v>
      </c>
      <c r="D177" s="3">
        <v>472.9</v>
      </c>
      <c r="E177" s="3">
        <v>460.25</v>
      </c>
      <c r="F177" s="3">
        <v>469.4</v>
      </c>
      <c r="G177" s="3">
        <v>462.6</v>
      </c>
      <c r="H177" s="3">
        <v>463.2</v>
      </c>
      <c r="I177" s="3">
        <v>464.64</v>
      </c>
      <c r="J177" s="3">
        <v>519.95000000000005</v>
      </c>
      <c r="K177" s="3">
        <v>130.94999999999999</v>
      </c>
      <c r="L177" s="3">
        <v>490072</v>
      </c>
      <c r="M177" s="4">
        <v>227704935.55000001</v>
      </c>
      <c r="N177" s="3">
        <v>27616</v>
      </c>
      <c r="O177" s="3">
        <v>228938</v>
      </c>
      <c r="P177" s="3">
        <v>46.72</v>
      </c>
      <c r="R177" s="3">
        <f t="shared" si="0"/>
        <v>463.2</v>
      </c>
      <c r="S177" s="3">
        <f t="shared" si="1"/>
        <v>10.637375232</v>
      </c>
      <c r="T177" s="3">
        <f t="shared" si="14"/>
        <v>9.008897533599999</v>
      </c>
      <c r="V177" s="2">
        <f t="shared" si="7"/>
        <v>44252</v>
      </c>
      <c r="W177" s="6">
        <f t="shared" si="8"/>
        <v>-1.3208351086493372E-2</v>
      </c>
      <c r="X177" s="6">
        <f t="shared" si="9"/>
        <v>1.1807632612454915</v>
      </c>
      <c r="Z177" s="5">
        <f t="shared" si="3"/>
        <v>0.10914511010674113</v>
      </c>
      <c r="AA177" s="5">
        <f t="shared" si="4"/>
        <v>2.5372279495990839</v>
      </c>
      <c r="AC177" s="1">
        <f t="shared" si="5"/>
        <v>464.64</v>
      </c>
      <c r="AD177" s="1">
        <f t="shared" ref="AD177:AE177" si="185">D177</f>
        <v>472.9</v>
      </c>
      <c r="AE177" s="1">
        <f t="shared" si="185"/>
        <v>460.25</v>
      </c>
    </row>
    <row r="178" spans="1:31" ht="15.75" customHeight="1" x14ac:dyDescent="0.25">
      <c r="A178" s="2">
        <v>44253</v>
      </c>
      <c r="B178" s="3" t="s">
        <v>43</v>
      </c>
      <c r="C178" s="3">
        <v>462</v>
      </c>
      <c r="D178" s="3">
        <v>462</v>
      </c>
      <c r="E178" s="3">
        <v>446.05</v>
      </c>
      <c r="F178" s="3">
        <v>463.2</v>
      </c>
      <c r="G178" s="3">
        <v>451.5</v>
      </c>
      <c r="H178" s="3">
        <v>455.2</v>
      </c>
      <c r="I178" s="3">
        <v>455.67</v>
      </c>
      <c r="J178" s="3">
        <v>519.95000000000005</v>
      </c>
      <c r="K178" s="3">
        <v>130.94999999999999</v>
      </c>
      <c r="L178" s="3">
        <v>729977</v>
      </c>
      <c r="M178" s="4">
        <v>332627665.89999998</v>
      </c>
      <c r="N178" s="3">
        <v>27407</v>
      </c>
      <c r="O178" s="3">
        <v>487609</v>
      </c>
      <c r="P178" s="3">
        <v>66.8</v>
      </c>
      <c r="R178" s="3">
        <f t="shared" si="0"/>
        <v>455.2</v>
      </c>
      <c r="S178" s="3">
        <f t="shared" si="1"/>
        <v>22.218879303000001</v>
      </c>
      <c r="T178" s="3">
        <f t="shared" si="14"/>
        <v>9.8273405367999995</v>
      </c>
      <c r="V178" s="2">
        <f t="shared" si="7"/>
        <v>44253</v>
      </c>
      <c r="W178" s="6">
        <f t="shared" si="8"/>
        <v>-1.7271157167530225E-2</v>
      </c>
      <c r="X178" s="6">
        <f t="shared" si="9"/>
        <v>2.2609249389290995</v>
      </c>
      <c r="Z178" s="5">
        <f t="shared" si="3"/>
        <v>0.12453120492355044</v>
      </c>
      <c r="AA178" s="5">
        <f t="shared" si="4"/>
        <v>2.4761359297441774</v>
      </c>
      <c r="AC178" s="1">
        <f t="shared" si="5"/>
        <v>455.67</v>
      </c>
      <c r="AD178" s="1">
        <f t="shared" ref="AD178:AE178" si="186">D178</f>
        <v>462</v>
      </c>
      <c r="AE178" s="1">
        <f t="shared" si="186"/>
        <v>446.05</v>
      </c>
    </row>
    <row r="179" spans="1:31" ht="15.75" customHeight="1" x14ac:dyDescent="0.25">
      <c r="A179" s="2">
        <v>44256</v>
      </c>
      <c r="B179" s="3" t="s">
        <v>43</v>
      </c>
      <c r="C179" s="3">
        <v>456</v>
      </c>
      <c r="D179" s="3">
        <v>475</v>
      </c>
      <c r="E179" s="3">
        <v>442.5</v>
      </c>
      <c r="F179" s="3">
        <v>455.2</v>
      </c>
      <c r="G179" s="3">
        <v>470</v>
      </c>
      <c r="H179" s="3">
        <v>459.9</v>
      </c>
      <c r="I179" s="3">
        <v>454.06</v>
      </c>
      <c r="J179" s="3">
        <v>519.95000000000005</v>
      </c>
      <c r="K179" s="3">
        <v>130.94999999999999</v>
      </c>
      <c r="L179" s="3">
        <v>567521</v>
      </c>
      <c r="M179" s="4">
        <v>257686985.44999999</v>
      </c>
      <c r="N179" s="3">
        <v>22548</v>
      </c>
      <c r="O179" s="3">
        <v>363057</v>
      </c>
      <c r="P179" s="3">
        <v>63.97</v>
      </c>
      <c r="R179" s="3">
        <f t="shared" si="0"/>
        <v>459.9</v>
      </c>
      <c r="S179" s="3">
        <f t="shared" si="1"/>
        <v>16.484966141999998</v>
      </c>
      <c r="T179" s="3">
        <f t="shared" si="14"/>
        <v>12.488281489399998</v>
      </c>
      <c r="V179" s="2">
        <f t="shared" si="7"/>
        <v>44256</v>
      </c>
      <c r="W179" s="6">
        <f t="shared" si="8"/>
        <v>1.0325131810193297E-2</v>
      </c>
      <c r="X179" s="6">
        <f t="shared" si="9"/>
        <v>1.320034798702477</v>
      </c>
      <c r="Z179" s="5">
        <f t="shared" si="3"/>
        <v>0.11549187421867499</v>
      </c>
      <c r="AA179" s="5">
        <f t="shared" si="4"/>
        <v>2.5120274914089347</v>
      </c>
      <c r="AC179" s="1">
        <f t="shared" si="5"/>
        <v>454.06</v>
      </c>
      <c r="AD179" s="1">
        <f t="shared" ref="AD179:AE179" si="187">D179</f>
        <v>475</v>
      </c>
      <c r="AE179" s="1">
        <f t="shared" si="187"/>
        <v>442.5</v>
      </c>
    </row>
    <row r="180" spans="1:31" ht="15.75" customHeight="1" x14ac:dyDescent="0.25">
      <c r="A180" s="2">
        <v>44257</v>
      </c>
      <c r="B180" s="3" t="s">
        <v>43</v>
      </c>
      <c r="C180" s="3">
        <v>462.3</v>
      </c>
      <c r="D180" s="3">
        <v>467.95</v>
      </c>
      <c r="E180" s="3">
        <v>445</v>
      </c>
      <c r="F180" s="3">
        <v>459.9</v>
      </c>
      <c r="G180" s="3">
        <v>445.5</v>
      </c>
      <c r="H180" s="3">
        <v>448.2</v>
      </c>
      <c r="I180" s="3">
        <v>451.42</v>
      </c>
      <c r="J180" s="3">
        <v>519.95000000000005</v>
      </c>
      <c r="K180" s="3">
        <v>130.94999999999999</v>
      </c>
      <c r="L180" s="3">
        <v>803799</v>
      </c>
      <c r="M180" s="4">
        <v>362852830.69999999</v>
      </c>
      <c r="N180" s="3">
        <v>24649</v>
      </c>
      <c r="O180" s="3">
        <v>461721</v>
      </c>
      <c r="P180" s="3">
        <v>57.44</v>
      </c>
      <c r="R180" s="3">
        <f t="shared" si="0"/>
        <v>448.2</v>
      </c>
      <c r="S180" s="3">
        <f t="shared" si="1"/>
        <v>20.843009381999998</v>
      </c>
      <c r="T180" s="3">
        <f t="shared" si="14"/>
        <v>14.328449625799999</v>
      </c>
      <c r="V180" s="2">
        <f t="shared" si="7"/>
        <v>44257</v>
      </c>
      <c r="W180" s="6">
        <f t="shared" si="8"/>
        <v>-2.5440313111545966E-2</v>
      </c>
      <c r="X180" s="6">
        <f t="shared" si="9"/>
        <v>1.4546590821989418</v>
      </c>
      <c r="Z180" s="5">
        <f t="shared" si="3"/>
        <v>0.13799403788825859</v>
      </c>
      <c r="AA180" s="5">
        <f t="shared" si="4"/>
        <v>2.4226804123711343</v>
      </c>
      <c r="AC180" s="1">
        <f t="shared" si="5"/>
        <v>451.42</v>
      </c>
      <c r="AD180" s="1">
        <f t="shared" ref="AD180:AE180" si="188">D180</f>
        <v>467.95</v>
      </c>
      <c r="AE180" s="1">
        <f t="shared" si="188"/>
        <v>445</v>
      </c>
    </row>
    <row r="181" spans="1:31" ht="15.75" customHeight="1" x14ac:dyDescent="0.25">
      <c r="A181" s="2">
        <v>44258</v>
      </c>
      <c r="B181" s="3" t="s">
        <v>43</v>
      </c>
      <c r="C181" s="3">
        <v>448.2</v>
      </c>
      <c r="D181" s="3">
        <v>460</v>
      </c>
      <c r="E181" s="3">
        <v>445.6</v>
      </c>
      <c r="F181" s="3">
        <v>448.2</v>
      </c>
      <c r="G181" s="3">
        <v>448.7</v>
      </c>
      <c r="H181" s="3">
        <v>450.65</v>
      </c>
      <c r="I181" s="3">
        <v>449.8</v>
      </c>
      <c r="J181" s="3">
        <v>519.95000000000005</v>
      </c>
      <c r="K181" s="3">
        <v>130.94999999999999</v>
      </c>
      <c r="L181" s="3">
        <v>705275</v>
      </c>
      <c r="M181" s="4">
        <v>317235040.35000002</v>
      </c>
      <c r="N181" s="3">
        <v>19755</v>
      </c>
      <c r="O181" s="3">
        <v>359218</v>
      </c>
      <c r="P181" s="3">
        <v>50.93</v>
      </c>
      <c r="R181" s="3">
        <f t="shared" si="0"/>
        <v>450.65</v>
      </c>
      <c r="S181" s="3">
        <f t="shared" si="1"/>
        <v>16.157625639999999</v>
      </c>
      <c r="T181" s="3">
        <f t="shared" si="14"/>
        <v>16.398000882599998</v>
      </c>
      <c r="V181" s="2">
        <f t="shared" si="7"/>
        <v>44258</v>
      </c>
      <c r="W181" s="6">
        <f t="shared" si="8"/>
        <v>5.4663096831771276E-3</v>
      </c>
      <c r="X181" s="6">
        <f t="shared" si="9"/>
        <v>0.98534118614086297</v>
      </c>
      <c r="Z181" s="5">
        <f t="shared" si="3"/>
        <v>0.13328204635061075</v>
      </c>
      <c r="AA181" s="5">
        <f t="shared" si="4"/>
        <v>2.4413898434516992</v>
      </c>
      <c r="AC181" s="1">
        <f t="shared" si="5"/>
        <v>449.8</v>
      </c>
      <c r="AD181" s="1">
        <f t="shared" ref="AD181:AE181" si="189">D181</f>
        <v>460</v>
      </c>
      <c r="AE181" s="1">
        <f t="shared" si="189"/>
        <v>445.6</v>
      </c>
    </row>
    <row r="182" spans="1:31" ht="15.75" customHeight="1" x14ac:dyDescent="0.25">
      <c r="A182" s="2">
        <v>44259</v>
      </c>
      <c r="B182" s="3" t="s">
        <v>43</v>
      </c>
      <c r="C182" s="3">
        <v>446</v>
      </c>
      <c r="D182" s="3">
        <v>454.85</v>
      </c>
      <c r="E182" s="3">
        <v>445.4</v>
      </c>
      <c r="F182" s="3">
        <v>450.65</v>
      </c>
      <c r="G182" s="3">
        <v>448.25</v>
      </c>
      <c r="H182" s="3">
        <v>450.55</v>
      </c>
      <c r="I182" s="3">
        <v>449.81</v>
      </c>
      <c r="J182" s="3">
        <v>519.95000000000005</v>
      </c>
      <c r="K182" s="3">
        <v>130.94999999999999</v>
      </c>
      <c r="L182" s="3">
        <v>1367133</v>
      </c>
      <c r="M182" s="4">
        <v>614944391.39999998</v>
      </c>
      <c r="N182" s="3">
        <v>19326</v>
      </c>
      <c r="O182" s="3">
        <v>1131528</v>
      </c>
      <c r="P182" s="3">
        <v>82.77</v>
      </c>
      <c r="R182" s="3">
        <f t="shared" si="0"/>
        <v>450.55</v>
      </c>
      <c r="S182" s="3">
        <f t="shared" si="1"/>
        <v>50.897260967999998</v>
      </c>
      <c r="T182" s="3">
        <f t="shared" si="14"/>
        <v>17.268371139800003</v>
      </c>
      <c r="V182" s="2">
        <f t="shared" si="7"/>
        <v>44259</v>
      </c>
      <c r="W182" s="6">
        <f t="shared" si="8"/>
        <v>-2.2190169754791056E-4</v>
      </c>
      <c r="X182" s="6">
        <f t="shared" si="9"/>
        <v>2.9474268624382529</v>
      </c>
      <c r="Z182" s="5">
        <f t="shared" si="3"/>
        <v>0.13347437253582081</v>
      </c>
      <c r="AA182" s="5">
        <f t="shared" si="4"/>
        <v>2.4406261932035132</v>
      </c>
      <c r="AC182" s="1">
        <f t="shared" si="5"/>
        <v>449.81</v>
      </c>
      <c r="AD182" s="1">
        <f t="shared" ref="AD182:AE182" si="190">D182</f>
        <v>454.85</v>
      </c>
      <c r="AE182" s="1">
        <f t="shared" si="190"/>
        <v>445.4</v>
      </c>
    </row>
    <row r="183" spans="1:31" ht="15.75" customHeight="1" x14ac:dyDescent="0.25">
      <c r="A183" s="2">
        <v>44260</v>
      </c>
      <c r="B183" s="3" t="s">
        <v>43</v>
      </c>
      <c r="C183" s="3">
        <v>448</v>
      </c>
      <c r="D183" s="3">
        <v>481</v>
      </c>
      <c r="E183" s="3">
        <v>447.6</v>
      </c>
      <c r="F183" s="3">
        <v>450.55</v>
      </c>
      <c r="G183" s="3">
        <v>480</v>
      </c>
      <c r="H183" s="3">
        <v>472</v>
      </c>
      <c r="I183" s="3">
        <v>463.34</v>
      </c>
      <c r="J183" s="3">
        <v>519.95000000000005</v>
      </c>
      <c r="K183" s="3">
        <v>130.94999999999999</v>
      </c>
      <c r="L183" s="3">
        <v>875873</v>
      </c>
      <c r="M183" s="4">
        <v>405825341.60000002</v>
      </c>
      <c r="N183" s="3">
        <v>28394</v>
      </c>
      <c r="O183" s="3">
        <v>451417</v>
      </c>
      <c r="P183" s="3">
        <v>51.54</v>
      </c>
      <c r="R183" s="3">
        <f t="shared" si="0"/>
        <v>472</v>
      </c>
      <c r="S183" s="3">
        <f t="shared" si="1"/>
        <v>20.915955277999998</v>
      </c>
      <c r="T183" s="3">
        <f t="shared" si="14"/>
        <v>25.320348286999998</v>
      </c>
      <c r="V183" s="2">
        <f t="shared" si="7"/>
        <v>44260</v>
      </c>
      <c r="W183" s="6">
        <f t="shared" si="8"/>
        <v>4.7608478526245675E-2</v>
      </c>
      <c r="X183" s="6">
        <f t="shared" si="9"/>
        <v>0.82605322173781837</v>
      </c>
      <c r="Z183" s="5">
        <f t="shared" si="3"/>
        <v>9.2220405808250874E-2</v>
      </c>
      <c r="AA183" s="5">
        <f t="shared" si="4"/>
        <v>2.6044291714394809</v>
      </c>
      <c r="AC183" s="1">
        <f t="shared" si="5"/>
        <v>463.34</v>
      </c>
      <c r="AD183" s="1">
        <f t="shared" ref="AD183:AE183" si="191">D183</f>
        <v>481</v>
      </c>
      <c r="AE183" s="1">
        <f t="shared" si="191"/>
        <v>447.6</v>
      </c>
    </row>
    <row r="184" spans="1:31" ht="15.75" customHeight="1" x14ac:dyDescent="0.25">
      <c r="A184" s="2">
        <v>44263</v>
      </c>
      <c r="B184" s="3" t="s">
        <v>43</v>
      </c>
      <c r="C184" s="3">
        <v>480</v>
      </c>
      <c r="D184" s="3">
        <v>489.45</v>
      </c>
      <c r="E184" s="3">
        <v>478.05</v>
      </c>
      <c r="F184" s="3">
        <v>472</v>
      </c>
      <c r="G184" s="3">
        <v>481</v>
      </c>
      <c r="H184" s="3">
        <v>481.8</v>
      </c>
      <c r="I184" s="3">
        <v>484.12</v>
      </c>
      <c r="J184" s="3">
        <v>519.95000000000005</v>
      </c>
      <c r="K184" s="3">
        <v>130.94999999999999</v>
      </c>
      <c r="L184" s="3">
        <v>829226</v>
      </c>
      <c r="M184" s="4">
        <v>401442249.94999999</v>
      </c>
      <c r="N184" s="3">
        <v>23603</v>
      </c>
      <c r="O184" s="3">
        <v>313848</v>
      </c>
      <c r="P184" s="3">
        <v>37.85</v>
      </c>
      <c r="R184" s="3">
        <f t="shared" si="0"/>
        <v>481.8</v>
      </c>
      <c r="S184" s="3">
        <f t="shared" si="1"/>
        <v>15.194009375999999</v>
      </c>
      <c r="T184" s="3">
        <f t="shared" si="14"/>
        <v>25.059763481999997</v>
      </c>
      <c r="V184" s="2">
        <f t="shared" si="7"/>
        <v>44263</v>
      </c>
      <c r="W184" s="6">
        <f t="shared" si="8"/>
        <v>2.0762711864406803E-2</v>
      </c>
      <c r="X184" s="6">
        <f t="shared" si="9"/>
        <v>0.60631096486260128</v>
      </c>
      <c r="Z184" s="5">
        <f t="shared" si="3"/>
        <v>7.3372439657659452E-2</v>
      </c>
      <c r="AA184" s="5">
        <f t="shared" si="4"/>
        <v>2.6792668957617414</v>
      </c>
      <c r="AC184" s="1">
        <f t="shared" si="5"/>
        <v>484.12</v>
      </c>
      <c r="AD184" s="1">
        <f t="shared" ref="AD184:AE184" si="192">D184</f>
        <v>489.45</v>
      </c>
      <c r="AE184" s="1">
        <f t="shared" si="192"/>
        <v>478.05</v>
      </c>
    </row>
    <row r="185" spans="1:31" ht="15.75" customHeight="1" x14ac:dyDescent="0.25">
      <c r="A185" s="2">
        <v>44264</v>
      </c>
      <c r="B185" s="3" t="s">
        <v>43</v>
      </c>
      <c r="C185" s="3">
        <v>476.75</v>
      </c>
      <c r="D185" s="3">
        <v>485.65</v>
      </c>
      <c r="E185" s="3">
        <v>463</v>
      </c>
      <c r="F185" s="3">
        <v>481.8</v>
      </c>
      <c r="G185" s="3">
        <v>477</v>
      </c>
      <c r="H185" s="3">
        <v>477.85</v>
      </c>
      <c r="I185" s="3">
        <v>473.14</v>
      </c>
      <c r="J185" s="3">
        <v>519.95000000000005</v>
      </c>
      <c r="K185" s="3">
        <v>130.94999999999999</v>
      </c>
      <c r="L185" s="3">
        <v>829743</v>
      </c>
      <c r="M185" s="4">
        <v>392581211.55000001</v>
      </c>
      <c r="N185" s="3">
        <v>17832</v>
      </c>
      <c r="O185" s="3">
        <v>462540</v>
      </c>
      <c r="P185" s="3">
        <v>55.74</v>
      </c>
      <c r="R185" s="3">
        <f t="shared" si="0"/>
        <v>477.85</v>
      </c>
      <c r="S185" s="3">
        <f t="shared" si="1"/>
        <v>21.884617559999999</v>
      </c>
      <c r="T185" s="3">
        <f t="shared" si="14"/>
        <v>24.801572128799997</v>
      </c>
      <c r="V185" s="2">
        <f t="shared" si="7"/>
        <v>44264</v>
      </c>
      <c r="W185" s="6">
        <f t="shared" si="8"/>
        <v>-8.1984225819842025E-3</v>
      </c>
      <c r="X185" s="6">
        <f t="shared" si="9"/>
        <v>0.88238831983506472</v>
      </c>
      <c r="Z185" s="5">
        <f t="shared" si="3"/>
        <v>8.0969323973459018E-2</v>
      </c>
      <c r="AA185" s="5">
        <f t="shared" si="4"/>
        <v>2.6491027109583816</v>
      </c>
      <c r="AC185" s="1">
        <f t="shared" si="5"/>
        <v>473.14</v>
      </c>
      <c r="AD185" s="1">
        <f t="shared" ref="AD185:AE185" si="193">D185</f>
        <v>485.65</v>
      </c>
      <c r="AE185" s="1">
        <f t="shared" si="193"/>
        <v>463</v>
      </c>
    </row>
    <row r="186" spans="1:31" ht="15.75" customHeight="1" x14ac:dyDescent="0.25">
      <c r="A186" s="2">
        <v>44265</v>
      </c>
      <c r="B186" s="3" t="s">
        <v>43</v>
      </c>
      <c r="C186" s="3">
        <v>482.2</v>
      </c>
      <c r="D186" s="3">
        <v>489</v>
      </c>
      <c r="E186" s="3">
        <v>471.05</v>
      </c>
      <c r="F186" s="3">
        <v>477.85</v>
      </c>
      <c r="G186" s="3">
        <v>480</v>
      </c>
      <c r="H186" s="3">
        <v>482.35</v>
      </c>
      <c r="I186" s="3">
        <v>478.56</v>
      </c>
      <c r="J186" s="3">
        <v>519.95000000000005</v>
      </c>
      <c r="K186" s="3">
        <v>130.94999999999999</v>
      </c>
      <c r="L186" s="3">
        <v>678320</v>
      </c>
      <c r="M186" s="4">
        <v>324617694.94999999</v>
      </c>
      <c r="N186" s="3">
        <v>20664</v>
      </c>
      <c r="O186" s="3">
        <v>304719</v>
      </c>
      <c r="P186" s="3">
        <v>44.92</v>
      </c>
      <c r="R186" s="3">
        <f t="shared" si="0"/>
        <v>482.35</v>
      </c>
      <c r="S186" s="3">
        <f t="shared" si="1"/>
        <v>14.582632464000001</v>
      </c>
      <c r="T186" s="3">
        <f t="shared" si="14"/>
        <v>25.009893764399997</v>
      </c>
      <c r="V186" s="2">
        <f t="shared" si="7"/>
        <v>44265</v>
      </c>
      <c r="W186" s="6">
        <f t="shared" si="8"/>
        <v>9.4171811237836137E-3</v>
      </c>
      <c r="X186" s="6">
        <f t="shared" si="9"/>
        <v>0.58307454647238277</v>
      </c>
      <c r="Z186" s="5">
        <f t="shared" si="3"/>
        <v>7.2314645639003791E-2</v>
      </c>
      <c r="AA186" s="5">
        <f t="shared" si="4"/>
        <v>2.6834669721267663</v>
      </c>
      <c r="AC186" s="1">
        <f t="shared" si="5"/>
        <v>478.56</v>
      </c>
      <c r="AD186" s="1">
        <f t="shared" ref="AD186:AE186" si="194">D186</f>
        <v>489</v>
      </c>
      <c r="AE186" s="1">
        <f t="shared" si="194"/>
        <v>471.05</v>
      </c>
    </row>
    <row r="187" spans="1:31" ht="15.75" customHeight="1" x14ac:dyDescent="0.25">
      <c r="A187" s="2">
        <v>44267</v>
      </c>
      <c r="B187" s="3" t="s">
        <v>43</v>
      </c>
      <c r="C187" s="3">
        <v>489</v>
      </c>
      <c r="D187" s="3">
        <v>489</v>
      </c>
      <c r="E187" s="3">
        <v>478.15</v>
      </c>
      <c r="F187" s="3">
        <v>482.35</v>
      </c>
      <c r="G187" s="3">
        <v>486.95</v>
      </c>
      <c r="H187" s="3">
        <v>487.35</v>
      </c>
      <c r="I187" s="3">
        <v>485.18</v>
      </c>
      <c r="J187" s="3">
        <v>519.95000000000005</v>
      </c>
      <c r="K187" s="3">
        <v>130.94999999999999</v>
      </c>
      <c r="L187" s="3">
        <v>313677</v>
      </c>
      <c r="M187" s="4">
        <v>152189212</v>
      </c>
      <c r="N187" s="3">
        <v>11212</v>
      </c>
      <c r="O187" s="3">
        <v>115556</v>
      </c>
      <c r="P187" s="3">
        <v>36.840000000000003</v>
      </c>
      <c r="R187" s="3">
        <f t="shared" si="0"/>
        <v>487.35</v>
      </c>
      <c r="S187" s="3">
        <f t="shared" si="1"/>
        <v>5.6065460079999996</v>
      </c>
      <c r="T187" s="3">
        <f t="shared" si="14"/>
        <v>24.694895129199999</v>
      </c>
      <c r="V187" s="2">
        <f t="shared" si="7"/>
        <v>44267</v>
      </c>
      <c r="W187" s="6">
        <f t="shared" si="8"/>
        <v>1.036591686534674E-2</v>
      </c>
      <c r="X187" s="6">
        <f t="shared" si="9"/>
        <v>0.2270325902850524</v>
      </c>
      <c r="Z187" s="5">
        <f t="shared" si="3"/>
        <v>6.2698336378497976E-2</v>
      </c>
      <c r="AA187" s="5">
        <f t="shared" si="4"/>
        <v>2.721649484536083</v>
      </c>
      <c r="AC187" s="1">
        <f t="shared" si="5"/>
        <v>485.18</v>
      </c>
      <c r="AD187" s="1">
        <f t="shared" ref="AD187:AE187" si="195">D187</f>
        <v>489</v>
      </c>
      <c r="AE187" s="1">
        <f t="shared" si="195"/>
        <v>478.15</v>
      </c>
    </row>
    <row r="188" spans="1:31" ht="15.75" customHeight="1" x14ac:dyDescent="0.25">
      <c r="A188" s="2">
        <v>44270</v>
      </c>
      <c r="B188" s="3" t="s">
        <v>43</v>
      </c>
      <c r="C188" s="3">
        <v>487.35</v>
      </c>
      <c r="D188" s="3">
        <v>494.95</v>
      </c>
      <c r="E188" s="3">
        <v>481.6</v>
      </c>
      <c r="F188" s="3">
        <v>487.35</v>
      </c>
      <c r="G188" s="3">
        <v>486.05</v>
      </c>
      <c r="H188" s="3">
        <v>489.15</v>
      </c>
      <c r="I188" s="3">
        <v>490.96</v>
      </c>
      <c r="J188" s="3">
        <v>519.95000000000005</v>
      </c>
      <c r="K188" s="3">
        <v>130.94999999999999</v>
      </c>
      <c r="L188" s="3">
        <v>1469211</v>
      </c>
      <c r="M188" s="4">
        <v>721321874.79999995</v>
      </c>
      <c r="N188" s="3">
        <v>22058</v>
      </c>
      <c r="O188" s="3">
        <v>1048685</v>
      </c>
      <c r="P188" s="3">
        <v>71.38</v>
      </c>
      <c r="R188" s="3">
        <f t="shared" si="0"/>
        <v>489.15</v>
      </c>
      <c r="S188" s="3">
        <f t="shared" si="1"/>
        <v>51.486238759999999</v>
      </c>
      <c r="T188" s="3">
        <f t="shared" si="14"/>
        <v>15.636752137199997</v>
      </c>
      <c r="V188" s="2">
        <f t="shared" si="7"/>
        <v>44270</v>
      </c>
      <c r="W188" s="6">
        <f t="shared" si="8"/>
        <v>3.6934441366573397E-3</v>
      </c>
      <c r="X188" s="6">
        <f t="shared" si="9"/>
        <v>3.2926427629119797</v>
      </c>
      <c r="Z188" s="5">
        <f t="shared" si="3"/>
        <v>5.9236465044715962E-2</v>
      </c>
      <c r="AA188" s="5">
        <f t="shared" si="4"/>
        <v>2.7353951890034365</v>
      </c>
      <c r="AC188" s="1">
        <f t="shared" si="5"/>
        <v>490.96</v>
      </c>
      <c r="AD188" s="1">
        <f t="shared" ref="AD188:AE188" si="196">D188</f>
        <v>494.95</v>
      </c>
      <c r="AE188" s="1">
        <f t="shared" si="196"/>
        <v>481.6</v>
      </c>
    </row>
    <row r="189" spans="1:31" ht="15.75" customHeight="1" x14ac:dyDescent="0.25">
      <c r="A189" s="2">
        <v>44271</v>
      </c>
      <c r="B189" s="3" t="s">
        <v>43</v>
      </c>
      <c r="C189" s="3">
        <v>491.7</v>
      </c>
      <c r="D189" s="3">
        <v>495</v>
      </c>
      <c r="E189" s="3">
        <v>483.25</v>
      </c>
      <c r="F189" s="3">
        <v>489.15</v>
      </c>
      <c r="G189" s="3">
        <v>488.2</v>
      </c>
      <c r="H189" s="3">
        <v>488.45</v>
      </c>
      <c r="I189" s="3">
        <v>488.35</v>
      </c>
      <c r="J189" s="3">
        <v>519.95000000000005</v>
      </c>
      <c r="K189" s="3">
        <v>130.94999999999999</v>
      </c>
      <c r="L189" s="3">
        <v>344559</v>
      </c>
      <c r="M189" s="4">
        <v>168264874.84999999</v>
      </c>
      <c r="N189" s="3">
        <v>12770</v>
      </c>
      <c r="O189" s="3">
        <v>246266</v>
      </c>
      <c r="P189" s="3">
        <v>71.47</v>
      </c>
      <c r="R189" s="3">
        <f t="shared" si="0"/>
        <v>488.45</v>
      </c>
      <c r="S189" s="3">
        <f t="shared" si="1"/>
        <v>12.026400110000001</v>
      </c>
      <c r="T189" s="3">
        <f t="shared" si="14"/>
        <v>21.750808833600001</v>
      </c>
      <c r="V189" s="2">
        <f t="shared" si="7"/>
        <v>44271</v>
      </c>
      <c r="W189" s="6">
        <f t="shared" si="8"/>
        <v>-1.4310538689563297E-3</v>
      </c>
      <c r="X189" s="6">
        <f t="shared" si="9"/>
        <v>0.55291737433791321</v>
      </c>
      <c r="Z189" s="5">
        <f t="shared" si="3"/>
        <v>6.0582748341186758E-2</v>
      </c>
      <c r="AA189" s="5">
        <f t="shared" si="4"/>
        <v>2.7300496372661325</v>
      </c>
      <c r="AC189" s="1">
        <f t="shared" si="5"/>
        <v>488.35</v>
      </c>
      <c r="AD189" s="1">
        <f t="shared" ref="AD189:AE189" si="197">D189</f>
        <v>495</v>
      </c>
      <c r="AE189" s="1">
        <f t="shared" si="197"/>
        <v>483.25</v>
      </c>
    </row>
    <row r="190" spans="1:31" ht="15.75" customHeight="1" x14ac:dyDescent="0.25">
      <c r="A190" s="2">
        <v>44272</v>
      </c>
      <c r="B190" s="3" t="s">
        <v>43</v>
      </c>
      <c r="C190" s="3">
        <v>494.3</v>
      </c>
      <c r="D190" s="3">
        <v>494.95</v>
      </c>
      <c r="E190" s="3">
        <v>470</v>
      </c>
      <c r="F190" s="3">
        <v>488.45</v>
      </c>
      <c r="G190" s="3">
        <v>487.75</v>
      </c>
      <c r="H190" s="3">
        <v>484.75</v>
      </c>
      <c r="I190" s="3">
        <v>483.22</v>
      </c>
      <c r="J190" s="3">
        <v>519.95000000000005</v>
      </c>
      <c r="K190" s="3">
        <v>130.94999999999999</v>
      </c>
      <c r="L190" s="3">
        <v>360379</v>
      </c>
      <c r="M190" s="4">
        <v>174142617.30000001</v>
      </c>
      <c r="N190" s="3">
        <v>10086</v>
      </c>
      <c r="O190" s="3">
        <v>241987</v>
      </c>
      <c r="P190" s="3">
        <v>67.150000000000006</v>
      </c>
      <c r="R190" s="3">
        <f t="shared" si="0"/>
        <v>484.75</v>
      </c>
      <c r="S190" s="3">
        <f t="shared" si="1"/>
        <v>11.693295814000001</v>
      </c>
      <c r="T190" s="3">
        <f t="shared" si="14"/>
        <v>21.117286980400003</v>
      </c>
      <c r="V190" s="2">
        <f t="shared" si="7"/>
        <v>44272</v>
      </c>
      <c r="W190" s="6">
        <f t="shared" si="8"/>
        <v>-7.5749820861909893E-3</v>
      </c>
      <c r="X190" s="6">
        <f t="shared" si="9"/>
        <v>0.55373097050076203</v>
      </c>
      <c r="Z190" s="5">
        <f t="shared" si="3"/>
        <v>6.7698817193961036E-2</v>
      </c>
      <c r="AA190" s="5">
        <f t="shared" si="4"/>
        <v>2.7017945780832382</v>
      </c>
      <c r="AC190" s="1">
        <f t="shared" si="5"/>
        <v>483.22</v>
      </c>
      <c r="AD190" s="1">
        <f t="shared" ref="AD190:AE190" si="198">D190</f>
        <v>494.95</v>
      </c>
      <c r="AE190" s="1">
        <f t="shared" si="198"/>
        <v>470</v>
      </c>
    </row>
    <row r="191" spans="1:31" ht="15.75" customHeight="1" x14ac:dyDescent="0.25">
      <c r="A191" s="2">
        <v>44273</v>
      </c>
      <c r="B191" s="3" t="s">
        <v>43</v>
      </c>
      <c r="C191" s="3">
        <v>487.3</v>
      </c>
      <c r="D191" s="3">
        <v>495</v>
      </c>
      <c r="E191" s="3">
        <v>470</v>
      </c>
      <c r="F191" s="3">
        <v>484.75</v>
      </c>
      <c r="G191" s="3">
        <v>483.95</v>
      </c>
      <c r="H191" s="3">
        <v>484.75</v>
      </c>
      <c r="I191" s="3">
        <v>484.4</v>
      </c>
      <c r="J191" s="3">
        <v>519.95000000000005</v>
      </c>
      <c r="K191" s="3">
        <v>130.94999999999999</v>
      </c>
      <c r="L191" s="3">
        <v>471084</v>
      </c>
      <c r="M191" s="4">
        <v>228191529.44999999</v>
      </c>
      <c r="N191" s="3">
        <v>13739</v>
      </c>
      <c r="O191" s="3">
        <v>259685</v>
      </c>
      <c r="P191" s="3">
        <v>55.12</v>
      </c>
      <c r="R191" s="3">
        <f t="shared" si="0"/>
        <v>484.75</v>
      </c>
      <c r="S191" s="3">
        <f t="shared" si="1"/>
        <v>12.579141399999999</v>
      </c>
      <c r="T191" s="3">
        <f t="shared" si="14"/>
        <v>19.079022631199997</v>
      </c>
      <c r="V191" s="2">
        <f t="shared" si="7"/>
        <v>44273</v>
      </c>
      <c r="W191" s="6">
        <f t="shared" si="8"/>
        <v>0</v>
      </c>
      <c r="X191" s="6">
        <f t="shared" si="9"/>
        <v>0.65931791387622141</v>
      </c>
      <c r="Z191" s="5">
        <f t="shared" si="3"/>
        <v>6.7698817193961036E-2</v>
      </c>
      <c r="AA191" s="5">
        <f t="shared" si="4"/>
        <v>2.7017945780832382</v>
      </c>
      <c r="AC191" s="1">
        <f t="shared" si="5"/>
        <v>484.4</v>
      </c>
      <c r="AD191" s="1">
        <f t="shared" ref="AD191:AE191" si="199">D191</f>
        <v>495</v>
      </c>
      <c r="AE191" s="1">
        <f t="shared" si="199"/>
        <v>470</v>
      </c>
    </row>
    <row r="192" spans="1:31" ht="15.75" customHeight="1" x14ac:dyDescent="0.25">
      <c r="A192" s="2">
        <v>44274</v>
      </c>
      <c r="B192" s="3" t="s">
        <v>43</v>
      </c>
      <c r="C192" s="3">
        <v>478.25</v>
      </c>
      <c r="D192" s="3">
        <v>489.9</v>
      </c>
      <c r="E192" s="3">
        <v>462.55</v>
      </c>
      <c r="F192" s="3">
        <v>484.75</v>
      </c>
      <c r="G192" s="3">
        <v>481.65</v>
      </c>
      <c r="H192" s="3">
        <v>471.75</v>
      </c>
      <c r="I192" s="3">
        <v>472.54</v>
      </c>
      <c r="J192" s="3">
        <v>519.95000000000005</v>
      </c>
      <c r="K192" s="3">
        <v>130.94999999999999</v>
      </c>
      <c r="L192" s="3">
        <v>833464</v>
      </c>
      <c r="M192" s="4">
        <v>393848350.69999999</v>
      </c>
      <c r="N192" s="3">
        <v>17633</v>
      </c>
      <c r="O192" s="3">
        <v>604994</v>
      </c>
      <c r="P192" s="3">
        <v>72.59</v>
      </c>
      <c r="R192" s="3">
        <f t="shared" si="0"/>
        <v>471.75</v>
      </c>
      <c r="S192" s="3">
        <f t="shared" si="1"/>
        <v>28.588386476</v>
      </c>
      <c r="T192" s="3">
        <f t="shared" si="14"/>
        <v>18.678324418399999</v>
      </c>
      <c r="V192" s="2">
        <f t="shared" si="7"/>
        <v>44274</v>
      </c>
      <c r="W192" s="6">
        <f t="shared" si="8"/>
        <v>-2.6817947395564725E-2</v>
      </c>
      <c r="X192" s="6">
        <f t="shared" si="9"/>
        <v>1.5305648320273102</v>
      </c>
      <c r="Z192" s="5">
        <f t="shared" si="3"/>
        <v>9.2701221271276169E-2</v>
      </c>
      <c r="AA192" s="5">
        <f t="shared" si="4"/>
        <v>2.6025200458190154</v>
      </c>
      <c r="AC192" s="1">
        <f t="shared" si="5"/>
        <v>472.54</v>
      </c>
      <c r="AD192" s="1">
        <f t="shared" ref="AD192:AE192" si="200">D192</f>
        <v>489.9</v>
      </c>
      <c r="AE192" s="1">
        <f t="shared" si="200"/>
        <v>462.55</v>
      </c>
    </row>
    <row r="193" spans="1:31" ht="15.75" customHeight="1" x14ac:dyDescent="0.25">
      <c r="A193" s="2">
        <v>44277</v>
      </c>
      <c r="B193" s="3" t="s">
        <v>43</v>
      </c>
      <c r="C193" s="3">
        <v>481.9</v>
      </c>
      <c r="D193" s="3">
        <v>487.9</v>
      </c>
      <c r="E193" s="3">
        <v>472</v>
      </c>
      <c r="F193" s="3">
        <v>471.75</v>
      </c>
      <c r="G193" s="3">
        <v>482.2</v>
      </c>
      <c r="H193" s="3">
        <v>485.4</v>
      </c>
      <c r="I193" s="3">
        <v>479.3</v>
      </c>
      <c r="J193" s="3">
        <v>519.95000000000005</v>
      </c>
      <c r="K193" s="3">
        <v>130.94999999999999</v>
      </c>
      <c r="L193" s="3">
        <v>183674</v>
      </c>
      <c r="M193" s="4">
        <v>88035008.900000006</v>
      </c>
      <c r="N193" s="3">
        <v>9880</v>
      </c>
      <c r="O193" s="3">
        <v>87952</v>
      </c>
      <c r="P193" s="3">
        <v>47.88</v>
      </c>
      <c r="R193" s="3">
        <f t="shared" si="0"/>
        <v>485.4</v>
      </c>
      <c r="S193" s="3">
        <f t="shared" si="1"/>
        <v>4.2155393600000002</v>
      </c>
      <c r="T193" s="3">
        <f t="shared" si="14"/>
        <v>23.274692511999998</v>
      </c>
      <c r="V193" s="2">
        <f t="shared" si="7"/>
        <v>44277</v>
      </c>
      <c r="W193" s="6">
        <f t="shared" si="8"/>
        <v>2.8934817170111239E-2</v>
      </c>
      <c r="X193" s="6">
        <f t="shared" si="9"/>
        <v>0.18112116230221073</v>
      </c>
      <c r="Z193" s="5">
        <f t="shared" si="3"/>
        <v>6.6448696990095327E-2</v>
      </c>
      <c r="AA193" s="5">
        <f t="shared" si="4"/>
        <v>2.7067583046964492</v>
      </c>
      <c r="AC193" s="1">
        <f t="shared" si="5"/>
        <v>479.3</v>
      </c>
      <c r="AD193" s="1">
        <f t="shared" ref="AD193:AE193" si="201">D193</f>
        <v>487.9</v>
      </c>
      <c r="AE193" s="1">
        <f t="shared" si="201"/>
        <v>472</v>
      </c>
    </row>
    <row r="194" spans="1:31" ht="15.75" customHeight="1" x14ac:dyDescent="0.25">
      <c r="A194" s="2">
        <v>44278</v>
      </c>
      <c r="B194" s="3" t="s">
        <v>43</v>
      </c>
      <c r="C194" s="3">
        <v>489</v>
      </c>
      <c r="D194" s="3">
        <v>489</v>
      </c>
      <c r="E194" s="3">
        <v>476</v>
      </c>
      <c r="F194" s="3">
        <v>485.4</v>
      </c>
      <c r="G194" s="3">
        <v>477</v>
      </c>
      <c r="H194" s="3">
        <v>479.75</v>
      </c>
      <c r="I194" s="3">
        <v>480.31</v>
      </c>
      <c r="J194" s="3">
        <v>519.95000000000005</v>
      </c>
      <c r="K194" s="3">
        <v>130.94999999999999</v>
      </c>
      <c r="L194" s="3">
        <v>2267257</v>
      </c>
      <c r="M194" s="4">
        <v>1088988350.1500001</v>
      </c>
      <c r="N194" s="3">
        <v>11047</v>
      </c>
      <c r="O194" s="3">
        <v>2122434</v>
      </c>
      <c r="P194" s="3">
        <v>93.61</v>
      </c>
      <c r="R194" s="3">
        <f t="shared" si="0"/>
        <v>479.75</v>
      </c>
      <c r="S194" s="3">
        <f t="shared" si="1"/>
        <v>101.94262745399999</v>
      </c>
      <c r="T194" s="3">
        <f t="shared" si="14"/>
        <v>13.820552631999998</v>
      </c>
      <c r="V194" s="2">
        <f t="shared" si="7"/>
        <v>44278</v>
      </c>
      <c r="W194" s="6">
        <f t="shared" si="8"/>
        <v>-1.1639884631231927E-2</v>
      </c>
      <c r="X194" s="6">
        <f t="shared" si="9"/>
        <v>7.3761614436432037</v>
      </c>
      <c r="Z194" s="5">
        <f t="shared" si="3"/>
        <v>7.7315126454466851E-2</v>
      </c>
      <c r="AA194" s="5">
        <f t="shared" si="4"/>
        <v>2.6636120656739215</v>
      </c>
      <c r="AC194" s="1">
        <f t="shared" si="5"/>
        <v>480.31</v>
      </c>
      <c r="AD194" s="1">
        <f t="shared" ref="AD194:AE194" si="202">D194</f>
        <v>489</v>
      </c>
      <c r="AE194" s="1">
        <f t="shared" si="202"/>
        <v>476</v>
      </c>
    </row>
    <row r="195" spans="1:31" ht="15.75" customHeight="1" x14ac:dyDescent="0.25">
      <c r="A195" s="2">
        <v>44279</v>
      </c>
      <c r="B195" s="3" t="s">
        <v>43</v>
      </c>
      <c r="C195" s="3">
        <v>477.8</v>
      </c>
      <c r="D195" s="3">
        <v>480.15</v>
      </c>
      <c r="E195" s="3">
        <v>470.1</v>
      </c>
      <c r="F195" s="3">
        <v>479.75</v>
      </c>
      <c r="G195" s="3">
        <v>472</v>
      </c>
      <c r="H195" s="3">
        <v>473.75</v>
      </c>
      <c r="I195" s="3">
        <v>474.01</v>
      </c>
      <c r="J195" s="3">
        <v>519.95000000000005</v>
      </c>
      <c r="K195" s="3">
        <v>130.94999999999999</v>
      </c>
      <c r="L195" s="3">
        <v>335633</v>
      </c>
      <c r="M195" s="4">
        <v>159093638.40000001</v>
      </c>
      <c r="N195" s="3">
        <v>7586</v>
      </c>
      <c r="O195" s="3">
        <v>246355</v>
      </c>
      <c r="P195" s="3">
        <v>73.400000000000006</v>
      </c>
      <c r="R195" s="3">
        <f t="shared" si="0"/>
        <v>473.75</v>
      </c>
      <c r="S195" s="3">
        <f t="shared" si="1"/>
        <v>11.677473355</v>
      </c>
      <c r="T195" s="3">
        <f t="shared" si="14"/>
        <v>31.803798100799998</v>
      </c>
      <c r="V195" s="2">
        <f t="shared" si="7"/>
        <v>44279</v>
      </c>
      <c r="W195" s="6">
        <f t="shared" si="8"/>
        <v>-1.2506513809275664E-2</v>
      </c>
      <c r="X195" s="6">
        <f t="shared" si="9"/>
        <v>0.36717228923379008</v>
      </c>
      <c r="Z195" s="5">
        <f t="shared" si="3"/>
        <v>8.8854697567073843E-2</v>
      </c>
      <c r="AA195" s="5">
        <f t="shared" si="4"/>
        <v>2.6177930507827418</v>
      </c>
      <c r="AC195" s="1">
        <f t="shared" si="5"/>
        <v>474.01</v>
      </c>
      <c r="AD195" s="1">
        <f t="shared" ref="AD195:AE195" si="203">D195</f>
        <v>480.15</v>
      </c>
      <c r="AE195" s="1">
        <f t="shared" si="203"/>
        <v>470.1</v>
      </c>
    </row>
    <row r="196" spans="1:31" ht="15.75" customHeight="1" x14ac:dyDescent="0.25">
      <c r="A196" s="2">
        <v>44280</v>
      </c>
      <c r="B196" s="3" t="s">
        <v>43</v>
      </c>
      <c r="C196" s="3">
        <v>472.8</v>
      </c>
      <c r="D196" s="3">
        <v>478</v>
      </c>
      <c r="E196" s="3">
        <v>455.3</v>
      </c>
      <c r="F196" s="3">
        <v>473.75</v>
      </c>
      <c r="G196" s="3">
        <v>457.9</v>
      </c>
      <c r="H196" s="3">
        <v>464.1</v>
      </c>
      <c r="I196" s="3">
        <v>468.71</v>
      </c>
      <c r="J196" s="3">
        <v>519.95000000000005</v>
      </c>
      <c r="K196" s="3">
        <v>130.94999999999999</v>
      </c>
      <c r="L196" s="3">
        <v>198966</v>
      </c>
      <c r="M196" s="4">
        <v>93258337.700000003</v>
      </c>
      <c r="N196" s="3">
        <v>12199</v>
      </c>
      <c r="O196" s="3">
        <v>116341</v>
      </c>
      <c r="P196" s="3">
        <v>58.47</v>
      </c>
      <c r="R196" s="3">
        <f t="shared" si="0"/>
        <v>464.1</v>
      </c>
      <c r="S196" s="3">
        <f t="shared" si="1"/>
        <v>5.4530190110000003</v>
      </c>
      <c r="T196" s="3">
        <f t="shared" si="14"/>
        <v>31.800633608999995</v>
      </c>
      <c r="V196" s="2">
        <f t="shared" si="7"/>
        <v>44280</v>
      </c>
      <c r="W196" s="6">
        <f t="shared" si="8"/>
        <v>-2.0369393139841641E-2</v>
      </c>
      <c r="X196" s="6">
        <f t="shared" si="9"/>
        <v>0.171475168641191</v>
      </c>
      <c r="Z196" s="5">
        <f t="shared" si="3"/>
        <v>0.10741417443985002</v>
      </c>
      <c r="AA196" s="5">
        <f t="shared" si="4"/>
        <v>2.5441008018327609</v>
      </c>
      <c r="AC196" s="1">
        <f t="shared" si="5"/>
        <v>468.71</v>
      </c>
      <c r="AD196" s="1">
        <f t="shared" ref="AD196:AE196" si="204">D196</f>
        <v>478</v>
      </c>
      <c r="AE196" s="1">
        <f t="shared" si="204"/>
        <v>455.3</v>
      </c>
    </row>
    <row r="197" spans="1:31" ht="15.75" customHeight="1" x14ac:dyDescent="0.25">
      <c r="A197" s="2">
        <v>44281</v>
      </c>
      <c r="B197" s="3" t="s">
        <v>43</v>
      </c>
      <c r="C197" s="3">
        <v>461.5</v>
      </c>
      <c r="D197" s="3">
        <v>477</v>
      </c>
      <c r="E197" s="3">
        <v>461.5</v>
      </c>
      <c r="F197" s="3">
        <v>464.1</v>
      </c>
      <c r="G197" s="3">
        <v>469.55</v>
      </c>
      <c r="H197" s="3">
        <v>470.85</v>
      </c>
      <c r="I197" s="3">
        <v>466.96</v>
      </c>
      <c r="J197" s="3">
        <v>519.95000000000005</v>
      </c>
      <c r="K197" s="3">
        <v>130.94999999999999</v>
      </c>
      <c r="L197" s="3">
        <v>299793</v>
      </c>
      <c r="M197" s="4">
        <v>139991762.15000001</v>
      </c>
      <c r="N197" s="3">
        <v>10635</v>
      </c>
      <c r="O197" s="3">
        <v>205315</v>
      </c>
      <c r="P197" s="3">
        <v>68.489999999999995</v>
      </c>
      <c r="R197" s="3">
        <f t="shared" si="0"/>
        <v>470.85</v>
      </c>
      <c r="S197" s="3">
        <f t="shared" si="1"/>
        <v>9.5873892399999985</v>
      </c>
      <c r="T197" s="3">
        <f t="shared" si="14"/>
        <v>30.375409131199994</v>
      </c>
      <c r="V197" s="2">
        <f t="shared" si="7"/>
        <v>44281</v>
      </c>
      <c r="W197" s="6">
        <f t="shared" si="8"/>
        <v>1.4544279250161602E-2</v>
      </c>
      <c r="X197" s="6">
        <f t="shared" si="9"/>
        <v>0.31562996233530055</v>
      </c>
      <c r="Z197" s="5">
        <f t="shared" si="3"/>
        <v>9.4432156938167172E-2</v>
      </c>
      <c r="AA197" s="5">
        <f t="shared" si="4"/>
        <v>2.5956471935853385</v>
      </c>
      <c r="AC197" s="1">
        <f t="shared" si="5"/>
        <v>466.96</v>
      </c>
      <c r="AD197" s="1">
        <f t="shared" ref="AD197:AE197" si="205">D197</f>
        <v>477</v>
      </c>
      <c r="AE197" s="1">
        <f t="shared" si="205"/>
        <v>461.5</v>
      </c>
    </row>
    <row r="198" spans="1:31" ht="15.75" customHeight="1" x14ac:dyDescent="0.25">
      <c r="A198" s="2">
        <v>44285</v>
      </c>
      <c r="B198" s="3" t="s">
        <v>43</v>
      </c>
      <c r="C198" s="3">
        <v>476.5</v>
      </c>
      <c r="D198" s="3">
        <v>501.1</v>
      </c>
      <c r="E198" s="3">
        <v>473</v>
      </c>
      <c r="F198" s="3">
        <v>470.85</v>
      </c>
      <c r="G198" s="3">
        <v>485.15</v>
      </c>
      <c r="H198" s="3">
        <v>493.35</v>
      </c>
      <c r="I198" s="3">
        <v>488.65</v>
      </c>
      <c r="J198" s="3">
        <v>519.95000000000005</v>
      </c>
      <c r="K198" s="3">
        <v>130.94999999999999</v>
      </c>
      <c r="L198" s="3">
        <v>785314</v>
      </c>
      <c r="M198" s="4">
        <v>383745578.44999999</v>
      </c>
      <c r="N198" s="3">
        <v>33210</v>
      </c>
      <c r="O198" s="3">
        <v>594711</v>
      </c>
      <c r="P198" s="3">
        <v>75.73</v>
      </c>
      <c r="R198" s="3">
        <f t="shared" si="0"/>
        <v>493.35</v>
      </c>
      <c r="S198" s="3">
        <f t="shared" si="1"/>
        <v>29.060553014999996</v>
      </c>
      <c r="T198" s="3">
        <f t="shared" si="14"/>
        <v>26.575209683999997</v>
      </c>
      <c r="V198" s="2">
        <f t="shared" si="7"/>
        <v>44285</v>
      </c>
      <c r="W198" s="6">
        <f t="shared" si="8"/>
        <v>4.7785919082510349E-2</v>
      </c>
      <c r="X198" s="6">
        <f t="shared" si="9"/>
        <v>1.0935211183863711</v>
      </c>
      <c r="Z198" s="5">
        <f t="shared" si="3"/>
        <v>5.1158765265890992E-2</v>
      </c>
      <c r="AA198" s="5">
        <f t="shared" si="4"/>
        <v>2.7674684994272627</v>
      </c>
      <c r="AC198" s="1">
        <f t="shared" si="5"/>
        <v>488.65</v>
      </c>
      <c r="AD198" s="1">
        <f t="shared" ref="AD198:AE198" si="206">D198</f>
        <v>501.1</v>
      </c>
      <c r="AE198" s="1">
        <f t="shared" si="206"/>
        <v>473</v>
      </c>
    </row>
    <row r="199" spans="1:31" ht="15.75" customHeight="1" x14ac:dyDescent="0.25">
      <c r="A199" s="2">
        <v>44286</v>
      </c>
      <c r="B199" s="3" t="s">
        <v>43</v>
      </c>
      <c r="C199" s="3">
        <v>489</v>
      </c>
      <c r="D199" s="3">
        <v>490.4</v>
      </c>
      <c r="E199" s="3">
        <v>476.8</v>
      </c>
      <c r="F199" s="3">
        <v>493.35</v>
      </c>
      <c r="G199" s="3">
        <v>483</v>
      </c>
      <c r="H199" s="3">
        <v>486</v>
      </c>
      <c r="I199" s="3">
        <v>482.75</v>
      </c>
      <c r="J199" s="3">
        <v>519.95000000000005</v>
      </c>
      <c r="K199" s="3">
        <v>130.94999999999999</v>
      </c>
      <c r="L199" s="3">
        <v>331755</v>
      </c>
      <c r="M199" s="4">
        <v>160155794.34999999</v>
      </c>
      <c r="N199" s="3">
        <v>12933</v>
      </c>
      <c r="O199" s="3">
        <v>146436</v>
      </c>
      <c r="P199" s="3">
        <v>44.14</v>
      </c>
      <c r="R199" s="3">
        <f t="shared" si="0"/>
        <v>486</v>
      </c>
      <c r="S199" s="3">
        <f t="shared" si="1"/>
        <v>7.0691978999999998</v>
      </c>
      <c r="T199" s="3">
        <f t="shared" si="14"/>
        <v>31.544212414999993</v>
      </c>
      <c r="V199" s="2">
        <f t="shared" si="7"/>
        <v>44286</v>
      </c>
      <c r="W199" s="6">
        <f t="shared" si="8"/>
        <v>-1.4898145332927987E-2</v>
      </c>
      <c r="X199" s="6">
        <f t="shared" si="9"/>
        <v>0.22410443497515997</v>
      </c>
      <c r="Z199" s="5">
        <f t="shared" si="3"/>
        <v>6.5294739878834579E-2</v>
      </c>
      <c r="AA199" s="5">
        <f t="shared" si="4"/>
        <v>2.7113402061855671</v>
      </c>
      <c r="AC199" s="1">
        <f t="shared" si="5"/>
        <v>482.75</v>
      </c>
      <c r="AD199" s="1">
        <f t="shared" ref="AD199:AE199" si="207">D199</f>
        <v>490.4</v>
      </c>
      <c r="AE199" s="1">
        <f t="shared" si="207"/>
        <v>476.8</v>
      </c>
    </row>
    <row r="200" spans="1:31" ht="15.75" customHeight="1" x14ac:dyDescent="0.25">
      <c r="A200" s="2">
        <v>44287</v>
      </c>
      <c r="B200" s="3" t="s">
        <v>43</v>
      </c>
      <c r="C200" s="3">
        <v>482</v>
      </c>
      <c r="D200" s="3">
        <v>493.8</v>
      </c>
      <c r="E200" s="3">
        <v>480.45</v>
      </c>
      <c r="F200" s="3">
        <v>486</v>
      </c>
      <c r="G200" s="3">
        <v>489.95</v>
      </c>
      <c r="H200" s="3">
        <v>488.05</v>
      </c>
      <c r="I200" s="3">
        <v>485.72</v>
      </c>
      <c r="J200" s="3">
        <v>519.95000000000005</v>
      </c>
      <c r="K200" s="3">
        <v>130.94999999999999</v>
      </c>
      <c r="L200" s="3">
        <v>828339</v>
      </c>
      <c r="M200" s="4">
        <v>402340618.05000001</v>
      </c>
      <c r="N200" s="3">
        <v>17831</v>
      </c>
      <c r="O200" s="3">
        <v>732545</v>
      </c>
      <c r="P200" s="3">
        <v>88.44</v>
      </c>
      <c r="R200" s="3">
        <f t="shared" si="0"/>
        <v>488.05</v>
      </c>
      <c r="S200" s="3">
        <f t="shared" si="1"/>
        <v>35.581175740000006</v>
      </c>
      <c r="T200" s="3">
        <f t="shared" si="14"/>
        <v>12.569526504199999</v>
      </c>
      <c r="V200" s="2">
        <f t="shared" si="7"/>
        <v>44287</v>
      </c>
      <c r="W200" s="6">
        <f t="shared" si="8"/>
        <v>4.2181069958847975E-3</v>
      </c>
      <c r="X200" s="6">
        <f t="shared" si="9"/>
        <v>2.8307490921086695</v>
      </c>
      <c r="Z200" s="5">
        <f t="shared" si="3"/>
        <v>6.135205308202718E-2</v>
      </c>
      <c r="AA200" s="5">
        <f t="shared" si="4"/>
        <v>2.726995036273387</v>
      </c>
      <c r="AC200" s="1">
        <f t="shared" si="5"/>
        <v>485.72</v>
      </c>
      <c r="AD200" s="1">
        <f t="shared" ref="AD200:AE200" si="208">D200</f>
        <v>493.8</v>
      </c>
      <c r="AE200" s="1">
        <f t="shared" si="208"/>
        <v>480.45</v>
      </c>
    </row>
    <row r="201" spans="1:31" ht="15.75" customHeight="1" x14ac:dyDescent="0.25">
      <c r="A201" s="2">
        <v>44291</v>
      </c>
      <c r="B201" s="3" t="s">
        <v>43</v>
      </c>
      <c r="C201" s="3">
        <v>487.5</v>
      </c>
      <c r="D201" s="3">
        <v>503.5</v>
      </c>
      <c r="E201" s="3">
        <v>477.35</v>
      </c>
      <c r="F201" s="3">
        <v>488.05</v>
      </c>
      <c r="G201" s="3">
        <v>502</v>
      </c>
      <c r="H201" s="3">
        <v>498.45</v>
      </c>
      <c r="I201" s="3">
        <v>490.52</v>
      </c>
      <c r="J201" s="3">
        <v>519.95000000000005</v>
      </c>
      <c r="K201" s="3">
        <v>168.85</v>
      </c>
      <c r="L201" s="3">
        <v>333102</v>
      </c>
      <c r="M201" s="4">
        <v>163394320.65000001</v>
      </c>
      <c r="N201" s="3">
        <v>21581</v>
      </c>
      <c r="O201" s="3">
        <v>205072</v>
      </c>
      <c r="P201" s="3">
        <v>61.56</v>
      </c>
      <c r="R201" s="3">
        <f t="shared" si="0"/>
        <v>498.45</v>
      </c>
      <c r="S201" s="3">
        <f t="shared" si="1"/>
        <v>10.059191744</v>
      </c>
      <c r="T201" s="3">
        <f t="shared" si="14"/>
        <v>17.350266981200001</v>
      </c>
      <c r="V201" s="2">
        <f t="shared" si="7"/>
        <v>44291</v>
      </c>
      <c r="W201" s="6">
        <f t="shared" si="8"/>
        <v>2.1309292080729385E-2</v>
      </c>
      <c r="X201" s="6">
        <f t="shared" si="9"/>
        <v>0.57977158247188387</v>
      </c>
      <c r="Z201" s="5">
        <f t="shared" si="3"/>
        <v>4.1350129820175122E-2</v>
      </c>
      <c r="AA201" s="5">
        <f t="shared" si="4"/>
        <v>1.9520284275984603</v>
      </c>
      <c r="AC201" s="1">
        <f t="shared" si="5"/>
        <v>490.52</v>
      </c>
      <c r="AD201" s="1">
        <f t="shared" ref="AD201:AE201" si="209">D201</f>
        <v>503.5</v>
      </c>
      <c r="AE201" s="1">
        <f t="shared" si="209"/>
        <v>477.35</v>
      </c>
    </row>
    <row r="202" spans="1:31" ht="15.75" customHeight="1" x14ac:dyDescent="0.25">
      <c r="A202" s="2">
        <v>44292</v>
      </c>
      <c r="B202" s="3" t="s">
        <v>43</v>
      </c>
      <c r="C202" s="3">
        <v>501.1</v>
      </c>
      <c r="D202" s="3">
        <v>515.9</v>
      </c>
      <c r="E202" s="3">
        <v>498.15</v>
      </c>
      <c r="F202" s="3">
        <v>498.45</v>
      </c>
      <c r="G202" s="3">
        <v>505.4</v>
      </c>
      <c r="H202" s="3">
        <v>505.95</v>
      </c>
      <c r="I202" s="3">
        <v>508.6</v>
      </c>
      <c r="J202" s="3">
        <v>519.95000000000005</v>
      </c>
      <c r="K202" s="3">
        <v>168.85</v>
      </c>
      <c r="L202" s="3">
        <v>588734</v>
      </c>
      <c r="M202" s="4">
        <v>299431120.14999998</v>
      </c>
      <c r="N202" s="3">
        <v>38396</v>
      </c>
      <c r="O202" s="3">
        <v>369849</v>
      </c>
      <c r="P202" s="3">
        <v>62.82</v>
      </c>
      <c r="R202" s="3">
        <f t="shared" si="0"/>
        <v>505.95</v>
      </c>
      <c r="S202" s="3">
        <f t="shared" si="1"/>
        <v>18.810520140000001</v>
      </c>
      <c r="T202" s="3">
        <f t="shared" si="14"/>
        <v>18.271501527800002</v>
      </c>
      <c r="V202" s="2">
        <f t="shared" si="7"/>
        <v>44292</v>
      </c>
      <c r="W202" s="6">
        <f t="shared" si="8"/>
        <v>1.504664459825459E-2</v>
      </c>
      <c r="X202" s="6">
        <f t="shared" si="9"/>
        <v>1.0295005099268872</v>
      </c>
      <c r="Z202" s="5">
        <f t="shared" si="3"/>
        <v>2.6925665929416396E-2</v>
      </c>
      <c r="AA202" s="5">
        <f t="shared" si="4"/>
        <v>1.9964465501924786</v>
      </c>
      <c r="AC202" s="1">
        <f t="shared" si="5"/>
        <v>508.6</v>
      </c>
      <c r="AD202" s="1">
        <f t="shared" ref="AD202:AE202" si="210">D202</f>
        <v>515.9</v>
      </c>
      <c r="AE202" s="1">
        <f t="shared" si="210"/>
        <v>498.15</v>
      </c>
    </row>
    <row r="203" spans="1:31" ht="15.75" customHeight="1" x14ac:dyDescent="0.25">
      <c r="A203" s="2">
        <v>44293</v>
      </c>
      <c r="B203" s="3" t="s">
        <v>43</v>
      </c>
      <c r="C203" s="3">
        <v>506.1</v>
      </c>
      <c r="D203" s="3">
        <v>511.1</v>
      </c>
      <c r="E203" s="3">
        <v>501.35</v>
      </c>
      <c r="F203" s="3">
        <v>505.95</v>
      </c>
      <c r="G203" s="3">
        <v>507</v>
      </c>
      <c r="H203" s="3">
        <v>507.3</v>
      </c>
      <c r="I203" s="3">
        <v>508</v>
      </c>
      <c r="J203" s="3">
        <v>519.95000000000005</v>
      </c>
      <c r="K203" s="3">
        <v>168.85</v>
      </c>
      <c r="L203" s="3">
        <v>162109</v>
      </c>
      <c r="M203" s="4">
        <v>82351142.75</v>
      </c>
      <c r="N203" s="3">
        <v>8202</v>
      </c>
      <c r="O203" s="3">
        <v>117286</v>
      </c>
      <c r="P203" s="3">
        <v>72.349999999999994</v>
      </c>
      <c r="R203" s="3">
        <f t="shared" si="0"/>
        <v>507.3</v>
      </c>
      <c r="S203" s="3">
        <f t="shared" si="1"/>
        <v>5.9581287999999999</v>
      </c>
      <c r="T203" s="3">
        <f t="shared" si="14"/>
        <v>20.1161277078</v>
      </c>
      <c r="V203" s="2">
        <f t="shared" si="7"/>
        <v>44293</v>
      </c>
      <c r="W203" s="6">
        <f t="shared" si="8"/>
        <v>2.6682478505781655E-3</v>
      </c>
      <c r="X203" s="6">
        <f t="shared" si="9"/>
        <v>0.29618666606942168</v>
      </c>
      <c r="Z203" s="5">
        <f t="shared" si="3"/>
        <v>2.4329262429079783E-2</v>
      </c>
      <c r="AA203" s="5">
        <f t="shared" si="4"/>
        <v>2.0044418122594023</v>
      </c>
      <c r="AC203" s="1">
        <f t="shared" si="5"/>
        <v>508</v>
      </c>
      <c r="AD203" s="1">
        <f t="shared" ref="AD203:AE203" si="211">D203</f>
        <v>511.1</v>
      </c>
      <c r="AE203" s="1">
        <f t="shared" si="211"/>
        <v>501.35</v>
      </c>
    </row>
    <row r="204" spans="1:31" ht="15.75" customHeight="1" x14ac:dyDescent="0.25">
      <c r="A204" s="2">
        <v>44294</v>
      </c>
      <c r="B204" s="3" t="s">
        <v>43</v>
      </c>
      <c r="C204" s="3">
        <v>507.3</v>
      </c>
      <c r="D204" s="3">
        <v>519.95000000000005</v>
      </c>
      <c r="E204" s="3">
        <v>504.55</v>
      </c>
      <c r="F204" s="3">
        <v>507.3</v>
      </c>
      <c r="G204" s="3">
        <v>516</v>
      </c>
      <c r="H204" s="3">
        <v>516.4</v>
      </c>
      <c r="I204" s="3">
        <v>515.73</v>
      </c>
      <c r="J204" s="3">
        <v>519.95000000000005</v>
      </c>
      <c r="K204" s="3">
        <v>168.85</v>
      </c>
      <c r="L204" s="3">
        <v>294747</v>
      </c>
      <c r="M204" s="4">
        <v>152010866.59999999</v>
      </c>
      <c r="N204" s="3">
        <v>10878</v>
      </c>
      <c r="O204" s="3">
        <v>209784</v>
      </c>
      <c r="P204" s="3">
        <v>71.17</v>
      </c>
      <c r="R204" s="3">
        <f t="shared" si="0"/>
        <v>516.4</v>
      </c>
      <c r="S204" s="3">
        <f t="shared" si="1"/>
        <v>10.819190232</v>
      </c>
      <c r="T204" s="3">
        <f t="shared" si="14"/>
        <v>15.495642864799999</v>
      </c>
      <c r="V204" s="2">
        <f t="shared" si="7"/>
        <v>44294</v>
      </c>
      <c r="W204" s="6">
        <f t="shared" si="8"/>
        <v>1.7938103686181678E-2</v>
      </c>
      <c r="X204" s="6">
        <f t="shared" si="9"/>
        <v>0.69820854329167215</v>
      </c>
      <c r="Z204" s="5">
        <f t="shared" si="3"/>
        <v>6.827579574959261E-3</v>
      </c>
      <c r="AA204" s="5">
        <f t="shared" si="4"/>
        <v>2.0583358010068107</v>
      </c>
      <c r="AC204" s="1">
        <f t="shared" si="5"/>
        <v>515.73</v>
      </c>
      <c r="AD204" s="1">
        <f t="shared" ref="AD204:AE204" si="212">D204</f>
        <v>519.95000000000005</v>
      </c>
      <c r="AE204" s="1">
        <f t="shared" si="212"/>
        <v>504.55</v>
      </c>
    </row>
    <row r="205" spans="1:31" ht="15.75" customHeight="1" x14ac:dyDescent="0.25">
      <c r="A205" s="2">
        <v>44295</v>
      </c>
      <c r="B205" s="3" t="s">
        <v>43</v>
      </c>
      <c r="C205" s="3">
        <v>516.4</v>
      </c>
      <c r="D205" s="3">
        <v>526</v>
      </c>
      <c r="E205" s="3">
        <v>507.7</v>
      </c>
      <c r="F205" s="3">
        <v>516.4</v>
      </c>
      <c r="G205" s="3">
        <v>518.75</v>
      </c>
      <c r="H205" s="3">
        <v>516.79999999999995</v>
      </c>
      <c r="I205" s="3">
        <v>515.76</v>
      </c>
      <c r="J205" s="3">
        <v>526</v>
      </c>
      <c r="K205" s="3">
        <v>168.85</v>
      </c>
      <c r="L205" s="3">
        <v>827468</v>
      </c>
      <c r="M205" s="4">
        <v>426775899.19999999</v>
      </c>
      <c r="N205" s="3">
        <v>15165</v>
      </c>
      <c r="O205" s="3">
        <v>664597</v>
      </c>
      <c r="P205" s="3">
        <v>80.319999999999993</v>
      </c>
      <c r="R205" s="3">
        <f t="shared" si="0"/>
        <v>516.79999999999995</v>
      </c>
      <c r="S205" s="3">
        <f t="shared" si="1"/>
        <v>34.277254872</v>
      </c>
      <c r="T205" s="3">
        <f t="shared" si="14"/>
        <v>16.245641331200002</v>
      </c>
      <c r="V205" s="2">
        <f t="shared" si="7"/>
        <v>44295</v>
      </c>
      <c r="W205" s="6">
        <f t="shared" si="8"/>
        <v>7.7459333849724495E-4</v>
      </c>
      <c r="X205" s="6">
        <f t="shared" si="9"/>
        <v>2.1099354696554831</v>
      </c>
      <c r="Z205" s="5">
        <f t="shared" si="3"/>
        <v>1.7490494296578032E-2</v>
      </c>
      <c r="AA205" s="5">
        <f t="shared" si="4"/>
        <v>2.060704767545158</v>
      </c>
      <c r="AC205" s="1">
        <f t="shared" si="5"/>
        <v>515.76</v>
      </c>
      <c r="AD205" s="1">
        <f t="shared" ref="AD205:AE205" si="213">D205</f>
        <v>526</v>
      </c>
      <c r="AE205" s="1">
        <f t="shared" si="213"/>
        <v>507.7</v>
      </c>
    </row>
    <row r="206" spans="1:31" ht="15.75" customHeight="1" x14ac:dyDescent="0.25">
      <c r="A206" s="2">
        <v>44298</v>
      </c>
      <c r="B206" s="3" t="s">
        <v>43</v>
      </c>
      <c r="C206" s="3">
        <v>519.79999999999995</v>
      </c>
      <c r="D206" s="3">
        <v>519.79999999999995</v>
      </c>
      <c r="E206" s="3">
        <v>496.05</v>
      </c>
      <c r="F206" s="3">
        <v>516.79999999999995</v>
      </c>
      <c r="G206" s="3">
        <v>506</v>
      </c>
      <c r="H206" s="3">
        <v>505.9</v>
      </c>
      <c r="I206" s="3">
        <v>502.65</v>
      </c>
      <c r="J206" s="3">
        <v>526</v>
      </c>
      <c r="K206" s="3">
        <v>168.85</v>
      </c>
      <c r="L206" s="3">
        <v>428569</v>
      </c>
      <c r="M206" s="4">
        <v>215421113.84999999</v>
      </c>
      <c r="N206" s="3">
        <v>10738</v>
      </c>
      <c r="O206" s="3">
        <v>341833</v>
      </c>
      <c r="P206" s="3">
        <v>79.760000000000005</v>
      </c>
      <c r="R206" s="3">
        <f t="shared" si="0"/>
        <v>505.9</v>
      </c>
      <c r="S206" s="3">
        <f t="shared" si="1"/>
        <v>17.182235745</v>
      </c>
      <c r="T206" s="3">
        <f t="shared" si="14"/>
        <v>15.9848571576</v>
      </c>
      <c r="V206" s="2">
        <f t="shared" si="7"/>
        <v>44298</v>
      </c>
      <c r="W206" s="6">
        <f t="shared" si="8"/>
        <v>-2.1091331269349804E-2</v>
      </c>
      <c r="X206" s="6">
        <f t="shared" si="9"/>
        <v>1.0749070558213094</v>
      </c>
      <c r="Z206" s="5">
        <f t="shared" si="3"/>
        <v>3.8212927756654039E-2</v>
      </c>
      <c r="AA206" s="5">
        <f t="shared" si="4"/>
        <v>1.9961504293751848</v>
      </c>
      <c r="AC206" s="1">
        <f t="shared" si="5"/>
        <v>502.65</v>
      </c>
      <c r="AD206" s="1">
        <f t="shared" ref="AD206:AE206" si="214">D206</f>
        <v>519.79999999999995</v>
      </c>
      <c r="AE206" s="1">
        <f t="shared" si="214"/>
        <v>496.05</v>
      </c>
    </row>
    <row r="207" spans="1:31" ht="15.75" customHeight="1" x14ac:dyDescent="0.25">
      <c r="A207" s="2">
        <v>44299</v>
      </c>
      <c r="B207" s="3" t="s">
        <v>43</v>
      </c>
      <c r="C207" s="3">
        <v>508</v>
      </c>
      <c r="D207" s="3">
        <v>519.5</v>
      </c>
      <c r="E207" s="3">
        <v>494.35</v>
      </c>
      <c r="F207" s="3">
        <v>505.9</v>
      </c>
      <c r="G207" s="3">
        <v>515</v>
      </c>
      <c r="H207" s="3">
        <v>516.04999999999995</v>
      </c>
      <c r="I207" s="3">
        <v>515.96</v>
      </c>
      <c r="J207" s="3">
        <v>526</v>
      </c>
      <c r="K207" s="3">
        <v>168.85</v>
      </c>
      <c r="L207" s="3">
        <v>505615</v>
      </c>
      <c r="M207" s="4">
        <v>260878826.84999999</v>
      </c>
      <c r="N207" s="3">
        <v>14939</v>
      </c>
      <c r="O207" s="3">
        <v>426684</v>
      </c>
      <c r="P207" s="3">
        <v>84.39</v>
      </c>
      <c r="R207" s="3">
        <f t="shared" si="0"/>
        <v>516.04999999999995</v>
      </c>
      <c r="S207" s="3">
        <f t="shared" si="1"/>
        <v>22.015187664000003</v>
      </c>
      <c r="T207" s="3">
        <f t="shared" si="14"/>
        <v>17.409465957800002</v>
      </c>
      <c r="V207" s="2">
        <f t="shared" si="7"/>
        <v>44299</v>
      </c>
      <c r="W207" s="6">
        <f t="shared" si="8"/>
        <v>2.0063253607432253E-2</v>
      </c>
      <c r="X207" s="6">
        <f t="shared" si="9"/>
        <v>1.264552727657708</v>
      </c>
      <c r="Z207" s="5">
        <f t="shared" si="3"/>
        <v>1.8916349809886018E-2</v>
      </c>
      <c r="AA207" s="5">
        <f t="shared" si="4"/>
        <v>2.0562629552857561</v>
      </c>
      <c r="AC207" s="1">
        <f t="shared" si="5"/>
        <v>515.96</v>
      </c>
      <c r="AD207" s="1">
        <f t="shared" ref="AD207:AE207" si="215">D207</f>
        <v>519.5</v>
      </c>
      <c r="AE207" s="1">
        <f t="shared" si="215"/>
        <v>494.35</v>
      </c>
    </row>
    <row r="208" spans="1:31" ht="15.75" customHeight="1" x14ac:dyDescent="0.25">
      <c r="A208" s="2">
        <v>44301</v>
      </c>
      <c r="B208" s="3" t="s">
        <v>43</v>
      </c>
      <c r="C208" s="3">
        <v>508</v>
      </c>
      <c r="D208" s="3">
        <v>531</v>
      </c>
      <c r="E208" s="3">
        <v>508</v>
      </c>
      <c r="F208" s="3">
        <v>516.04999999999995</v>
      </c>
      <c r="G208" s="3">
        <v>528.95000000000005</v>
      </c>
      <c r="H208" s="3">
        <v>529.45000000000005</v>
      </c>
      <c r="I208" s="3">
        <v>525.04999999999995</v>
      </c>
      <c r="J208" s="3">
        <v>531</v>
      </c>
      <c r="K208" s="3">
        <v>168.85</v>
      </c>
      <c r="L208" s="3">
        <v>1310763</v>
      </c>
      <c r="M208" s="4">
        <v>688210790.04999995</v>
      </c>
      <c r="N208" s="3">
        <v>18382</v>
      </c>
      <c r="O208" s="3">
        <v>1080739</v>
      </c>
      <c r="P208" s="3">
        <v>82.45</v>
      </c>
      <c r="R208" s="3">
        <f t="shared" si="0"/>
        <v>529.45000000000005</v>
      </c>
      <c r="S208" s="3">
        <f t="shared" si="1"/>
        <v>56.744201194999995</v>
      </c>
      <c r="T208" s="3">
        <f t="shared" si="14"/>
        <v>18.050399462600001</v>
      </c>
      <c r="V208" s="2">
        <f t="shared" si="7"/>
        <v>44301</v>
      </c>
      <c r="W208" s="6">
        <f t="shared" si="8"/>
        <v>2.5966476116655542E-2</v>
      </c>
      <c r="X208" s="6">
        <f t="shared" si="9"/>
        <v>3.1436534860390557</v>
      </c>
      <c r="Z208" s="5">
        <f t="shared" si="3"/>
        <v>2.9190207156307994E-3</v>
      </c>
      <c r="AA208" s="5">
        <f t="shared" si="4"/>
        <v>2.1356233343204027</v>
      </c>
      <c r="AC208" s="1">
        <f t="shared" si="5"/>
        <v>525.04999999999995</v>
      </c>
      <c r="AD208" s="1">
        <f t="shared" ref="AD208:AE208" si="216">D208</f>
        <v>531</v>
      </c>
      <c r="AE208" s="1">
        <f t="shared" si="216"/>
        <v>508</v>
      </c>
    </row>
    <row r="209" spans="1:31" ht="15.75" customHeight="1" x14ac:dyDescent="0.25">
      <c r="A209" s="2">
        <v>44302</v>
      </c>
      <c r="B209" s="3" t="s">
        <v>43</v>
      </c>
      <c r="C209" s="3">
        <v>537</v>
      </c>
      <c r="D209" s="3">
        <v>547</v>
      </c>
      <c r="E209" s="3">
        <v>529.54999999999995</v>
      </c>
      <c r="F209" s="3">
        <v>529.45000000000005</v>
      </c>
      <c r="G209" s="3">
        <v>541.15</v>
      </c>
      <c r="H209" s="3">
        <v>543.54999999999995</v>
      </c>
      <c r="I209" s="3">
        <v>539.46</v>
      </c>
      <c r="J209" s="3">
        <v>547</v>
      </c>
      <c r="K209" s="3">
        <v>168.85</v>
      </c>
      <c r="L209" s="3">
        <v>2495829</v>
      </c>
      <c r="M209" s="4">
        <v>1346410068.3</v>
      </c>
      <c r="N209" s="3">
        <v>20179</v>
      </c>
      <c r="O209" s="3">
        <v>2030344</v>
      </c>
      <c r="P209" s="3">
        <v>81.349999999999994</v>
      </c>
      <c r="R209" s="3">
        <f t="shared" si="0"/>
        <v>543.54999999999995</v>
      </c>
      <c r="S209" s="3">
        <f t="shared" si="1"/>
        <v>109.52893742400001</v>
      </c>
      <c r="T209" s="3">
        <f t="shared" si="14"/>
        <v>28.207613941599998</v>
      </c>
      <c r="V209" s="2">
        <f t="shared" si="7"/>
        <v>44302</v>
      </c>
      <c r="W209" s="6">
        <f t="shared" si="8"/>
        <v>2.6631409953725389E-2</v>
      </c>
      <c r="X209" s="6">
        <f t="shared" si="9"/>
        <v>3.8829564829823844</v>
      </c>
      <c r="Z209" s="5">
        <f t="shared" si="3"/>
        <v>6.3071297989031909E-3</v>
      </c>
      <c r="AA209" s="5">
        <f t="shared" si="4"/>
        <v>2.2191294047971568</v>
      </c>
      <c r="AC209" s="1">
        <f t="shared" si="5"/>
        <v>539.46</v>
      </c>
      <c r="AD209" s="1">
        <f t="shared" ref="AD209:AE209" si="217">D209</f>
        <v>547</v>
      </c>
      <c r="AE209" s="1">
        <f t="shared" si="217"/>
        <v>529.54999999999995</v>
      </c>
    </row>
    <row r="210" spans="1:31" ht="15.75" customHeight="1" x14ac:dyDescent="0.25">
      <c r="A210" s="2">
        <v>44305</v>
      </c>
      <c r="B210" s="3" t="s">
        <v>43</v>
      </c>
      <c r="C210" s="3">
        <v>538</v>
      </c>
      <c r="D210" s="3">
        <v>543</v>
      </c>
      <c r="E210" s="3">
        <v>522.5</v>
      </c>
      <c r="F210" s="3">
        <v>543.54999999999995</v>
      </c>
      <c r="G210" s="3">
        <v>526.04999999999995</v>
      </c>
      <c r="H210" s="3">
        <v>529.70000000000005</v>
      </c>
      <c r="I210" s="3">
        <v>532.88</v>
      </c>
      <c r="J210" s="3">
        <v>547</v>
      </c>
      <c r="K210" s="3">
        <v>168.85</v>
      </c>
      <c r="L210" s="3">
        <v>196009</v>
      </c>
      <c r="M210" s="4">
        <v>104449310.05</v>
      </c>
      <c r="N210" s="3">
        <v>9878</v>
      </c>
      <c r="O210" s="3">
        <v>110703</v>
      </c>
      <c r="P210" s="3">
        <v>56.48</v>
      </c>
      <c r="R210" s="3">
        <f t="shared" si="0"/>
        <v>529.70000000000005</v>
      </c>
      <c r="S210" s="3">
        <f t="shared" si="1"/>
        <v>5.8991414640000004</v>
      </c>
      <c r="T210" s="3">
        <f t="shared" si="14"/>
        <v>47.949563379999994</v>
      </c>
      <c r="V210" s="2">
        <f t="shared" si="7"/>
        <v>44305</v>
      </c>
      <c r="W210" s="6">
        <f t="shared" si="8"/>
        <v>-2.5480636555974445E-2</v>
      </c>
      <c r="X210" s="6">
        <f t="shared" si="9"/>
        <v>0.12302805381666024</v>
      </c>
      <c r="Z210" s="5">
        <f t="shared" si="3"/>
        <v>3.1627056672760431E-2</v>
      </c>
      <c r="AA210" s="5">
        <f t="shared" si="4"/>
        <v>2.1371039384068702</v>
      </c>
      <c r="AC210" s="1">
        <f t="shared" si="5"/>
        <v>532.88</v>
      </c>
      <c r="AD210" s="1">
        <f t="shared" ref="AD210:AE210" si="218">D210</f>
        <v>543</v>
      </c>
      <c r="AE210" s="1">
        <f t="shared" si="218"/>
        <v>522.5</v>
      </c>
    </row>
    <row r="211" spans="1:31" ht="15.75" customHeight="1" x14ac:dyDescent="0.25">
      <c r="A211" s="2">
        <v>44306</v>
      </c>
      <c r="B211" s="3" t="s">
        <v>43</v>
      </c>
      <c r="C211" s="3">
        <v>533.4</v>
      </c>
      <c r="D211" s="3">
        <v>535</v>
      </c>
      <c r="E211" s="3">
        <v>508.5</v>
      </c>
      <c r="F211" s="3">
        <v>529.70000000000005</v>
      </c>
      <c r="G211" s="3">
        <v>510</v>
      </c>
      <c r="H211" s="3">
        <v>517</v>
      </c>
      <c r="I211" s="3">
        <v>520.84</v>
      </c>
      <c r="J211" s="3">
        <v>547</v>
      </c>
      <c r="K211" s="3">
        <v>168.85</v>
      </c>
      <c r="L211" s="3">
        <v>438194</v>
      </c>
      <c r="M211" s="4">
        <v>228227227.59999999</v>
      </c>
      <c r="N211" s="3">
        <v>8114</v>
      </c>
      <c r="O211" s="3">
        <v>346445</v>
      </c>
      <c r="P211" s="3">
        <v>79.06</v>
      </c>
      <c r="R211" s="3">
        <f t="shared" si="0"/>
        <v>517</v>
      </c>
      <c r="S211" s="3">
        <f t="shared" si="1"/>
        <v>18.044241380000003</v>
      </c>
      <c r="T211" s="3">
        <f t="shared" si="14"/>
        <v>42.273940698400004</v>
      </c>
      <c r="V211" s="2">
        <f t="shared" si="7"/>
        <v>44306</v>
      </c>
      <c r="W211" s="6">
        <f t="shared" si="8"/>
        <v>-2.3975835378516226E-2</v>
      </c>
      <c r="X211" s="6">
        <f t="shared" si="9"/>
        <v>0.42684076955908079</v>
      </c>
      <c r="Z211" s="5">
        <f t="shared" si="3"/>
        <v>5.4844606946983544E-2</v>
      </c>
      <c r="AA211" s="5">
        <f t="shared" si="4"/>
        <v>2.0618892508143323</v>
      </c>
      <c r="AC211" s="1">
        <f t="shared" si="5"/>
        <v>520.84</v>
      </c>
      <c r="AD211" s="1">
        <f t="shared" ref="AD211:AE211" si="219">D211</f>
        <v>535</v>
      </c>
      <c r="AE211" s="1">
        <f t="shared" si="219"/>
        <v>508.5</v>
      </c>
    </row>
    <row r="212" spans="1:31" ht="15.75" customHeight="1" x14ac:dyDescent="0.25">
      <c r="A212" s="2">
        <v>44308</v>
      </c>
      <c r="B212" s="3" t="s">
        <v>43</v>
      </c>
      <c r="C212" s="3">
        <v>510</v>
      </c>
      <c r="D212" s="3">
        <v>517</v>
      </c>
      <c r="E212" s="3">
        <v>505.15</v>
      </c>
      <c r="F212" s="3">
        <v>517</v>
      </c>
      <c r="G212" s="3">
        <v>506.55</v>
      </c>
      <c r="H212" s="3">
        <v>508.25</v>
      </c>
      <c r="I212" s="3">
        <v>509.91</v>
      </c>
      <c r="J212" s="3">
        <v>547</v>
      </c>
      <c r="K212" s="3">
        <v>168.85</v>
      </c>
      <c r="L212" s="3">
        <v>368675</v>
      </c>
      <c r="M212" s="4">
        <v>187990890.15000001</v>
      </c>
      <c r="N212" s="3">
        <v>16715</v>
      </c>
      <c r="O212" s="3">
        <v>288703</v>
      </c>
      <c r="P212" s="3">
        <v>78.31</v>
      </c>
      <c r="R212" s="3">
        <f t="shared" si="0"/>
        <v>508.25</v>
      </c>
      <c r="S212" s="3">
        <f t="shared" si="1"/>
        <v>14.721254673000002</v>
      </c>
      <c r="T212" s="3">
        <f t="shared" si="14"/>
        <v>42.446341825399998</v>
      </c>
      <c r="V212" s="2">
        <f t="shared" si="7"/>
        <v>44308</v>
      </c>
      <c r="W212" s="6">
        <f t="shared" si="8"/>
        <v>-1.6924564796905222E-2</v>
      </c>
      <c r="X212" s="6">
        <f t="shared" si="9"/>
        <v>0.3468203392781134</v>
      </c>
      <c r="Z212" s="5">
        <f t="shared" si="3"/>
        <v>7.0840950639853753E-2</v>
      </c>
      <c r="AA212" s="5">
        <f t="shared" si="4"/>
        <v>2.0100681077879776</v>
      </c>
      <c r="AC212" s="1">
        <f t="shared" si="5"/>
        <v>509.91</v>
      </c>
      <c r="AD212" s="1">
        <f t="shared" ref="AD212:AE212" si="220">D212</f>
        <v>517</v>
      </c>
      <c r="AE212" s="1">
        <f t="shared" si="220"/>
        <v>505.15</v>
      </c>
    </row>
    <row r="213" spans="1:31" ht="15.75" customHeight="1" x14ac:dyDescent="0.25">
      <c r="A213" s="2">
        <v>44309</v>
      </c>
      <c r="B213" s="3" t="s">
        <v>43</v>
      </c>
      <c r="C213" s="3">
        <v>504.1</v>
      </c>
      <c r="D213" s="3">
        <v>512.1</v>
      </c>
      <c r="E213" s="3">
        <v>503</v>
      </c>
      <c r="F213" s="3">
        <v>508.25</v>
      </c>
      <c r="G213" s="3">
        <v>505.35</v>
      </c>
      <c r="H213" s="3">
        <v>505.25</v>
      </c>
      <c r="I213" s="3">
        <v>506.46</v>
      </c>
      <c r="J213" s="3">
        <v>547</v>
      </c>
      <c r="K213" s="3">
        <v>168.85</v>
      </c>
      <c r="L213" s="3">
        <v>124814</v>
      </c>
      <c r="M213" s="4">
        <v>63213516.350000001</v>
      </c>
      <c r="N213" s="3">
        <v>7378</v>
      </c>
      <c r="O213" s="3">
        <v>81206</v>
      </c>
      <c r="P213" s="3">
        <v>65.06</v>
      </c>
      <c r="R213" s="3">
        <f t="shared" si="0"/>
        <v>505.25</v>
      </c>
      <c r="S213" s="3">
        <f t="shared" si="1"/>
        <v>4.1127590759999997</v>
      </c>
      <c r="T213" s="3">
        <f t="shared" si="14"/>
        <v>40.987555227199998</v>
      </c>
      <c r="V213" s="2">
        <f t="shared" si="7"/>
        <v>44309</v>
      </c>
      <c r="W213" s="6">
        <f t="shared" si="8"/>
        <v>-5.9026069847515983E-3</v>
      </c>
      <c r="X213" s="6">
        <f t="shared" si="9"/>
        <v>0.10034165378252927</v>
      </c>
      <c r="Z213" s="5">
        <f t="shared" si="3"/>
        <v>7.6325411334552104E-2</v>
      </c>
      <c r="AA213" s="5">
        <f t="shared" si="4"/>
        <v>1.9923008587503701</v>
      </c>
      <c r="AC213" s="1">
        <f t="shared" si="5"/>
        <v>506.46</v>
      </c>
      <c r="AD213" s="1">
        <f t="shared" ref="AD213:AE213" si="221">D213</f>
        <v>512.1</v>
      </c>
      <c r="AE213" s="1">
        <f t="shared" si="221"/>
        <v>503</v>
      </c>
    </row>
    <row r="214" spans="1:31" ht="15.75" customHeight="1" x14ac:dyDescent="0.25">
      <c r="A214" s="2">
        <v>44312</v>
      </c>
      <c r="B214" s="3" t="s">
        <v>43</v>
      </c>
      <c r="C214" s="3">
        <v>505.1</v>
      </c>
      <c r="D214" s="3">
        <v>509.9</v>
      </c>
      <c r="E214" s="3">
        <v>490</v>
      </c>
      <c r="F214" s="3">
        <v>505.25</v>
      </c>
      <c r="G214" s="3">
        <v>498.65</v>
      </c>
      <c r="H214" s="3">
        <v>497.05</v>
      </c>
      <c r="I214" s="3">
        <v>497.66</v>
      </c>
      <c r="J214" s="3">
        <v>547</v>
      </c>
      <c r="K214" s="3">
        <v>168.85</v>
      </c>
      <c r="L214" s="3">
        <v>379249</v>
      </c>
      <c r="M214" s="4">
        <v>188738866.65000001</v>
      </c>
      <c r="N214" s="3">
        <v>11068</v>
      </c>
      <c r="O214" s="3">
        <v>281093</v>
      </c>
      <c r="P214" s="3">
        <v>74.12</v>
      </c>
      <c r="R214" s="3">
        <f t="shared" si="0"/>
        <v>497.05</v>
      </c>
      <c r="S214" s="3">
        <f t="shared" si="1"/>
        <v>13.988874237999999</v>
      </c>
      <c r="T214" s="3">
        <f t="shared" si="14"/>
        <v>30.461266803400001</v>
      </c>
      <c r="V214" s="2">
        <f t="shared" si="7"/>
        <v>44312</v>
      </c>
      <c r="W214" s="6">
        <f t="shared" si="8"/>
        <v>-1.622958931222165E-2</v>
      </c>
      <c r="X214" s="6">
        <f t="shared" si="9"/>
        <v>0.45923481542266653</v>
      </c>
      <c r="Z214" s="5">
        <f t="shared" si="3"/>
        <v>9.1316270566727586E-2</v>
      </c>
      <c r="AA214" s="5">
        <f t="shared" si="4"/>
        <v>1.9437370447142437</v>
      </c>
      <c r="AC214" s="1">
        <f t="shared" si="5"/>
        <v>497.66</v>
      </c>
      <c r="AD214" s="1">
        <f t="shared" ref="AD214:AE214" si="222">D214</f>
        <v>509.9</v>
      </c>
      <c r="AE214" s="1">
        <f t="shared" si="222"/>
        <v>490</v>
      </c>
    </row>
    <row r="215" spans="1:31" ht="15.75" customHeight="1" x14ac:dyDescent="0.25">
      <c r="A215" s="2">
        <v>44313</v>
      </c>
      <c r="B215" s="3" t="s">
        <v>43</v>
      </c>
      <c r="C215" s="3">
        <v>502.4</v>
      </c>
      <c r="D215" s="3">
        <v>510.7</v>
      </c>
      <c r="E215" s="3">
        <v>500.8</v>
      </c>
      <c r="F215" s="3">
        <v>497.05</v>
      </c>
      <c r="G215" s="3">
        <v>508</v>
      </c>
      <c r="H215" s="3">
        <v>508.85</v>
      </c>
      <c r="I215" s="3">
        <v>505.96</v>
      </c>
      <c r="J215" s="3">
        <v>547</v>
      </c>
      <c r="K215" s="3">
        <v>168.85</v>
      </c>
      <c r="L215" s="3">
        <v>166224</v>
      </c>
      <c r="M215" s="4">
        <v>84102358.799999997</v>
      </c>
      <c r="N215" s="3">
        <v>10258</v>
      </c>
      <c r="O215" s="3">
        <v>96917</v>
      </c>
      <c r="P215" s="3">
        <v>58.31</v>
      </c>
      <c r="R215" s="3">
        <f t="shared" si="0"/>
        <v>508.85</v>
      </c>
      <c r="S215" s="3">
        <f t="shared" si="1"/>
        <v>4.9036125320000004</v>
      </c>
      <c r="T215" s="3">
        <f t="shared" si="14"/>
        <v>11.353254166200001</v>
      </c>
      <c r="V215" s="2">
        <f t="shared" si="7"/>
        <v>44313</v>
      </c>
      <c r="W215" s="6">
        <f t="shared" si="8"/>
        <v>2.3740066391711119E-2</v>
      </c>
      <c r="X215" s="6">
        <f t="shared" si="9"/>
        <v>0.431912512502243</v>
      </c>
      <c r="Z215" s="5">
        <f t="shared" si="3"/>
        <v>6.974405850091403E-2</v>
      </c>
      <c r="AA215" s="5">
        <f t="shared" si="4"/>
        <v>2.0136215575954992</v>
      </c>
      <c r="AC215" s="1">
        <f t="shared" si="5"/>
        <v>505.96</v>
      </c>
      <c r="AD215" s="1">
        <f t="shared" ref="AD215:AE215" si="223">D215</f>
        <v>510.7</v>
      </c>
      <c r="AE215" s="1">
        <f t="shared" si="223"/>
        <v>500.8</v>
      </c>
    </row>
    <row r="216" spans="1:31" ht="15.75" customHeight="1" x14ac:dyDescent="0.25">
      <c r="A216" s="2">
        <v>44314</v>
      </c>
      <c r="B216" s="3" t="s">
        <v>43</v>
      </c>
      <c r="C216" s="3">
        <v>510</v>
      </c>
      <c r="D216" s="3">
        <v>513.54999999999995</v>
      </c>
      <c r="E216" s="3">
        <v>496</v>
      </c>
      <c r="F216" s="3">
        <v>508.85</v>
      </c>
      <c r="G216" s="3">
        <v>498.5</v>
      </c>
      <c r="H216" s="3">
        <v>499.3</v>
      </c>
      <c r="I216" s="3">
        <v>500.89</v>
      </c>
      <c r="J216" s="3">
        <v>547</v>
      </c>
      <c r="K216" s="3">
        <v>168.85</v>
      </c>
      <c r="L216" s="3">
        <v>236614</v>
      </c>
      <c r="M216" s="4">
        <v>118516738.2</v>
      </c>
      <c r="N216" s="3">
        <v>9421</v>
      </c>
      <c r="O216" s="3">
        <v>172216</v>
      </c>
      <c r="P216" s="3">
        <v>72.78</v>
      </c>
      <c r="R216" s="3">
        <f t="shared" si="0"/>
        <v>499.3</v>
      </c>
      <c r="S216" s="3">
        <f t="shared" si="1"/>
        <v>8.6261272239999993</v>
      </c>
      <c r="T216" s="3">
        <f t="shared" si="14"/>
        <v>11.154148379800002</v>
      </c>
      <c r="V216" s="2">
        <f t="shared" si="7"/>
        <v>44314</v>
      </c>
      <c r="W216" s="6">
        <f t="shared" si="8"/>
        <v>-1.8767809767121963E-2</v>
      </c>
      <c r="X216" s="6">
        <f t="shared" si="9"/>
        <v>0.77335596858490674</v>
      </c>
      <c r="Z216" s="5">
        <f t="shared" si="3"/>
        <v>8.7202925045703816E-2</v>
      </c>
      <c r="AA216" s="5">
        <f t="shared" si="4"/>
        <v>1.9570624814924493</v>
      </c>
      <c r="AC216" s="1">
        <f t="shared" si="5"/>
        <v>500.89</v>
      </c>
      <c r="AD216" s="1">
        <f t="shared" ref="AD216:AE216" si="224">D216</f>
        <v>513.54999999999995</v>
      </c>
      <c r="AE216" s="1">
        <f t="shared" si="224"/>
        <v>496</v>
      </c>
    </row>
    <row r="217" spans="1:31" ht="15.75" customHeight="1" x14ac:dyDescent="0.25">
      <c r="A217" s="2">
        <v>44315</v>
      </c>
      <c r="B217" s="3" t="s">
        <v>43</v>
      </c>
      <c r="C217" s="3">
        <v>501</v>
      </c>
      <c r="D217" s="3">
        <v>507.2</v>
      </c>
      <c r="E217" s="3">
        <v>496</v>
      </c>
      <c r="F217" s="3">
        <v>499.3</v>
      </c>
      <c r="G217" s="3">
        <v>499</v>
      </c>
      <c r="H217" s="3">
        <v>496.95</v>
      </c>
      <c r="I217" s="3">
        <v>499.86</v>
      </c>
      <c r="J217" s="3">
        <v>547</v>
      </c>
      <c r="K217" s="3">
        <v>168.85</v>
      </c>
      <c r="L217" s="3">
        <v>80984</v>
      </c>
      <c r="M217" s="4">
        <v>40480729.450000003</v>
      </c>
      <c r="N217" s="3">
        <v>4739</v>
      </c>
      <c r="O217" s="3">
        <v>46682</v>
      </c>
      <c r="P217" s="3">
        <v>57.64</v>
      </c>
      <c r="R217" s="3">
        <f t="shared" si="0"/>
        <v>496.95</v>
      </c>
      <c r="S217" s="3">
        <f t="shared" si="1"/>
        <v>2.333446452</v>
      </c>
      <c r="T217" s="3">
        <f t="shared" si="14"/>
        <v>9.2705255486000002</v>
      </c>
      <c r="V217" s="2">
        <f t="shared" si="7"/>
        <v>44315</v>
      </c>
      <c r="W217" s="6">
        <f t="shared" si="8"/>
        <v>-4.7065892249149258E-3</v>
      </c>
      <c r="X217" s="6">
        <f t="shared" si="9"/>
        <v>0.251705951271812</v>
      </c>
      <c r="Z217" s="5">
        <f t="shared" si="3"/>
        <v>9.1499085923217566E-2</v>
      </c>
      <c r="AA217" s="5">
        <f t="shared" si="4"/>
        <v>1.9431448030796568</v>
      </c>
      <c r="AC217" s="1">
        <f t="shared" si="5"/>
        <v>499.86</v>
      </c>
      <c r="AD217" s="1">
        <f t="shared" ref="AD217:AE217" si="225">D217</f>
        <v>507.2</v>
      </c>
      <c r="AE217" s="1">
        <f t="shared" si="225"/>
        <v>496</v>
      </c>
    </row>
    <row r="218" spans="1:31" ht="15.75" customHeight="1" x14ac:dyDescent="0.25">
      <c r="A218" s="2">
        <v>44316</v>
      </c>
      <c r="B218" s="3" t="s">
        <v>43</v>
      </c>
      <c r="C218" s="3">
        <v>496</v>
      </c>
      <c r="D218" s="3">
        <v>496</v>
      </c>
      <c r="E218" s="3">
        <v>489.65</v>
      </c>
      <c r="F218" s="3">
        <v>496.95</v>
      </c>
      <c r="G218" s="3">
        <v>490.5</v>
      </c>
      <c r="H218" s="3">
        <v>491.65</v>
      </c>
      <c r="I218" s="3">
        <v>491.91</v>
      </c>
      <c r="J218" s="3">
        <v>547</v>
      </c>
      <c r="K218" s="3">
        <v>168.85</v>
      </c>
      <c r="L218" s="3">
        <v>122962</v>
      </c>
      <c r="M218" s="4">
        <v>60485890.899999999</v>
      </c>
      <c r="N218" s="3">
        <v>7124</v>
      </c>
      <c r="O218" s="3">
        <v>88304</v>
      </c>
      <c r="P218" s="3">
        <v>71.81</v>
      </c>
      <c r="R218" s="3">
        <f t="shared" si="0"/>
        <v>491.65</v>
      </c>
      <c r="S218" s="3">
        <f t="shared" si="1"/>
        <v>4.3437620639999999</v>
      </c>
      <c r="T218" s="3">
        <f t="shared" si="14"/>
        <v>6.7929639043999988</v>
      </c>
      <c r="V218" s="2">
        <f t="shared" si="7"/>
        <v>44316</v>
      </c>
      <c r="W218" s="6">
        <f t="shared" si="8"/>
        <v>-1.0665056846765291E-2</v>
      </c>
      <c r="X218" s="6">
        <f t="shared" si="9"/>
        <v>0.63945019068722264</v>
      </c>
      <c r="Z218" s="5">
        <f t="shared" si="3"/>
        <v>0.10118829981718469</v>
      </c>
      <c r="AA218" s="5">
        <f t="shared" si="4"/>
        <v>1.91175599644655</v>
      </c>
      <c r="AC218" s="1">
        <f t="shared" si="5"/>
        <v>491.91</v>
      </c>
      <c r="AD218" s="1">
        <f t="shared" ref="AD218:AE218" si="226">D218</f>
        <v>496</v>
      </c>
      <c r="AE218" s="1">
        <f t="shared" si="226"/>
        <v>489.65</v>
      </c>
    </row>
    <row r="219" spans="1:31" ht="15.75" customHeight="1" x14ac:dyDescent="0.25">
      <c r="A219" s="2">
        <v>44319</v>
      </c>
      <c r="B219" s="3" t="s">
        <v>43</v>
      </c>
      <c r="C219" s="3">
        <v>490.3</v>
      </c>
      <c r="D219" s="3">
        <v>491.95</v>
      </c>
      <c r="E219" s="3">
        <v>483</v>
      </c>
      <c r="F219" s="3">
        <v>491.65</v>
      </c>
      <c r="G219" s="3">
        <v>485.6</v>
      </c>
      <c r="H219" s="3">
        <v>486.55</v>
      </c>
      <c r="I219" s="3">
        <v>486.5</v>
      </c>
      <c r="J219" s="3">
        <v>547</v>
      </c>
      <c r="K219" s="3">
        <v>168.85</v>
      </c>
      <c r="L219" s="3">
        <v>151554</v>
      </c>
      <c r="M219" s="4">
        <v>73731667.25</v>
      </c>
      <c r="N219" s="3">
        <v>8427</v>
      </c>
      <c r="O219" s="3">
        <v>76985</v>
      </c>
      <c r="P219" s="3">
        <v>50.8</v>
      </c>
      <c r="R219" s="3">
        <f t="shared" si="0"/>
        <v>486.55</v>
      </c>
      <c r="S219" s="3">
        <f t="shared" si="1"/>
        <v>3.7453202499999998</v>
      </c>
      <c r="T219" s="3">
        <f t="shared" si="14"/>
        <v>6.839164502</v>
      </c>
      <c r="V219" s="2">
        <f t="shared" si="7"/>
        <v>44319</v>
      </c>
      <c r="W219" s="6">
        <f t="shared" si="8"/>
        <v>-1.0373232990948777E-2</v>
      </c>
      <c r="X219" s="6">
        <f t="shared" si="9"/>
        <v>0.54762833221875906</v>
      </c>
      <c r="Z219" s="5">
        <f t="shared" si="3"/>
        <v>0.11051188299817183</v>
      </c>
      <c r="AA219" s="5">
        <f t="shared" si="4"/>
        <v>1.8815516730826181</v>
      </c>
      <c r="AC219" s="1">
        <f t="shared" si="5"/>
        <v>486.5</v>
      </c>
      <c r="AD219" s="1">
        <f t="shared" ref="AD219:AE219" si="227">D219</f>
        <v>491.95</v>
      </c>
      <c r="AE219" s="1">
        <f t="shared" si="227"/>
        <v>483</v>
      </c>
    </row>
    <row r="220" spans="1:31" ht="15.75" customHeight="1" x14ac:dyDescent="0.25">
      <c r="A220" s="2">
        <v>44320</v>
      </c>
      <c r="B220" s="3" t="s">
        <v>43</v>
      </c>
      <c r="C220" s="3">
        <v>489.1</v>
      </c>
      <c r="D220" s="3">
        <v>496</v>
      </c>
      <c r="E220" s="3">
        <v>487</v>
      </c>
      <c r="F220" s="3">
        <v>486.55</v>
      </c>
      <c r="G220" s="3">
        <v>490</v>
      </c>
      <c r="H220" s="3">
        <v>490.6</v>
      </c>
      <c r="I220" s="3">
        <v>490.51</v>
      </c>
      <c r="J220" s="3">
        <v>547</v>
      </c>
      <c r="K220" s="3">
        <v>168.85</v>
      </c>
      <c r="L220" s="3">
        <v>82954</v>
      </c>
      <c r="M220" s="4">
        <v>40689641.799999997</v>
      </c>
      <c r="N220" s="3">
        <v>3905</v>
      </c>
      <c r="O220" s="3">
        <v>41723</v>
      </c>
      <c r="P220" s="3">
        <v>50.3</v>
      </c>
      <c r="R220" s="3">
        <f t="shared" si="0"/>
        <v>490.6</v>
      </c>
      <c r="S220" s="3">
        <f t="shared" si="1"/>
        <v>2.0465548729999998</v>
      </c>
      <c r="T220" s="3">
        <f t="shared" si="14"/>
        <v>4.7904537043999991</v>
      </c>
      <c r="V220" s="2">
        <f t="shared" si="7"/>
        <v>44320</v>
      </c>
      <c r="W220" s="6">
        <f t="shared" si="8"/>
        <v>8.3239132668790697E-3</v>
      </c>
      <c r="X220" s="6">
        <f t="shared" si="9"/>
        <v>0.42721524917780818</v>
      </c>
      <c r="Z220" s="5">
        <f t="shared" si="3"/>
        <v>0.10310786106032903</v>
      </c>
      <c r="AA220" s="5">
        <f t="shared" si="4"/>
        <v>1.9055374592833876</v>
      </c>
      <c r="AC220" s="1">
        <f t="shared" si="5"/>
        <v>490.51</v>
      </c>
      <c r="AD220" s="1">
        <f t="shared" ref="AD220:AE220" si="228">D220</f>
        <v>496</v>
      </c>
      <c r="AE220" s="1">
        <f t="shared" si="228"/>
        <v>487</v>
      </c>
    </row>
    <row r="221" spans="1:31" ht="15.75" customHeight="1" x14ac:dyDescent="0.25">
      <c r="A221" s="2">
        <v>44321</v>
      </c>
      <c r="B221" s="3" t="s">
        <v>43</v>
      </c>
      <c r="C221" s="3">
        <v>494.95</v>
      </c>
      <c r="D221" s="3">
        <v>497.5</v>
      </c>
      <c r="E221" s="3">
        <v>482.1</v>
      </c>
      <c r="F221" s="3">
        <v>490.6</v>
      </c>
      <c r="G221" s="3">
        <v>485</v>
      </c>
      <c r="H221" s="3">
        <v>488.6</v>
      </c>
      <c r="I221" s="3">
        <v>489.04</v>
      </c>
      <c r="J221" s="3">
        <v>547</v>
      </c>
      <c r="K221" s="3">
        <v>168.85</v>
      </c>
      <c r="L221" s="3">
        <v>225425</v>
      </c>
      <c r="M221" s="4">
        <v>110242227.84999999</v>
      </c>
      <c r="N221" s="3">
        <v>6696</v>
      </c>
      <c r="O221" s="3">
        <v>156046</v>
      </c>
      <c r="P221" s="3">
        <v>69.22</v>
      </c>
      <c r="R221" s="3">
        <f t="shared" si="0"/>
        <v>488.6</v>
      </c>
      <c r="S221" s="3">
        <f t="shared" si="1"/>
        <v>7.6312735840000006</v>
      </c>
      <c r="T221" s="3">
        <f t="shared" si="14"/>
        <v>4.2190421726</v>
      </c>
      <c r="V221" s="2">
        <f t="shared" si="7"/>
        <v>44321</v>
      </c>
      <c r="W221" s="6">
        <f t="shared" si="8"/>
        <v>-4.0766408479412965E-3</v>
      </c>
      <c r="X221" s="6">
        <f t="shared" si="9"/>
        <v>1.808769211542913</v>
      </c>
      <c r="Z221" s="5">
        <f t="shared" si="3"/>
        <v>0.10676416819012793</v>
      </c>
      <c r="AA221" s="5">
        <f t="shared" si="4"/>
        <v>1.8936926265916494</v>
      </c>
      <c r="AC221" s="1">
        <f t="shared" si="5"/>
        <v>489.04</v>
      </c>
      <c r="AD221" s="1">
        <f t="shared" ref="AD221:AE221" si="229">D221</f>
        <v>497.5</v>
      </c>
      <c r="AE221" s="1">
        <f t="shared" si="229"/>
        <v>482.1</v>
      </c>
    </row>
    <row r="222" spans="1:31" ht="15.75" customHeight="1" x14ac:dyDescent="0.25">
      <c r="A222" s="2">
        <v>44322</v>
      </c>
      <c r="B222" s="3" t="s">
        <v>43</v>
      </c>
      <c r="C222" s="3">
        <v>487.95</v>
      </c>
      <c r="D222" s="3">
        <v>488.05</v>
      </c>
      <c r="E222" s="3">
        <v>483.05</v>
      </c>
      <c r="F222" s="3">
        <v>488.6</v>
      </c>
      <c r="G222" s="3">
        <v>485.05</v>
      </c>
      <c r="H222" s="3">
        <v>485.45</v>
      </c>
      <c r="I222" s="3">
        <v>485.16</v>
      </c>
      <c r="J222" s="3">
        <v>547</v>
      </c>
      <c r="K222" s="3">
        <v>168.85</v>
      </c>
      <c r="L222" s="3">
        <v>202508</v>
      </c>
      <c r="M222" s="4">
        <v>98249776.450000003</v>
      </c>
      <c r="N222" s="3">
        <v>5142</v>
      </c>
      <c r="O222" s="3">
        <v>171553</v>
      </c>
      <c r="P222" s="3">
        <v>84.71</v>
      </c>
      <c r="R222" s="3">
        <f t="shared" si="0"/>
        <v>485.45</v>
      </c>
      <c r="S222" s="3">
        <f t="shared" si="1"/>
        <v>8.3230653480000001</v>
      </c>
      <c r="T222" s="3">
        <f t="shared" si="14"/>
        <v>4.0200714446000001</v>
      </c>
      <c r="V222" s="2">
        <f t="shared" si="7"/>
        <v>44322</v>
      </c>
      <c r="W222" s="6">
        <f t="shared" si="8"/>
        <v>-6.4469914040115308E-3</v>
      </c>
      <c r="X222" s="6">
        <f t="shared" si="9"/>
        <v>2.0703774703258166</v>
      </c>
      <c r="Z222" s="5">
        <f t="shared" si="3"/>
        <v>0.11252285191956127</v>
      </c>
      <c r="AA222" s="5">
        <f t="shared" si="4"/>
        <v>1.8750370151021618</v>
      </c>
      <c r="AC222" s="1">
        <f t="shared" si="5"/>
        <v>485.16</v>
      </c>
      <c r="AD222" s="1">
        <f t="shared" ref="AD222:AE222" si="230">D222</f>
        <v>488.05</v>
      </c>
      <c r="AE222" s="1">
        <f t="shared" si="230"/>
        <v>483.05</v>
      </c>
    </row>
    <row r="223" spans="1:31" ht="15.75" customHeight="1" x14ac:dyDescent="0.25">
      <c r="A223" s="2">
        <v>44323</v>
      </c>
      <c r="B223" s="3" t="s">
        <v>43</v>
      </c>
      <c r="C223" s="3">
        <v>487.25</v>
      </c>
      <c r="D223" s="3">
        <v>493.15</v>
      </c>
      <c r="E223" s="3">
        <v>480.2</v>
      </c>
      <c r="F223" s="3">
        <v>485.45</v>
      </c>
      <c r="G223" s="3">
        <v>480.55</v>
      </c>
      <c r="H223" s="3">
        <v>483.75</v>
      </c>
      <c r="I223" s="3">
        <v>486.22</v>
      </c>
      <c r="J223" s="3">
        <v>547</v>
      </c>
      <c r="K223" s="3">
        <v>168.85</v>
      </c>
      <c r="L223" s="3">
        <v>427295</v>
      </c>
      <c r="M223" s="4">
        <v>207759727.90000001</v>
      </c>
      <c r="N223" s="3">
        <v>6112</v>
      </c>
      <c r="O223" s="3">
        <v>379030</v>
      </c>
      <c r="P223" s="3">
        <v>88.7</v>
      </c>
      <c r="R223" s="3">
        <f t="shared" si="0"/>
        <v>483.75</v>
      </c>
      <c r="S223" s="3">
        <f t="shared" si="1"/>
        <v>18.429196660000002</v>
      </c>
      <c r="T223" s="3">
        <f t="shared" si="14"/>
        <v>5.2179952238</v>
      </c>
      <c r="V223" s="2">
        <f t="shared" si="7"/>
        <v>44323</v>
      </c>
      <c r="W223" s="6">
        <f t="shared" si="8"/>
        <v>-3.5019054485528659E-3</v>
      </c>
      <c r="X223" s="6">
        <f t="shared" si="9"/>
        <v>3.5318538767421401</v>
      </c>
      <c r="Z223" s="5">
        <f t="shared" si="3"/>
        <v>0.1156307129798903</v>
      </c>
      <c r="AA223" s="5">
        <f t="shared" si="4"/>
        <v>1.8649689073141842</v>
      </c>
      <c r="AC223" s="1">
        <f t="shared" si="5"/>
        <v>486.22</v>
      </c>
      <c r="AD223" s="1">
        <f t="shared" ref="AD223:AE223" si="231">D223</f>
        <v>493.15</v>
      </c>
      <c r="AE223" s="1">
        <f t="shared" si="231"/>
        <v>480.2</v>
      </c>
    </row>
    <row r="224" spans="1:31" ht="15.75" customHeight="1" x14ac:dyDescent="0.25">
      <c r="A224" s="2">
        <v>44326</v>
      </c>
      <c r="B224" s="3" t="s">
        <v>43</v>
      </c>
      <c r="C224" s="3">
        <v>483.9</v>
      </c>
      <c r="D224" s="3">
        <v>487.9</v>
      </c>
      <c r="E224" s="3">
        <v>481.9</v>
      </c>
      <c r="F224" s="3">
        <v>483.75</v>
      </c>
      <c r="G224" s="3">
        <v>482.9</v>
      </c>
      <c r="H224" s="3">
        <v>483.5</v>
      </c>
      <c r="I224" s="3">
        <v>484.11</v>
      </c>
      <c r="J224" s="3">
        <v>547</v>
      </c>
      <c r="K224" s="3">
        <v>168.85</v>
      </c>
      <c r="L224" s="3">
        <v>83652</v>
      </c>
      <c r="M224" s="4">
        <v>40496867.649999999</v>
      </c>
      <c r="N224" s="3">
        <v>6379</v>
      </c>
      <c r="O224" s="3">
        <v>51348</v>
      </c>
      <c r="P224" s="3">
        <v>61.38</v>
      </c>
      <c r="R224" s="3">
        <f t="shared" si="0"/>
        <v>483.5</v>
      </c>
      <c r="S224" s="3">
        <f t="shared" si="1"/>
        <v>2.4858080280000001</v>
      </c>
      <c r="T224" s="3">
        <f t="shared" si="14"/>
        <v>8.0350821430000003</v>
      </c>
      <c r="V224" s="2">
        <f t="shared" si="7"/>
        <v>44326</v>
      </c>
      <c r="W224" s="6">
        <f t="shared" si="8"/>
        <v>-5.1679586563307489E-4</v>
      </c>
      <c r="X224" s="6">
        <f t="shared" si="9"/>
        <v>0.30936933608893907</v>
      </c>
      <c r="Z224" s="5">
        <f t="shared" si="3"/>
        <v>0.11608775137111517</v>
      </c>
      <c r="AA224" s="5">
        <f t="shared" si="4"/>
        <v>1.8634883032277167</v>
      </c>
      <c r="AC224" s="1">
        <f t="shared" si="5"/>
        <v>484.11</v>
      </c>
      <c r="AD224" s="1">
        <f t="shared" ref="AD224:AE224" si="232">D224</f>
        <v>487.9</v>
      </c>
      <c r="AE224" s="1">
        <f t="shared" si="232"/>
        <v>481.9</v>
      </c>
    </row>
    <row r="225" spans="1:31" ht="15.75" customHeight="1" x14ac:dyDescent="0.25">
      <c r="A225" s="2">
        <v>44327</v>
      </c>
      <c r="B225" s="3" t="s">
        <v>43</v>
      </c>
      <c r="C225" s="3">
        <v>482.35</v>
      </c>
      <c r="D225" s="3">
        <v>485</v>
      </c>
      <c r="E225" s="3">
        <v>478.2</v>
      </c>
      <c r="F225" s="3">
        <v>483.5</v>
      </c>
      <c r="G225" s="3">
        <v>483</v>
      </c>
      <c r="H225" s="3">
        <v>483.95</v>
      </c>
      <c r="I225" s="3">
        <v>482.48</v>
      </c>
      <c r="J225" s="3">
        <v>547</v>
      </c>
      <c r="K225" s="3">
        <v>168.85</v>
      </c>
      <c r="L225" s="3">
        <v>375305</v>
      </c>
      <c r="M225" s="4">
        <v>181075881.90000001</v>
      </c>
      <c r="N225" s="3">
        <v>9392</v>
      </c>
      <c r="O225" s="3">
        <v>311860</v>
      </c>
      <c r="P225" s="3">
        <v>83.1</v>
      </c>
      <c r="R225" s="3">
        <f t="shared" si="0"/>
        <v>483.95</v>
      </c>
      <c r="S225" s="3">
        <f t="shared" si="1"/>
        <v>15.046621280000002</v>
      </c>
      <c r="T225" s="3">
        <f t="shared" si="14"/>
        <v>7.7831796986000015</v>
      </c>
      <c r="V225" s="2">
        <f t="shared" si="7"/>
        <v>44327</v>
      </c>
      <c r="W225" s="6">
        <f t="shared" si="8"/>
        <v>9.3071354705271693E-4</v>
      </c>
      <c r="X225" s="6">
        <f t="shared" si="9"/>
        <v>1.9332229066619793</v>
      </c>
      <c r="Z225" s="5">
        <f t="shared" si="3"/>
        <v>0.11526508226691044</v>
      </c>
      <c r="AA225" s="5">
        <f t="shared" si="4"/>
        <v>1.8661533905833583</v>
      </c>
      <c r="AC225" s="1">
        <f t="shared" si="5"/>
        <v>482.48</v>
      </c>
      <c r="AD225" s="1">
        <f t="shared" ref="AD225:AE225" si="233">D225</f>
        <v>485</v>
      </c>
      <c r="AE225" s="1">
        <f t="shared" si="233"/>
        <v>478.2</v>
      </c>
    </row>
    <row r="226" spans="1:31" ht="15.75" customHeight="1" x14ac:dyDescent="0.25">
      <c r="A226" s="2">
        <v>44328</v>
      </c>
      <c r="B226" s="3" t="s">
        <v>43</v>
      </c>
      <c r="C226" s="3">
        <v>486</v>
      </c>
      <c r="D226" s="3">
        <v>494</v>
      </c>
      <c r="E226" s="3">
        <v>485</v>
      </c>
      <c r="F226" s="3">
        <v>483.95</v>
      </c>
      <c r="G226" s="3">
        <v>487</v>
      </c>
      <c r="H226" s="3">
        <v>488.4</v>
      </c>
      <c r="I226" s="3">
        <v>487.91</v>
      </c>
      <c r="J226" s="3">
        <v>547</v>
      </c>
      <c r="K226" s="3">
        <v>168.85</v>
      </c>
      <c r="L226" s="3">
        <v>452475</v>
      </c>
      <c r="M226" s="4">
        <v>220767467.80000001</v>
      </c>
      <c r="N226" s="3">
        <v>9175</v>
      </c>
      <c r="O226" s="3">
        <v>377636</v>
      </c>
      <c r="P226" s="3">
        <v>83.46</v>
      </c>
      <c r="R226" s="3">
        <f t="shared" si="0"/>
        <v>488.4</v>
      </c>
      <c r="S226" s="3">
        <f t="shared" si="1"/>
        <v>18.425238076000003</v>
      </c>
      <c r="T226" s="3">
        <f t="shared" si="14"/>
        <v>10.38319298</v>
      </c>
      <c r="V226" s="2">
        <f t="shared" si="7"/>
        <v>44328</v>
      </c>
      <c r="W226" s="6">
        <f t="shared" si="8"/>
        <v>9.1951647897509838E-3</v>
      </c>
      <c r="X226" s="6">
        <f t="shared" si="9"/>
        <v>1.7745252458940624</v>
      </c>
      <c r="Z226" s="5">
        <f t="shared" si="3"/>
        <v>0.10712979890310791</v>
      </c>
      <c r="AA226" s="5">
        <f t="shared" si="4"/>
        <v>1.8925081433224753</v>
      </c>
      <c r="AC226" s="1">
        <f t="shared" si="5"/>
        <v>487.91</v>
      </c>
      <c r="AD226" s="1">
        <f t="shared" ref="AD226:AE226" si="234">D226</f>
        <v>494</v>
      </c>
      <c r="AE226" s="1">
        <f t="shared" si="234"/>
        <v>485</v>
      </c>
    </row>
    <row r="227" spans="1:31" ht="15.75" customHeight="1" x14ac:dyDescent="0.25">
      <c r="A227" s="2">
        <v>44330</v>
      </c>
      <c r="B227" s="3" t="s">
        <v>43</v>
      </c>
      <c r="C227" s="3">
        <v>494</v>
      </c>
      <c r="D227" s="3">
        <v>505.7</v>
      </c>
      <c r="E227" s="3">
        <v>484.2</v>
      </c>
      <c r="F227" s="3">
        <v>488.4</v>
      </c>
      <c r="G227" s="3">
        <v>503.5</v>
      </c>
      <c r="H227" s="3">
        <v>499.75</v>
      </c>
      <c r="I227" s="3">
        <v>493.88</v>
      </c>
      <c r="J227" s="3">
        <v>547</v>
      </c>
      <c r="K227" s="3">
        <v>168.85</v>
      </c>
      <c r="L227" s="3">
        <v>713324</v>
      </c>
      <c r="M227" s="4">
        <v>352298033.10000002</v>
      </c>
      <c r="N227" s="3">
        <v>12405</v>
      </c>
      <c r="O227" s="3">
        <v>521728</v>
      </c>
      <c r="P227" s="3">
        <v>73.14</v>
      </c>
      <c r="R227" s="3">
        <f t="shared" si="0"/>
        <v>499.75</v>
      </c>
      <c r="S227" s="3">
        <f t="shared" si="1"/>
        <v>25.767102463999997</v>
      </c>
      <c r="T227" s="3">
        <f t="shared" si="14"/>
        <v>12.541985878400002</v>
      </c>
      <c r="V227" s="2">
        <f t="shared" si="7"/>
        <v>44330</v>
      </c>
      <c r="W227" s="6">
        <f t="shared" si="8"/>
        <v>2.3239148239148286E-2</v>
      </c>
      <c r="X227" s="6">
        <f t="shared" si="9"/>
        <v>2.0544675072849898</v>
      </c>
      <c r="Z227" s="5">
        <f t="shared" si="3"/>
        <v>8.638025594149909E-2</v>
      </c>
      <c r="AA227" s="5">
        <f t="shared" si="4"/>
        <v>1.95972756884809</v>
      </c>
      <c r="AC227" s="1">
        <f t="shared" si="5"/>
        <v>493.88</v>
      </c>
      <c r="AD227" s="1">
        <f t="shared" ref="AD227:AE227" si="235">D227</f>
        <v>505.7</v>
      </c>
      <c r="AE227" s="1">
        <f t="shared" si="235"/>
        <v>484.2</v>
      </c>
    </row>
    <row r="228" spans="1:31" ht="15.75" customHeight="1" x14ac:dyDescent="0.25">
      <c r="A228" s="2">
        <v>44333</v>
      </c>
      <c r="B228" s="3" t="s">
        <v>43</v>
      </c>
      <c r="C228" s="3">
        <v>506.7</v>
      </c>
      <c r="D228" s="3">
        <v>512</v>
      </c>
      <c r="E228" s="3">
        <v>503.5</v>
      </c>
      <c r="F228" s="3">
        <v>499.75</v>
      </c>
      <c r="G228" s="3">
        <v>508.4</v>
      </c>
      <c r="H228" s="3">
        <v>508.05</v>
      </c>
      <c r="I228" s="3">
        <v>508.82</v>
      </c>
      <c r="J228" s="3">
        <v>547</v>
      </c>
      <c r="K228" s="3">
        <v>184.15</v>
      </c>
      <c r="L228" s="3">
        <v>493672</v>
      </c>
      <c r="M228" s="4">
        <v>251191500.15000001</v>
      </c>
      <c r="N228" s="3">
        <v>18173</v>
      </c>
      <c r="O228" s="3">
        <v>369910</v>
      </c>
      <c r="P228" s="3">
        <v>74.930000000000007</v>
      </c>
      <c r="R228" s="3">
        <f t="shared" si="0"/>
        <v>508.05</v>
      </c>
      <c r="S228" s="3">
        <f t="shared" si="1"/>
        <v>18.821760619999999</v>
      </c>
      <c r="T228" s="3">
        <f t="shared" si="14"/>
        <v>16.030793301599999</v>
      </c>
      <c r="V228" s="2">
        <f t="shared" si="7"/>
        <v>44333</v>
      </c>
      <c r="W228" s="6">
        <f t="shared" si="8"/>
        <v>1.6608304152076061E-2</v>
      </c>
      <c r="X228" s="6">
        <f t="shared" si="9"/>
        <v>1.174100387042071</v>
      </c>
      <c r="Z228" s="5">
        <f t="shared" si="3"/>
        <v>7.1206581352833614E-2</v>
      </c>
      <c r="AA228" s="5">
        <f t="shared" si="4"/>
        <v>1.7588922074395872</v>
      </c>
      <c r="AC228" s="1">
        <f t="shared" si="5"/>
        <v>508.82</v>
      </c>
      <c r="AD228" s="1">
        <f t="shared" ref="AD228:AE228" si="236">D228</f>
        <v>512</v>
      </c>
      <c r="AE228" s="1">
        <f t="shared" si="236"/>
        <v>503.5</v>
      </c>
    </row>
    <row r="229" spans="1:31" ht="15.75" customHeight="1" x14ac:dyDescent="0.25">
      <c r="A229" s="2">
        <v>44334</v>
      </c>
      <c r="B229" s="3" t="s">
        <v>43</v>
      </c>
      <c r="C229" s="3">
        <v>510</v>
      </c>
      <c r="D229" s="3">
        <v>520.70000000000005</v>
      </c>
      <c r="E229" s="3">
        <v>501.1</v>
      </c>
      <c r="F229" s="3">
        <v>508.05</v>
      </c>
      <c r="G229" s="3">
        <v>520.70000000000005</v>
      </c>
      <c r="H229" s="3">
        <v>513.1</v>
      </c>
      <c r="I229" s="3">
        <v>509.4</v>
      </c>
      <c r="J229" s="3">
        <v>547</v>
      </c>
      <c r="K229" s="3">
        <v>184.15</v>
      </c>
      <c r="L229" s="3">
        <v>239600</v>
      </c>
      <c r="M229" s="4">
        <v>122051987.90000001</v>
      </c>
      <c r="N229" s="3">
        <v>11505</v>
      </c>
      <c r="O229" s="3">
        <v>153198</v>
      </c>
      <c r="P229" s="3">
        <v>63.94</v>
      </c>
      <c r="R229" s="3">
        <f t="shared" si="0"/>
        <v>513.1</v>
      </c>
      <c r="S229" s="3">
        <f t="shared" si="1"/>
        <v>7.8039061200000006</v>
      </c>
      <c r="T229" s="3">
        <f t="shared" si="14"/>
        <v>16.109306093600001</v>
      </c>
      <c r="V229" s="2">
        <f t="shared" si="7"/>
        <v>44334</v>
      </c>
      <c r="W229" s="6">
        <f t="shared" si="8"/>
        <v>9.9399665387265249E-3</v>
      </c>
      <c r="X229" s="6">
        <f t="shared" si="9"/>
        <v>0.48443465377446532</v>
      </c>
      <c r="Z229" s="5">
        <f t="shared" si="3"/>
        <v>6.1974405850091369E-2</v>
      </c>
      <c r="AA229" s="5">
        <f t="shared" si="4"/>
        <v>1.7863155036654903</v>
      </c>
      <c r="AC229" s="1">
        <f t="shared" si="5"/>
        <v>509.4</v>
      </c>
      <c r="AD229" s="1">
        <f t="shared" ref="AD229:AE229" si="237">D229</f>
        <v>520.70000000000005</v>
      </c>
      <c r="AE229" s="1">
        <f t="shared" si="237"/>
        <v>501.1</v>
      </c>
    </row>
    <row r="230" spans="1:31" ht="15.75" customHeight="1" x14ac:dyDescent="0.25">
      <c r="A230" s="2">
        <v>44335</v>
      </c>
      <c r="B230" s="3" t="s">
        <v>43</v>
      </c>
      <c r="C230" s="3">
        <v>520</v>
      </c>
      <c r="D230" s="3">
        <v>520</v>
      </c>
      <c r="E230" s="3">
        <v>506.7</v>
      </c>
      <c r="F230" s="3">
        <v>513.1</v>
      </c>
      <c r="G230" s="3">
        <v>509</v>
      </c>
      <c r="H230" s="3">
        <v>508.25</v>
      </c>
      <c r="I230" s="3">
        <v>510.43</v>
      </c>
      <c r="J230" s="3">
        <v>547</v>
      </c>
      <c r="K230" s="3">
        <v>184.15</v>
      </c>
      <c r="L230" s="3">
        <v>149915</v>
      </c>
      <c r="M230" s="4">
        <v>76521127.900000006</v>
      </c>
      <c r="N230" s="3">
        <v>8287</v>
      </c>
      <c r="O230" s="3">
        <v>96872</v>
      </c>
      <c r="P230" s="3">
        <v>64.62</v>
      </c>
      <c r="R230" s="3">
        <f t="shared" si="0"/>
        <v>508.25</v>
      </c>
      <c r="S230" s="3">
        <f t="shared" si="1"/>
        <v>4.9446374960000004</v>
      </c>
      <c r="T230" s="3">
        <f t="shared" si="14"/>
        <v>17.172925712000001</v>
      </c>
      <c r="V230" s="2">
        <f t="shared" si="7"/>
        <v>44335</v>
      </c>
      <c r="W230" s="6">
        <f t="shared" si="8"/>
        <v>-9.4523484700838479E-3</v>
      </c>
      <c r="X230" s="6">
        <f t="shared" si="9"/>
        <v>0.28793215430640418</v>
      </c>
      <c r="Z230" s="5">
        <f t="shared" si="3"/>
        <v>7.0840950639853753E-2</v>
      </c>
      <c r="AA230" s="5">
        <f t="shared" si="4"/>
        <v>1.7599782785772469</v>
      </c>
      <c r="AC230" s="1">
        <f t="shared" si="5"/>
        <v>510.43</v>
      </c>
      <c r="AD230" s="1">
        <f t="shared" ref="AD230:AE230" si="238">D230</f>
        <v>520</v>
      </c>
      <c r="AE230" s="1">
        <f t="shared" si="238"/>
        <v>506.7</v>
      </c>
    </row>
    <row r="231" spans="1:31" ht="15.75" customHeight="1" x14ac:dyDescent="0.25">
      <c r="A231" s="2">
        <v>44336</v>
      </c>
      <c r="B231" s="3" t="s">
        <v>43</v>
      </c>
      <c r="C231" s="3">
        <v>510</v>
      </c>
      <c r="D231" s="3">
        <v>510</v>
      </c>
      <c r="E231" s="3">
        <v>499</v>
      </c>
      <c r="F231" s="3">
        <v>508.25</v>
      </c>
      <c r="G231" s="3">
        <v>500</v>
      </c>
      <c r="H231" s="3">
        <v>499.95</v>
      </c>
      <c r="I231" s="3">
        <v>503.52</v>
      </c>
      <c r="J231" s="3">
        <v>547</v>
      </c>
      <c r="K231" s="3">
        <v>184.15</v>
      </c>
      <c r="L231" s="3">
        <v>345924</v>
      </c>
      <c r="M231" s="4">
        <v>174180682.40000001</v>
      </c>
      <c r="N231" s="3">
        <v>4357</v>
      </c>
      <c r="O231" s="3">
        <v>301428</v>
      </c>
      <c r="P231" s="3">
        <v>87.14</v>
      </c>
      <c r="R231" s="3">
        <f t="shared" si="0"/>
        <v>499.95</v>
      </c>
      <c r="S231" s="3">
        <f t="shared" si="1"/>
        <v>15.177502656</v>
      </c>
      <c r="T231" s="3">
        <f t="shared" si="14"/>
        <v>15.152528955200001</v>
      </c>
      <c r="V231" s="2">
        <f t="shared" si="7"/>
        <v>44336</v>
      </c>
      <c r="W231" s="6">
        <f t="shared" si="8"/>
        <v>-1.6330545991146111E-2</v>
      </c>
      <c r="X231" s="6">
        <f t="shared" si="9"/>
        <v>1.0016481539730981</v>
      </c>
      <c r="Z231" s="5">
        <f t="shared" si="3"/>
        <v>8.6014625228519215E-2</v>
      </c>
      <c r="AA231" s="5">
        <f t="shared" si="4"/>
        <v>1.7149063263643767</v>
      </c>
      <c r="AC231" s="1">
        <f t="shared" si="5"/>
        <v>503.52</v>
      </c>
      <c r="AD231" s="1">
        <f t="shared" ref="AD231:AE231" si="239">D231</f>
        <v>510</v>
      </c>
      <c r="AE231" s="1">
        <f t="shared" si="239"/>
        <v>499</v>
      </c>
    </row>
    <row r="232" spans="1:31" ht="15.75" customHeight="1" x14ac:dyDescent="0.25">
      <c r="A232" s="2">
        <v>44337</v>
      </c>
      <c r="B232" s="3" t="s">
        <v>43</v>
      </c>
      <c r="C232" s="3">
        <v>500</v>
      </c>
      <c r="D232" s="3">
        <v>514.95000000000005</v>
      </c>
      <c r="E232" s="3">
        <v>500</v>
      </c>
      <c r="F232" s="3">
        <v>499.95</v>
      </c>
      <c r="G232" s="3">
        <v>504</v>
      </c>
      <c r="H232" s="3">
        <v>503.9</v>
      </c>
      <c r="I232" s="3">
        <v>508.01</v>
      </c>
      <c r="J232" s="3">
        <v>547</v>
      </c>
      <c r="K232" s="3">
        <v>184.15</v>
      </c>
      <c r="L232" s="3">
        <v>545292</v>
      </c>
      <c r="M232" s="4">
        <v>277011900.5</v>
      </c>
      <c r="N232" s="3">
        <v>13106</v>
      </c>
      <c r="O232" s="3">
        <v>387304</v>
      </c>
      <c r="P232" s="3">
        <v>71.03</v>
      </c>
      <c r="R232" s="3">
        <f t="shared" si="0"/>
        <v>503.9</v>
      </c>
      <c r="S232" s="3">
        <f t="shared" si="1"/>
        <v>19.675430503999998</v>
      </c>
      <c r="T232" s="3">
        <f t="shared" si="14"/>
        <v>14.502981871199998</v>
      </c>
      <c r="V232" s="2">
        <f t="shared" si="7"/>
        <v>44337</v>
      </c>
      <c r="W232" s="6">
        <f t="shared" si="8"/>
        <v>7.9007900790078779E-3</v>
      </c>
      <c r="X232" s="6">
        <f t="shared" si="9"/>
        <v>1.3566472521813906</v>
      </c>
      <c r="Z232" s="5">
        <f t="shared" si="3"/>
        <v>7.8793418647166408E-2</v>
      </c>
      <c r="AA232" s="5">
        <f t="shared" si="4"/>
        <v>1.7363562313331522</v>
      </c>
      <c r="AC232" s="1">
        <f t="shared" si="5"/>
        <v>508.01</v>
      </c>
      <c r="AD232" s="1">
        <f t="shared" ref="AD232:AE232" si="240">D232</f>
        <v>514.95000000000005</v>
      </c>
      <c r="AE232" s="1">
        <f t="shared" si="240"/>
        <v>500</v>
      </c>
    </row>
    <row r="233" spans="1:31" ht="15.75" customHeight="1" x14ac:dyDescent="0.25">
      <c r="A233" s="2">
        <v>44340</v>
      </c>
      <c r="B233" s="3" t="s">
        <v>43</v>
      </c>
      <c r="C233" s="3">
        <v>506.25</v>
      </c>
      <c r="D233" s="3">
        <v>517</v>
      </c>
      <c r="E233" s="3">
        <v>506.25</v>
      </c>
      <c r="F233" s="3">
        <v>503.9</v>
      </c>
      <c r="G233" s="3">
        <v>511.9</v>
      </c>
      <c r="H233" s="3">
        <v>511.55</v>
      </c>
      <c r="I233" s="3">
        <v>513.23</v>
      </c>
      <c r="J233" s="3">
        <v>547</v>
      </c>
      <c r="K233" s="3">
        <v>184.15</v>
      </c>
      <c r="L233" s="3">
        <v>344457</v>
      </c>
      <c r="M233" s="4">
        <v>176785423.19999999</v>
      </c>
      <c r="N233" s="3">
        <v>11919</v>
      </c>
      <c r="O233" s="3">
        <v>218808</v>
      </c>
      <c r="P233" s="3">
        <v>63.52</v>
      </c>
      <c r="R233" s="3">
        <f t="shared" si="0"/>
        <v>511.55</v>
      </c>
      <c r="S233" s="3">
        <f t="shared" si="1"/>
        <v>11.229882984</v>
      </c>
      <c r="T233" s="3">
        <f t="shared" si="14"/>
        <v>13.284647479199998</v>
      </c>
      <c r="V233" s="2">
        <f t="shared" si="7"/>
        <v>44340</v>
      </c>
      <c r="W233" s="6">
        <f t="shared" si="8"/>
        <v>1.5181583647549185E-2</v>
      </c>
      <c r="X233" s="6">
        <f t="shared" si="9"/>
        <v>0.84532788706533768</v>
      </c>
      <c r="Z233" s="5">
        <f t="shared" si="3"/>
        <v>6.4808043875685534E-2</v>
      </c>
      <c r="AA233" s="5">
        <f t="shared" si="4"/>
        <v>1.7778984523486288</v>
      </c>
      <c r="AC233" s="1">
        <f t="shared" si="5"/>
        <v>513.23</v>
      </c>
      <c r="AD233" s="1">
        <f t="shared" ref="AD233:AE233" si="241">D233</f>
        <v>517</v>
      </c>
      <c r="AE233" s="1">
        <f t="shared" si="241"/>
        <v>506.25</v>
      </c>
    </row>
    <row r="234" spans="1:31" ht="15.75" customHeight="1" x14ac:dyDescent="0.25">
      <c r="A234" s="2">
        <v>44341</v>
      </c>
      <c r="B234" s="3" t="s">
        <v>43</v>
      </c>
      <c r="C234" s="3">
        <v>517</v>
      </c>
      <c r="D234" s="3">
        <v>520</v>
      </c>
      <c r="E234" s="3">
        <v>498.5</v>
      </c>
      <c r="F234" s="3">
        <v>511.55</v>
      </c>
      <c r="G234" s="3">
        <v>499.5</v>
      </c>
      <c r="H234" s="3">
        <v>499.85</v>
      </c>
      <c r="I234" s="3">
        <v>508.42</v>
      </c>
      <c r="J234" s="3">
        <v>547</v>
      </c>
      <c r="K234" s="3">
        <v>184.15</v>
      </c>
      <c r="L234" s="3">
        <v>1753844</v>
      </c>
      <c r="M234" s="4">
        <v>891696799.60000002</v>
      </c>
      <c r="N234" s="3">
        <v>38617</v>
      </c>
      <c r="O234" s="3">
        <v>709889</v>
      </c>
      <c r="P234" s="3">
        <v>40.479999999999997</v>
      </c>
      <c r="R234" s="3">
        <f t="shared" si="0"/>
        <v>499.85</v>
      </c>
      <c r="S234" s="3">
        <f t="shared" si="1"/>
        <v>36.092176537999997</v>
      </c>
      <c r="T234" s="3">
        <f t="shared" si="14"/>
        <v>11.766271952</v>
      </c>
      <c r="V234" s="2">
        <f t="shared" si="7"/>
        <v>44341</v>
      </c>
      <c r="W234" s="6">
        <f t="shared" si="8"/>
        <v>-2.2871664548919927E-2</v>
      </c>
      <c r="X234" s="6">
        <f t="shared" si="9"/>
        <v>3.0674266824051388</v>
      </c>
      <c r="Z234" s="5">
        <f t="shared" si="3"/>
        <v>8.6197440585009097E-2</v>
      </c>
      <c r="AA234" s="5">
        <f t="shared" si="4"/>
        <v>1.7143632907955473</v>
      </c>
      <c r="AC234" s="1">
        <f t="shared" si="5"/>
        <v>508.42</v>
      </c>
      <c r="AD234" s="1">
        <f t="shared" ref="AD234:AE234" si="242">D234</f>
        <v>520</v>
      </c>
      <c r="AE234" s="1">
        <f t="shared" si="242"/>
        <v>498.5</v>
      </c>
    </row>
    <row r="235" spans="1:31" ht="15.75" customHeight="1" x14ac:dyDescent="0.25">
      <c r="A235" s="2">
        <v>44342</v>
      </c>
      <c r="B235" s="3" t="s">
        <v>43</v>
      </c>
      <c r="C235" s="3">
        <v>510</v>
      </c>
      <c r="D235" s="3">
        <v>510.7</v>
      </c>
      <c r="E235" s="3">
        <v>495.65</v>
      </c>
      <c r="F235" s="3">
        <v>499.85</v>
      </c>
      <c r="G235" s="3">
        <v>504</v>
      </c>
      <c r="H235" s="3">
        <v>504.25</v>
      </c>
      <c r="I235" s="3">
        <v>504.24</v>
      </c>
      <c r="J235" s="3">
        <v>547</v>
      </c>
      <c r="K235" s="3">
        <v>184.15</v>
      </c>
      <c r="L235" s="3">
        <v>655345</v>
      </c>
      <c r="M235" s="4">
        <v>330453300.69999999</v>
      </c>
      <c r="N235" s="3">
        <v>19285</v>
      </c>
      <c r="O235" s="3">
        <v>321508</v>
      </c>
      <c r="P235" s="3">
        <v>49.06</v>
      </c>
      <c r="R235" s="3">
        <f t="shared" si="0"/>
        <v>504.25</v>
      </c>
      <c r="S235" s="3">
        <f t="shared" si="1"/>
        <v>16.211719392000003</v>
      </c>
      <c r="T235" s="3">
        <f t="shared" si="14"/>
        <v>17.423926035599997</v>
      </c>
      <c r="V235" s="2">
        <f t="shared" si="7"/>
        <v>44342</v>
      </c>
      <c r="W235" s="6">
        <f t="shared" si="8"/>
        <v>8.8026407922376249E-3</v>
      </c>
      <c r="X235" s="6">
        <f t="shared" si="9"/>
        <v>0.93042861631051155</v>
      </c>
      <c r="Z235" s="5">
        <f t="shared" si="3"/>
        <v>7.815356489945155E-2</v>
      </c>
      <c r="AA235" s="5">
        <f t="shared" si="4"/>
        <v>1.7382568558240565</v>
      </c>
      <c r="AC235" s="1">
        <f t="shared" si="5"/>
        <v>504.24</v>
      </c>
      <c r="AD235" s="1">
        <f t="shared" ref="AD235:AE235" si="243">D235</f>
        <v>510.7</v>
      </c>
      <c r="AE235" s="1">
        <f t="shared" si="243"/>
        <v>495.65</v>
      </c>
    </row>
    <row r="236" spans="1:31" ht="15.75" customHeight="1" x14ac:dyDescent="0.25">
      <c r="A236" s="2">
        <v>44343</v>
      </c>
      <c r="B236" s="3" t="s">
        <v>43</v>
      </c>
      <c r="C236" s="3">
        <v>504</v>
      </c>
      <c r="D236" s="3">
        <v>510</v>
      </c>
      <c r="E236" s="3">
        <v>499</v>
      </c>
      <c r="F236" s="3">
        <v>504.25</v>
      </c>
      <c r="G236" s="3">
        <v>500</v>
      </c>
      <c r="H236" s="3">
        <v>502.4</v>
      </c>
      <c r="I236" s="3">
        <v>504.83</v>
      </c>
      <c r="J236" s="3">
        <v>547</v>
      </c>
      <c r="K236" s="3">
        <v>184.15</v>
      </c>
      <c r="L236" s="3">
        <v>551114</v>
      </c>
      <c r="M236" s="4">
        <v>278219545.10000002</v>
      </c>
      <c r="N236" s="3">
        <v>18755</v>
      </c>
      <c r="O236" s="3">
        <v>419806</v>
      </c>
      <c r="P236" s="3">
        <v>76.17</v>
      </c>
      <c r="R236" s="3">
        <f t="shared" si="0"/>
        <v>502.4</v>
      </c>
      <c r="S236" s="3">
        <f t="shared" si="1"/>
        <v>21.193066297999998</v>
      </c>
      <c r="T236" s="3">
        <f t="shared" si="14"/>
        <v>19.677342414800002</v>
      </c>
      <c r="V236" s="2">
        <f t="shared" si="7"/>
        <v>44343</v>
      </c>
      <c r="W236" s="6">
        <f t="shared" si="8"/>
        <v>-3.6688150718889889E-3</v>
      </c>
      <c r="X236" s="6">
        <f t="shared" si="9"/>
        <v>1.0770288919737439</v>
      </c>
      <c r="Z236" s="5">
        <f t="shared" si="3"/>
        <v>8.1535648994515583E-2</v>
      </c>
      <c r="AA236" s="5">
        <f t="shared" si="4"/>
        <v>1.7282106978007059</v>
      </c>
      <c r="AC236" s="1">
        <f t="shared" si="5"/>
        <v>504.83</v>
      </c>
      <c r="AD236" s="1">
        <f t="shared" ref="AD236:AE236" si="244">D236</f>
        <v>510</v>
      </c>
      <c r="AE236" s="1">
        <f t="shared" si="244"/>
        <v>499</v>
      </c>
    </row>
    <row r="237" spans="1:31" ht="15.75" customHeight="1" x14ac:dyDescent="0.25">
      <c r="A237" s="2">
        <v>44344</v>
      </c>
      <c r="B237" s="3" t="s">
        <v>43</v>
      </c>
      <c r="C237" s="3">
        <v>506.5</v>
      </c>
      <c r="D237" s="3">
        <v>506.9</v>
      </c>
      <c r="E237" s="3">
        <v>499.6</v>
      </c>
      <c r="F237" s="3">
        <v>502.4</v>
      </c>
      <c r="G237" s="3">
        <v>504.5</v>
      </c>
      <c r="H237" s="3">
        <v>503.35</v>
      </c>
      <c r="I237" s="3">
        <v>504.22</v>
      </c>
      <c r="J237" s="3">
        <v>547</v>
      </c>
      <c r="K237" s="3">
        <v>184.15</v>
      </c>
      <c r="L237" s="3">
        <v>267261</v>
      </c>
      <c r="M237" s="4">
        <v>134757200.34999999</v>
      </c>
      <c r="N237" s="3">
        <v>11284</v>
      </c>
      <c r="O237" s="3">
        <v>178569</v>
      </c>
      <c r="P237" s="3">
        <v>66.81</v>
      </c>
      <c r="R237" s="3">
        <f t="shared" si="0"/>
        <v>503.35</v>
      </c>
      <c r="S237" s="3">
        <f t="shared" si="1"/>
        <v>9.003806118</v>
      </c>
      <c r="T237" s="3">
        <f t="shared" si="14"/>
        <v>20.880455143199999</v>
      </c>
      <c r="V237" s="2">
        <f t="shared" si="7"/>
        <v>44344</v>
      </c>
      <c r="W237" s="6">
        <f t="shared" si="8"/>
        <v>1.8909235668790715E-3</v>
      </c>
      <c r="X237" s="6">
        <f t="shared" si="9"/>
        <v>0.43120736862540138</v>
      </c>
      <c r="Z237" s="5">
        <f t="shared" si="3"/>
        <v>7.9798903107861016E-2</v>
      </c>
      <c r="AA237" s="5">
        <f t="shared" si="4"/>
        <v>1.7333695357045888</v>
      </c>
      <c r="AC237" s="1">
        <f t="shared" si="5"/>
        <v>504.22</v>
      </c>
      <c r="AD237" s="1">
        <f t="shared" ref="AD237:AE237" si="245">D237</f>
        <v>506.9</v>
      </c>
      <c r="AE237" s="1">
        <f t="shared" si="245"/>
        <v>499.6</v>
      </c>
    </row>
    <row r="238" spans="1:31" ht="15.75" customHeight="1" x14ac:dyDescent="0.25">
      <c r="A238" s="2">
        <v>44347</v>
      </c>
      <c r="B238" s="3" t="s">
        <v>43</v>
      </c>
      <c r="C238" s="3">
        <v>506.5</v>
      </c>
      <c r="D238" s="3">
        <v>506.5</v>
      </c>
      <c r="E238" s="3">
        <v>499.95</v>
      </c>
      <c r="F238" s="3">
        <v>503.35</v>
      </c>
      <c r="G238" s="3">
        <v>501.8</v>
      </c>
      <c r="H238" s="3">
        <v>501.1</v>
      </c>
      <c r="I238" s="3">
        <v>502.6</v>
      </c>
      <c r="J238" s="3">
        <v>547</v>
      </c>
      <c r="K238" s="3">
        <v>184.15</v>
      </c>
      <c r="L238" s="3">
        <v>216111</v>
      </c>
      <c r="M238" s="4">
        <v>108617568.8</v>
      </c>
      <c r="N238" s="3">
        <v>15512</v>
      </c>
      <c r="O238" s="3">
        <v>155382</v>
      </c>
      <c r="P238" s="3">
        <v>71.900000000000006</v>
      </c>
      <c r="R238" s="3">
        <f t="shared" si="0"/>
        <v>501.1</v>
      </c>
      <c r="S238" s="3">
        <f t="shared" si="1"/>
        <v>7.8094993200000005</v>
      </c>
      <c r="T238" s="3">
        <f t="shared" si="14"/>
        <v>18.746130266000002</v>
      </c>
      <c r="V238" s="2">
        <f t="shared" si="7"/>
        <v>44347</v>
      </c>
      <c r="W238" s="6">
        <f t="shared" si="8"/>
        <v>-4.4700506605741533E-3</v>
      </c>
      <c r="X238" s="6">
        <f t="shared" si="9"/>
        <v>0.41659260920447932</v>
      </c>
      <c r="Z238" s="5">
        <f t="shared" si="3"/>
        <v>8.3912248628884786E-2</v>
      </c>
      <c r="AA238" s="5">
        <f t="shared" si="4"/>
        <v>1.7211512354059193</v>
      </c>
      <c r="AC238" s="1">
        <f t="shared" si="5"/>
        <v>502.6</v>
      </c>
      <c r="AD238" s="1">
        <f t="shared" ref="AD238:AE238" si="246">D238</f>
        <v>506.5</v>
      </c>
      <c r="AE238" s="1">
        <f t="shared" si="246"/>
        <v>499.95</v>
      </c>
    </row>
    <row r="239" spans="1:31" ht="15.75" customHeight="1" x14ac:dyDescent="0.25">
      <c r="A239" s="2">
        <v>44348</v>
      </c>
      <c r="B239" s="3" t="s">
        <v>43</v>
      </c>
      <c r="C239" s="3">
        <v>502.9</v>
      </c>
      <c r="D239" s="3">
        <v>514.9</v>
      </c>
      <c r="E239" s="3">
        <v>502.05</v>
      </c>
      <c r="F239" s="3">
        <v>501.1</v>
      </c>
      <c r="G239" s="3">
        <v>508</v>
      </c>
      <c r="H239" s="3">
        <v>507.5</v>
      </c>
      <c r="I239" s="3">
        <v>510.07</v>
      </c>
      <c r="J239" s="3">
        <v>547</v>
      </c>
      <c r="K239" s="3">
        <v>184.15</v>
      </c>
      <c r="L239" s="3">
        <v>582758</v>
      </c>
      <c r="M239" s="4">
        <v>297246162.60000002</v>
      </c>
      <c r="N239" s="3">
        <v>21103</v>
      </c>
      <c r="O239" s="3">
        <v>362468</v>
      </c>
      <c r="P239" s="3">
        <v>62.2</v>
      </c>
      <c r="R239" s="3">
        <f t="shared" si="0"/>
        <v>507.5</v>
      </c>
      <c r="S239" s="3">
        <f t="shared" si="1"/>
        <v>18.488405275999998</v>
      </c>
      <c r="T239" s="3">
        <f t="shared" si="14"/>
        <v>18.0620535332</v>
      </c>
      <c r="V239" s="2">
        <f t="shared" si="7"/>
        <v>44348</v>
      </c>
      <c r="W239" s="6">
        <f t="shared" si="8"/>
        <v>1.2771901816004743E-2</v>
      </c>
      <c r="X239" s="6">
        <f t="shared" si="9"/>
        <v>1.0236048321978626</v>
      </c>
      <c r="Z239" s="5">
        <f t="shared" si="3"/>
        <v>7.2212065813528334E-2</v>
      </c>
      <c r="AA239" s="5">
        <f t="shared" si="4"/>
        <v>1.7559055118110236</v>
      </c>
      <c r="AC239" s="1">
        <f t="shared" si="5"/>
        <v>510.07</v>
      </c>
      <c r="AD239" s="1">
        <f t="shared" ref="AD239:AE239" si="247">D239</f>
        <v>514.9</v>
      </c>
      <c r="AE239" s="1">
        <f t="shared" si="247"/>
        <v>502.05</v>
      </c>
    </row>
    <row r="240" spans="1:31" ht="15.75" customHeight="1" x14ac:dyDescent="0.25">
      <c r="A240" s="2">
        <v>44349</v>
      </c>
      <c r="B240" s="3" t="s">
        <v>43</v>
      </c>
      <c r="C240" s="3">
        <v>509.9</v>
      </c>
      <c r="D240" s="3">
        <v>530.79999999999995</v>
      </c>
      <c r="E240" s="3">
        <v>509.25</v>
      </c>
      <c r="F240" s="3">
        <v>507.5</v>
      </c>
      <c r="G240" s="3">
        <v>528</v>
      </c>
      <c r="H240" s="3">
        <v>527.75</v>
      </c>
      <c r="I240" s="3">
        <v>524.19000000000005</v>
      </c>
      <c r="J240" s="3">
        <v>547</v>
      </c>
      <c r="K240" s="3">
        <v>184.15</v>
      </c>
      <c r="L240" s="3">
        <v>938208</v>
      </c>
      <c r="M240" s="4">
        <v>491795460.89999998</v>
      </c>
      <c r="N240" s="3">
        <v>33557</v>
      </c>
      <c r="O240" s="3">
        <v>522692</v>
      </c>
      <c r="P240" s="3">
        <v>55.71</v>
      </c>
      <c r="R240" s="3">
        <f t="shared" si="0"/>
        <v>527.75</v>
      </c>
      <c r="S240" s="3">
        <f t="shared" si="1"/>
        <v>27.398991948000003</v>
      </c>
      <c r="T240" s="3">
        <f t="shared" si="14"/>
        <v>14.541299280799999</v>
      </c>
      <c r="V240" s="2">
        <f t="shared" si="7"/>
        <v>44349</v>
      </c>
      <c r="W240" s="6">
        <f t="shared" si="8"/>
        <v>3.9901477832512314E-2</v>
      </c>
      <c r="X240" s="6">
        <f t="shared" si="9"/>
        <v>1.8842189696334088</v>
      </c>
      <c r="Z240" s="5">
        <f t="shared" si="3"/>
        <v>3.5191956124314444E-2</v>
      </c>
      <c r="AA240" s="5">
        <f t="shared" si="4"/>
        <v>1.8658702144990498</v>
      </c>
      <c r="AC240" s="1">
        <f t="shared" si="5"/>
        <v>524.19000000000005</v>
      </c>
      <c r="AD240" s="1">
        <f t="shared" ref="AD240:AE240" si="248">D240</f>
        <v>530.79999999999995</v>
      </c>
      <c r="AE240" s="1">
        <f t="shared" si="248"/>
        <v>509.25</v>
      </c>
    </row>
    <row r="241" spans="1:31" ht="15.75" customHeight="1" x14ac:dyDescent="0.25">
      <c r="A241" s="2">
        <v>44350</v>
      </c>
      <c r="B241" s="3" t="s">
        <v>43</v>
      </c>
      <c r="C241" s="3">
        <v>532.5</v>
      </c>
      <c r="D241" s="3">
        <v>550</v>
      </c>
      <c r="E241" s="3">
        <v>521.54999999999995</v>
      </c>
      <c r="F241" s="3">
        <v>527.75</v>
      </c>
      <c r="G241" s="3">
        <v>549</v>
      </c>
      <c r="H241" s="3">
        <v>548.6</v>
      </c>
      <c r="I241" s="3">
        <v>543</v>
      </c>
      <c r="J241" s="3">
        <v>550</v>
      </c>
      <c r="K241" s="3">
        <v>184.15</v>
      </c>
      <c r="L241" s="3">
        <v>733001</v>
      </c>
      <c r="M241" s="4">
        <v>398021466.89999998</v>
      </c>
      <c r="N241" s="3">
        <v>22024</v>
      </c>
      <c r="O241" s="3">
        <v>361240</v>
      </c>
      <c r="P241" s="3">
        <v>49.28</v>
      </c>
      <c r="R241" s="3">
        <f t="shared" si="0"/>
        <v>548.6</v>
      </c>
      <c r="S241" s="3">
        <f t="shared" si="1"/>
        <v>19.615331999999999</v>
      </c>
      <c r="T241" s="3">
        <f t="shared" si="14"/>
        <v>16.778753792</v>
      </c>
      <c r="V241" s="2">
        <f t="shared" si="7"/>
        <v>44350</v>
      </c>
      <c r="W241" s="6">
        <f t="shared" si="8"/>
        <v>3.9507342491710132E-2</v>
      </c>
      <c r="X241" s="6">
        <f t="shared" si="9"/>
        <v>1.16905774070971</v>
      </c>
      <c r="Z241" s="5">
        <f t="shared" si="3"/>
        <v>2.545454545454504E-3</v>
      </c>
      <c r="AA241" s="5">
        <f t="shared" si="4"/>
        <v>1.9790931306000545</v>
      </c>
      <c r="AC241" s="1">
        <f t="shared" si="5"/>
        <v>543</v>
      </c>
      <c r="AD241" s="1">
        <f t="shared" ref="AD241:AE241" si="249">D241</f>
        <v>550</v>
      </c>
      <c r="AE241" s="1">
        <f t="shared" si="249"/>
        <v>521.54999999999995</v>
      </c>
    </row>
    <row r="242" spans="1:31" ht="15.75" customHeight="1" x14ac:dyDescent="0.25">
      <c r="A242" s="2">
        <v>44351</v>
      </c>
      <c r="B242" s="3" t="s">
        <v>43</v>
      </c>
      <c r="C242" s="3">
        <v>552</v>
      </c>
      <c r="D242" s="3">
        <v>566.6</v>
      </c>
      <c r="E242" s="3">
        <v>536.65</v>
      </c>
      <c r="F242" s="3">
        <v>548.6</v>
      </c>
      <c r="G242" s="3">
        <v>537.9</v>
      </c>
      <c r="H242" s="3">
        <v>538.6</v>
      </c>
      <c r="I242" s="3">
        <v>554.58000000000004</v>
      </c>
      <c r="J242" s="3">
        <v>566.6</v>
      </c>
      <c r="K242" s="3">
        <v>184.15</v>
      </c>
      <c r="L242" s="3">
        <v>752789</v>
      </c>
      <c r="M242" s="4">
        <v>417480730.55000001</v>
      </c>
      <c r="N242" s="3">
        <v>29988</v>
      </c>
      <c r="O242" s="3">
        <v>414127</v>
      </c>
      <c r="P242" s="3">
        <v>55.01</v>
      </c>
      <c r="R242" s="3">
        <f t="shared" si="0"/>
        <v>538.6</v>
      </c>
      <c r="S242" s="3">
        <f t="shared" si="1"/>
        <v>22.966655166000002</v>
      </c>
      <c r="T242" s="3">
        <f t="shared" si="14"/>
        <v>16.463206932399999</v>
      </c>
      <c r="V242" s="2">
        <f t="shared" si="7"/>
        <v>44351</v>
      </c>
      <c r="W242" s="6">
        <f t="shared" si="8"/>
        <v>-1.8228217280349981E-2</v>
      </c>
      <c r="X242" s="6">
        <f t="shared" si="9"/>
        <v>1.3950292467502827</v>
      </c>
      <c r="Z242" s="5">
        <f t="shared" si="3"/>
        <v>4.9417578538651606E-2</v>
      </c>
      <c r="AA242" s="5">
        <f t="shared" si="4"/>
        <v>1.9247895737170786</v>
      </c>
      <c r="AC242" s="1">
        <f t="shared" si="5"/>
        <v>554.58000000000004</v>
      </c>
      <c r="AD242" s="1">
        <f t="shared" ref="AD242:AE242" si="250">D242</f>
        <v>566.6</v>
      </c>
      <c r="AE242" s="1">
        <f t="shared" si="250"/>
        <v>536.65</v>
      </c>
    </row>
    <row r="243" spans="1:31" ht="15.75" customHeight="1" x14ac:dyDescent="0.25">
      <c r="A243" s="2">
        <v>44354</v>
      </c>
      <c r="B243" s="3" t="s">
        <v>43</v>
      </c>
      <c r="C243" s="3">
        <v>544.4</v>
      </c>
      <c r="D243" s="3">
        <v>546.70000000000005</v>
      </c>
      <c r="E243" s="3">
        <v>530.6</v>
      </c>
      <c r="F243" s="3">
        <v>538.6</v>
      </c>
      <c r="G243" s="3">
        <v>534.79999999999995</v>
      </c>
      <c r="H243" s="3">
        <v>534.79999999999995</v>
      </c>
      <c r="I243" s="3">
        <v>538.73</v>
      </c>
      <c r="J243" s="3">
        <v>566.6</v>
      </c>
      <c r="K243" s="3">
        <v>184.15</v>
      </c>
      <c r="L243" s="3">
        <v>195705</v>
      </c>
      <c r="M243" s="4">
        <v>105431855.55</v>
      </c>
      <c r="N243" s="3">
        <v>10528</v>
      </c>
      <c r="O243" s="3">
        <v>102618</v>
      </c>
      <c r="P243" s="3">
        <v>52.44</v>
      </c>
      <c r="R243" s="3">
        <f t="shared" si="0"/>
        <v>534.79999999999995</v>
      </c>
      <c r="S243" s="3">
        <f t="shared" si="1"/>
        <v>5.5283395139999998</v>
      </c>
      <c r="T243" s="3">
        <f t="shared" si="14"/>
        <v>19.255776742000002</v>
      </c>
      <c r="V243" s="2">
        <f t="shared" si="7"/>
        <v>44354</v>
      </c>
      <c r="W243" s="6">
        <f t="shared" si="8"/>
        <v>-7.0553286297810394E-3</v>
      </c>
      <c r="X243" s="6">
        <f t="shared" si="9"/>
        <v>0.28710031218537063</v>
      </c>
      <c r="Z243" s="5">
        <f t="shared" si="3"/>
        <v>5.6124249911754444E-2</v>
      </c>
      <c r="AA243" s="5">
        <f t="shared" si="4"/>
        <v>1.9041542221015475</v>
      </c>
      <c r="AC243" s="1">
        <f t="shared" si="5"/>
        <v>538.73</v>
      </c>
      <c r="AD243" s="1">
        <f t="shared" ref="AD243:AE243" si="251">D243</f>
        <v>546.70000000000005</v>
      </c>
      <c r="AE243" s="1">
        <f t="shared" si="251"/>
        <v>530.6</v>
      </c>
    </row>
    <row r="244" spans="1:31" ht="15.75" customHeight="1" x14ac:dyDescent="0.25">
      <c r="A244" s="2">
        <v>44355</v>
      </c>
      <c r="B244" s="3" t="s">
        <v>43</v>
      </c>
      <c r="C244" s="3">
        <v>540.65</v>
      </c>
      <c r="D244" s="3">
        <v>557.45000000000005</v>
      </c>
      <c r="E244" s="3">
        <v>535.35</v>
      </c>
      <c r="F244" s="3">
        <v>534.79999999999995</v>
      </c>
      <c r="G244" s="3">
        <v>556.9</v>
      </c>
      <c r="H244" s="3">
        <v>552.85</v>
      </c>
      <c r="I244" s="3">
        <v>549.01</v>
      </c>
      <c r="J244" s="3">
        <v>566.6</v>
      </c>
      <c r="K244" s="3">
        <v>184.15</v>
      </c>
      <c r="L244" s="3">
        <v>775809</v>
      </c>
      <c r="M244" s="4">
        <v>425930369.75</v>
      </c>
      <c r="N244" s="3">
        <v>26867</v>
      </c>
      <c r="O244" s="3">
        <v>508678</v>
      </c>
      <c r="P244" s="3">
        <v>65.569999999999993</v>
      </c>
      <c r="R244" s="3">
        <f t="shared" si="0"/>
        <v>552.85</v>
      </c>
      <c r="S244" s="3">
        <f t="shared" si="1"/>
        <v>27.926930877999997</v>
      </c>
      <c r="T244" s="3">
        <f t="shared" si="14"/>
        <v>18.799544780799998</v>
      </c>
      <c r="V244" s="2">
        <f t="shared" si="7"/>
        <v>44355</v>
      </c>
      <c r="W244" s="6">
        <f t="shared" si="8"/>
        <v>3.3750934928945528E-2</v>
      </c>
      <c r="X244" s="6">
        <f t="shared" si="9"/>
        <v>1.4855110165498162</v>
      </c>
      <c r="Z244" s="5">
        <f t="shared" si="3"/>
        <v>2.4267560889516412E-2</v>
      </c>
      <c r="AA244" s="5">
        <f t="shared" si="4"/>
        <v>2.0021721422753194</v>
      </c>
      <c r="AC244" s="1">
        <f t="shared" si="5"/>
        <v>549.01</v>
      </c>
      <c r="AD244" s="1">
        <f t="shared" ref="AD244:AE244" si="252">D244</f>
        <v>557.45000000000005</v>
      </c>
      <c r="AE244" s="1">
        <f t="shared" si="252"/>
        <v>535.35</v>
      </c>
    </row>
    <row r="245" spans="1:31" ht="15.75" customHeight="1" x14ac:dyDescent="0.25">
      <c r="A245" s="2">
        <v>44356</v>
      </c>
      <c r="B245" s="3" t="s">
        <v>43</v>
      </c>
      <c r="C245" s="3">
        <v>557.9</v>
      </c>
      <c r="D245" s="3">
        <v>566.29999999999995</v>
      </c>
      <c r="E245" s="3">
        <v>536.95000000000005</v>
      </c>
      <c r="F245" s="3">
        <v>552.85</v>
      </c>
      <c r="G245" s="3">
        <v>545</v>
      </c>
      <c r="H245" s="3">
        <v>539.70000000000005</v>
      </c>
      <c r="I245" s="3">
        <v>555.91999999999996</v>
      </c>
      <c r="J245" s="3">
        <v>566.6</v>
      </c>
      <c r="K245" s="3">
        <v>184.15</v>
      </c>
      <c r="L245" s="3">
        <v>658715</v>
      </c>
      <c r="M245" s="4">
        <v>366191426.19999999</v>
      </c>
      <c r="N245" s="3">
        <v>28104</v>
      </c>
      <c r="O245" s="3">
        <v>286819</v>
      </c>
      <c r="P245" s="3">
        <v>43.54</v>
      </c>
      <c r="R245" s="3">
        <f t="shared" si="0"/>
        <v>539.70000000000005</v>
      </c>
      <c r="S245" s="3">
        <f t="shared" si="1"/>
        <v>15.944841847999999</v>
      </c>
      <c r="T245" s="3">
        <f t="shared" si="14"/>
        <v>20.687249901199998</v>
      </c>
      <c r="V245" s="2">
        <f t="shared" si="7"/>
        <v>44356</v>
      </c>
      <c r="W245" s="6">
        <f t="shared" si="8"/>
        <v>-2.3785837026318129E-2</v>
      </c>
      <c r="X245" s="6">
        <f t="shared" si="9"/>
        <v>0.77075696016390716</v>
      </c>
      <c r="Z245" s="5">
        <f t="shared" si="3"/>
        <v>4.7476173667490254E-2</v>
      </c>
      <c r="AA245" s="5">
        <f t="shared" si="4"/>
        <v>1.9307629649742062</v>
      </c>
      <c r="AC245" s="1">
        <f t="shared" si="5"/>
        <v>555.91999999999996</v>
      </c>
      <c r="AD245" s="1">
        <f t="shared" ref="AD245:AE245" si="253">D245</f>
        <v>566.29999999999995</v>
      </c>
      <c r="AE245" s="1">
        <f t="shared" si="253"/>
        <v>536.95000000000005</v>
      </c>
    </row>
    <row r="246" spans="1:31" ht="15.75" customHeight="1" x14ac:dyDescent="0.25">
      <c r="A246" s="2">
        <v>44357</v>
      </c>
      <c r="B246" s="3" t="s">
        <v>43</v>
      </c>
      <c r="C246" s="3">
        <v>546.20000000000005</v>
      </c>
      <c r="D246" s="3">
        <v>558.9</v>
      </c>
      <c r="E246" s="3">
        <v>546.15</v>
      </c>
      <c r="F246" s="3">
        <v>539.70000000000005</v>
      </c>
      <c r="G246" s="3">
        <v>555.04999999999995</v>
      </c>
      <c r="H246" s="3">
        <v>554.29999999999995</v>
      </c>
      <c r="I246" s="3">
        <v>552.55999999999995</v>
      </c>
      <c r="J246" s="3">
        <v>566.6</v>
      </c>
      <c r="K246" s="3">
        <v>184.15</v>
      </c>
      <c r="L246" s="3">
        <v>1103487</v>
      </c>
      <c r="M246" s="4">
        <v>609746108.64999998</v>
      </c>
      <c r="N246" s="3">
        <v>18730</v>
      </c>
      <c r="O246" s="3">
        <v>897263</v>
      </c>
      <c r="P246" s="3">
        <v>81.31</v>
      </c>
      <c r="R246" s="3">
        <f t="shared" si="0"/>
        <v>554.29999999999995</v>
      </c>
      <c r="S246" s="3">
        <f t="shared" si="1"/>
        <v>49.579164327999997</v>
      </c>
      <c r="T246" s="3">
        <f t="shared" si="14"/>
        <v>18.3964198812</v>
      </c>
      <c r="V246" s="2">
        <f t="shared" si="7"/>
        <v>44357</v>
      </c>
      <c r="W246" s="6">
        <f t="shared" si="8"/>
        <v>2.7052065962571627E-2</v>
      </c>
      <c r="X246" s="6">
        <f t="shared" si="9"/>
        <v>2.6950441796920948</v>
      </c>
      <c r="Z246" s="5">
        <f t="shared" si="3"/>
        <v>2.1708436286622074E-2</v>
      </c>
      <c r="AA246" s="5">
        <f t="shared" si="4"/>
        <v>2.0100461580233504</v>
      </c>
      <c r="AC246" s="1">
        <f t="shared" si="5"/>
        <v>552.55999999999995</v>
      </c>
      <c r="AD246" s="1">
        <f t="shared" ref="AD246:AE246" si="254">D246</f>
        <v>558.9</v>
      </c>
      <c r="AE246" s="1">
        <f t="shared" si="254"/>
        <v>546.15</v>
      </c>
    </row>
    <row r="247" spans="1:31" ht="15.75" customHeight="1" x14ac:dyDescent="0.25">
      <c r="A247" s="2">
        <v>44358</v>
      </c>
      <c r="B247" s="3" t="s">
        <v>43</v>
      </c>
      <c r="C247" s="3">
        <v>564.75</v>
      </c>
      <c r="D247" s="3">
        <v>564.75</v>
      </c>
      <c r="E247" s="3">
        <v>539</v>
      </c>
      <c r="F247" s="3">
        <v>554.29999999999995</v>
      </c>
      <c r="G247" s="3">
        <v>542</v>
      </c>
      <c r="H247" s="3">
        <v>543.1</v>
      </c>
      <c r="I247" s="3">
        <v>548.79</v>
      </c>
      <c r="J247" s="3">
        <v>566.6</v>
      </c>
      <c r="K247" s="3">
        <v>184.15</v>
      </c>
      <c r="L247" s="3">
        <v>295085</v>
      </c>
      <c r="M247" s="4">
        <v>161938851.25</v>
      </c>
      <c r="N247" s="3">
        <v>18063</v>
      </c>
      <c r="O247" s="3">
        <v>181968</v>
      </c>
      <c r="P247" s="3">
        <v>61.67</v>
      </c>
      <c r="R247" s="3">
        <f t="shared" si="0"/>
        <v>543.1</v>
      </c>
      <c r="S247" s="3">
        <f t="shared" si="1"/>
        <v>9.9862218719999998</v>
      </c>
      <c r="T247" s="3">
        <f t="shared" si="14"/>
        <v>24.389186346799999</v>
      </c>
      <c r="V247" s="2">
        <f t="shared" si="7"/>
        <v>44358</v>
      </c>
      <c r="W247" s="6">
        <f t="shared" si="8"/>
        <v>-2.0205664802453425E-2</v>
      </c>
      <c r="X247" s="6">
        <f t="shared" si="9"/>
        <v>0.40945285053801106</v>
      </c>
      <c r="Z247" s="5">
        <f t="shared" si="3"/>
        <v>4.1475467702082595E-2</v>
      </c>
      <c r="AA247" s="5">
        <f t="shared" si="4"/>
        <v>1.9492261743144177</v>
      </c>
      <c r="AC247" s="1">
        <f t="shared" si="5"/>
        <v>548.79</v>
      </c>
      <c r="AD247" s="1">
        <f t="shared" ref="AD247:AE247" si="255">D247</f>
        <v>564.75</v>
      </c>
      <c r="AE247" s="1">
        <f t="shared" si="255"/>
        <v>539</v>
      </c>
    </row>
    <row r="248" spans="1:31" ht="15.75" customHeight="1" x14ac:dyDescent="0.25">
      <c r="A248" s="2">
        <v>44361</v>
      </c>
      <c r="B248" s="3" t="s">
        <v>43</v>
      </c>
      <c r="C248" s="3">
        <v>544.79999999999995</v>
      </c>
      <c r="D248" s="3">
        <v>544.79999999999995</v>
      </c>
      <c r="E248" s="3">
        <v>530</v>
      </c>
      <c r="F248" s="3">
        <v>543.1</v>
      </c>
      <c r="G248" s="3">
        <v>535.25</v>
      </c>
      <c r="H248" s="3">
        <v>536.65</v>
      </c>
      <c r="I248" s="3">
        <v>535.16</v>
      </c>
      <c r="J248" s="3">
        <v>566.6</v>
      </c>
      <c r="K248" s="3">
        <v>190</v>
      </c>
      <c r="L248" s="3">
        <v>415101</v>
      </c>
      <c r="M248" s="4">
        <v>222143433.84999999</v>
      </c>
      <c r="N248" s="3">
        <v>24928</v>
      </c>
      <c r="O248" s="3">
        <v>257630</v>
      </c>
      <c r="P248" s="3">
        <v>62.06</v>
      </c>
      <c r="R248" s="3">
        <f t="shared" si="0"/>
        <v>536.65</v>
      </c>
      <c r="S248" s="3">
        <f t="shared" si="1"/>
        <v>13.787327079999999</v>
      </c>
      <c r="T248" s="3">
        <f t="shared" si="14"/>
        <v>21.793099687999998</v>
      </c>
      <c r="V248" s="2">
        <f t="shared" si="7"/>
        <v>44361</v>
      </c>
      <c r="W248" s="6">
        <f t="shared" si="8"/>
        <v>-1.1876265881053297E-2</v>
      </c>
      <c r="X248" s="6">
        <f t="shared" si="9"/>
        <v>0.6326464466911863</v>
      </c>
      <c r="Z248" s="5">
        <f t="shared" si="3"/>
        <v>5.2859159901164923E-2</v>
      </c>
      <c r="AA248" s="5">
        <f t="shared" si="4"/>
        <v>1.8244736842105262</v>
      </c>
      <c r="AC248" s="1">
        <f t="shared" si="5"/>
        <v>535.16</v>
      </c>
      <c r="AD248" s="1">
        <f t="shared" ref="AD248:AE248" si="256">D248</f>
        <v>544.79999999999995</v>
      </c>
      <c r="AE248" s="1">
        <f t="shared" si="256"/>
        <v>530</v>
      </c>
    </row>
    <row r="249" spans="1:31" ht="15.75" customHeight="1" x14ac:dyDescent="0.25">
      <c r="A249" s="2">
        <v>44362</v>
      </c>
      <c r="B249" s="3" t="s">
        <v>43</v>
      </c>
      <c r="C249" s="3">
        <v>537</v>
      </c>
      <c r="D249" s="3">
        <v>545.29999999999995</v>
      </c>
      <c r="E249" s="3">
        <v>532</v>
      </c>
      <c r="F249" s="3">
        <v>536.65</v>
      </c>
      <c r="G249" s="3">
        <v>538</v>
      </c>
      <c r="H249" s="3">
        <v>534.75</v>
      </c>
      <c r="I249" s="3">
        <v>536.75</v>
      </c>
      <c r="J249" s="3">
        <v>566.6</v>
      </c>
      <c r="K249" s="3">
        <v>190</v>
      </c>
      <c r="L249" s="3">
        <v>693756</v>
      </c>
      <c r="M249" s="4">
        <v>372371187.39999998</v>
      </c>
      <c r="N249" s="3">
        <v>21265</v>
      </c>
      <c r="O249" s="3">
        <v>480367</v>
      </c>
      <c r="P249" s="3">
        <v>69.239999999999995</v>
      </c>
      <c r="R249" s="3">
        <f t="shared" si="0"/>
        <v>534.75</v>
      </c>
      <c r="S249" s="3">
        <f t="shared" si="1"/>
        <v>25.783698725000001</v>
      </c>
      <c r="T249" s="3">
        <f t="shared" si="14"/>
        <v>23.4448972012</v>
      </c>
      <c r="V249" s="2">
        <f t="shared" si="7"/>
        <v>44362</v>
      </c>
      <c r="W249" s="6">
        <f t="shared" si="8"/>
        <v>-3.5404826236839233E-3</v>
      </c>
      <c r="X249" s="6">
        <f t="shared" si="9"/>
        <v>1.0997573801978664</v>
      </c>
      <c r="Z249" s="5">
        <f t="shared" si="3"/>
        <v>5.6212495587716238E-2</v>
      </c>
      <c r="AA249" s="5">
        <f t="shared" si="4"/>
        <v>1.8144736842105262</v>
      </c>
      <c r="AC249" s="1">
        <f t="shared" si="5"/>
        <v>536.75</v>
      </c>
      <c r="AD249" s="1">
        <f t="shared" ref="AD249:AE249" si="257">D249</f>
        <v>545.29999999999995</v>
      </c>
      <c r="AE249" s="1">
        <f t="shared" si="257"/>
        <v>532</v>
      </c>
    </row>
    <row r="250" spans="1:31" ht="15.75" customHeight="1" x14ac:dyDescent="0.25">
      <c r="A250" s="2">
        <v>44363</v>
      </c>
      <c r="B250" s="3" t="s">
        <v>43</v>
      </c>
      <c r="C250" s="3">
        <v>538</v>
      </c>
      <c r="D250" s="3">
        <v>547</v>
      </c>
      <c r="E250" s="3">
        <v>534.54999999999995</v>
      </c>
      <c r="F250" s="3">
        <v>534.75</v>
      </c>
      <c r="G250" s="3">
        <v>540</v>
      </c>
      <c r="H250" s="3">
        <v>542.70000000000005</v>
      </c>
      <c r="I250" s="3">
        <v>541.33000000000004</v>
      </c>
      <c r="J250" s="3">
        <v>566.6</v>
      </c>
      <c r="K250" s="3">
        <v>190</v>
      </c>
      <c r="L250" s="3">
        <v>643753</v>
      </c>
      <c r="M250" s="4">
        <v>348483270.10000002</v>
      </c>
      <c r="N250" s="3">
        <v>13233</v>
      </c>
      <c r="O250" s="3">
        <v>467871</v>
      </c>
      <c r="P250" s="3">
        <v>72.680000000000007</v>
      </c>
      <c r="R250" s="3">
        <f t="shared" si="0"/>
        <v>542.70000000000005</v>
      </c>
      <c r="S250" s="3">
        <f t="shared" si="1"/>
        <v>25.327260843000001</v>
      </c>
      <c r="T250" s="3">
        <f t="shared" si="14"/>
        <v>23.016250770599999</v>
      </c>
      <c r="V250" s="2">
        <f t="shared" si="7"/>
        <v>44363</v>
      </c>
      <c r="W250" s="6">
        <f t="shared" si="8"/>
        <v>1.4866760168303031E-2</v>
      </c>
      <c r="X250" s="6">
        <f t="shared" si="9"/>
        <v>1.1004077551740961</v>
      </c>
      <c r="Z250" s="5">
        <f t="shared" si="3"/>
        <v>4.218143310977758E-2</v>
      </c>
      <c r="AA250" s="5">
        <f t="shared" si="4"/>
        <v>1.8563157894736844</v>
      </c>
      <c r="AC250" s="1">
        <f t="shared" si="5"/>
        <v>541.33000000000004</v>
      </c>
      <c r="AD250" s="1">
        <f t="shared" ref="AD250:AE250" si="258">D250</f>
        <v>547</v>
      </c>
      <c r="AE250" s="1">
        <f t="shared" si="258"/>
        <v>534.54999999999995</v>
      </c>
    </row>
    <row r="251" spans="1:31" ht="15.75" customHeight="1" x14ac:dyDescent="0.25">
      <c r="A251" s="2">
        <v>44364</v>
      </c>
      <c r="B251" s="3" t="s">
        <v>43</v>
      </c>
      <c r="C251" s="3">
        <v>543.85</v>
      </c>
      <c r="D251" s="3">
        <v>555.45000000000005</v>
      </c>
      <c r="E251" s="3">
        <v>543.29999999999995</v>
      </c>
      <c r="F251" s="3">
        <v>542.70000000000005</v>
      </c>
      <c r="G251" s="3">
        <v>545</v>
      </c>
      <c r="H251" s="3">
        <v>545.9</v>
      </c>
      <c r="I251" s="3">
        <v>548.41</v>
      </c>
      <c r="J251" s="3">
        <v>566.6</v>
      </c>
      <c r="K251" s="3">
        <v>190</v>
      </c>
      <c r="L251" s="3">
        <v>798986</v>
      </c>
      <c r="M251" s="4">
        <v>438167968.80000001</v>
      </c>
      <c r="N251" s="3">
        <v>32528</v>
      </c>
      <c r="O251" s="3">
        <v>513301</v>
      </c>
      <c r="P251" s="3">
        <v>64.239999999999995</v>
      </c>
      <c r="R251" s="3">
        <f t="shared" si="0"/>
        <v>545.9</v>
      </c>
      <c r="S251" s="3">
        <f t="shared" si="1"/>
        <v>28.149940140999998</v>
      </c>
      <c r="T251" s="3">
        <f t="shared" si="14"/>
        <v>24.892734569600002</v>
      </c>
      <c r="V251" s="2">
        <f t="shared" si="7"/>
        <v>44364</v>
      </c>
      <c r="W251" s="6">
        <f t="shared" si="8"/>
        <v>5.8964437073888544E-3</v>
      </c>
      <c r="X251" s="6">
        <f t="shared" si="9"/>
        <v>1.130849648611038</v>
      </c>
      <c r="Z251" s="5">
        <f t="shared" si="3"/>
        <v>3.6533709848217515E-2</v>
      </c>
      <c r="AA251" s="5">
        <f t="shared" si="4"/>
        <v>1.8731578947368419</v>
      </c>
      <c r="AC251" s="1">
        <f t="shared" si="5"/>
        <v>548.41</v>
      </c>
      <c r="AD251" s="1">
        <f t="shared" ref="AD251:AE251" si="259">D251</f>
        <v>555.45000000000005</v>
      </c>
      <c r="AE251" s="1">
        <f t="shared" si="259"/>
        <v>543.29999999999995</v>
      </c>
    </row>
    <row r="252" spans="1:31" ht="15.75" customHeight="1" x14ac:dyDescent="0.25">
      <c r="A252" s="2">
        <v>44365</v>
      </c>
      <c r="B252" s="3" t="s">
        <v>43</v>
      </c>
      <c r="C252" s="3">
        <v>547</v>
      </c>
      <c r="D252" s="3">
        <v>555.5</v>
      </c>
      <c r="E252" s="3">
        <v>527.1</v>
      </c>
      <c r="F252" s="3">
        <v>545.9</v>
      </c>
      <c r="G252" s="3">
        <v>531.9</v>
      </c>
      <c r="H252" s="3">
        <v>542.70000000000005</v>
      </c>
      <c r="I252" s="3">
        <v>543.48</v>
      </c>
      <c r="J252" s="3">
        <v>566.6</v>
      </c>
      <c r="K252" s="3">
        <v>190</v>
      </c>
      <c r="L252" s="3">
        <v>918452</v>
      </c>
      <c r="M252" s="4">
        <v>499156182.19999999</v>
      </c>
      <c r="N252" s="3">
        <v>29930</v>
      </c>
      <c r="O252" s="3">
        <v>622696</v>
      </c>
      <c r="P252" s="3">
        <v>67.8</v>
      </c>
      <c r="R252" s="3">
        <f t="shared" si="0"/>
        <v>542.70000000000005</v>
      </c>
      <c r="S252" s="3">
        <f t="shared" si="1"/>
        <v>33.842282208</v>
      </c>
      <c r="T252" s="3">
        <f t="shared" si="14"/>
        <v>20.606889732199999</v>
      </c>
      <c r="V252" s="2">
        <f t="shared" si="7"/>
        <v>44365</v>
      </c>
      <c r="W252" s="6">
        <f t="shared" si="8"/>
        <v>-5.8618794651033737E-3</v>
      </c>
      <c r="X252" s="6">
        <f t="shared" si="9"/>
        <v>1.6422799679040641</v>
      </c>
      <c r="Z252" s="5">
        <f t="shared" si="3"/>
        <v>4.218143310977758E-2</v>
      </c>
      <c r="AA252" s="5">
        <f t="shared" si="4"/>
        <v>1.8563157894736844</v>
      </c>
      <c r="AC252" s="1">
        <f t="shared" si="5"/>
        <v>543.48</v>
      </c>
      <c r="AD252" s="1">
        <f t="shared" ref="AD252:AE252" si="260">D252</f>
        <v>555.5</v>
      </c>
      <c r="AE252" s="1">
        <f t="shared" si="260"/>
        <v>527.1</v>
      </c>
    </row>
    <row r="253" spans="1:31" ht="15.75" customHeight="1" x14ac:dyDescent="0.25">
      <c r="AC253" s="1"/>
      <c r="AD253" s="1"/>
      <c r="AE253" s="1"/>
    </row>
    <row r="254" spans="1:31" ht="15.75" customHeight="1" x14ac:dyDescent="0.25">
      <c r="AC254" s="1"/>
      <c r="AD254" s="1"/>
      <c r="AE254" s="1"/>
    </row>
    <row r="255" spans="1:31" ht="15.75" customHeight="1" x14ac:dyDescent="0.25">
      <c r="AC255" s="1"/>
      <c r="AD255" s="1"/>
      <c r="AE255" s="1"/>
    </row>
    <row r="256" spans="1:31" ht="15.75" customHeight="1" x14ac:dyDescent="0.25">
      <c r="AC256" s="1"/>
      <c r="AD256" s="1"/>
      <c r="AE256" s="1"/>
    </row>
    <row r="257" spans="29:31" ht="15.75" customHeight="1" x14ac:dyDescent="0.25">
      <c r="AC257" s="1"/>
      <c r="AD257" s="1"/>
      <c r="AE257" s="1"/>
    </row>
    <row r="258" spans="29:31" ht="15.75" customHeight="1" x14ac:dyDescent="0.25">
      <c r="AC258" s="1"/>
      <c r="AD258" s="1"/>
      <c r="AE258" s="1"/>
    </row>
    <row r="259" spans="29:31" ht="15.75" customHeight="1" x14ac:dyDescent="0.25">
      <c r="AC259" s="1"/>
      <c r="AD259" s="1"/>
      <c r="AE259" s="1"/>
    </row>
    <row r="260" spans="29:31" ht="15.75" customHeight="1" x14ac:dyDescent="0.25">
      <c r="AC260" s="1"/>
      <c r="AD260" s="1"/>
      <c r="AE260" s="1"/>
    </row>
    <row r="261" spans="29:31" ht="15.75" customHeight="1" x14ac:dyDescent="0.25">
      <c r="AC261" s="1"/>
      <c r="AD261" s="1"/>
      <c r="AE261" s="1"/>
    </row>
    <row r="262" spans="29:31" ht="15.75" customHeight="1" x14ac:dyDescent="0.25">
      <c r="AC262" s="1"/>
      <c r="AD262" s="1"/>
      <c r="AE262" s="1"/>
    </row>
    <row r="263" spans="29:31" ht="15.75" customHeight="1" x14ac:dyDescent="0.25">
      <c r="AC263" s="1"/>
      <c r="AD263" s="1"/>
      <c r="AE263" s="1"/>
    </row>
    <row r="264" spans="29:31" ht="15.75" customHeight="1" x14ac:dyDescent="0.25">
      <c r="AC264" s="1"/>
      <c r="AD264" s="1"/>
      <c r="AE264" s="1"/>
    </row>
    <row r="265" spans="29:31" ht="15.75" customHeight="1" x14ac:dyDescent="0.25">
      <c r="AC265" s="1"/>
      <c r="AD265" s="1"/>
      <c r="AE265" s="1"/>
    </row>
    <row r="266" spans="29:31" ht="15.75" customHeight="1" x14ac:dyDescent="0.25">
      <c r="AC266" s="1"/>
      <c r="AD266" s="1"/>
      <c r="AE266" s="1"/>
    </row>
    <row r="267" spans="29:31" ht="15.75" customHeight="1" x14ac:dyDescent="0.25">
      <c r="AC267" s="1"/>
      <c r="AD267" s="1"/>
      <c r="AE267" s="1"/>
    </row>
    <row r="268" spans="29:31" ht="15.75" customHeight="1" x14ac:dyDescent="0.25">
      <c r="AC268" s="1"/>
      <c r="AD268" s="1"/>
      <c r="AE268" s="1"/>
    </row>
    <row r="269" spans="29:31" ht="15.75" customHeight="1" x14ac:dyDescent="0.25">
      <c r="AC269" s="1"/>
      <c r="AD269" s="1"/>
      <c r="AE269" s="1"/>
    </row>
    <row r="270" spans="29:31" ht="15.75" customHeight="1" x14ac:dyDescent="0.25">
      <c r="AC270" s="1"/>
      <c r="AD270" s="1"/>
      <c r="AE270" s="1"/>
    </row>
    <row r="271" spans="29:31" ht="15.75" customHeight="1" x14ac:dyDescent="0.25">
      <c r="AC271" s="1"/>
      <c r="AD271" s="1"/>
      <c r="AE271" s="1"/>
    </row>
    <row r="272" spans="29:31" ht="15.75" customHeight="1" x14ac:dyDescent="0.25">
      <c r="AC272" s="1"/>
      <c r="AD272" s="1"/>
      <c r="AE272" s="1"/>
    </row>
    <row r="273" spans="29:31" ht="15.75" customHeight="1" x14ac:dyDescent="0.25">
      <c r="AC273" s="1"/>
      <c r="AD273" s="1"/>
      <c r="AE273" s="1"/>
    </row>
    <row r="274" spans="29:31" ht="15.75" customHeight="1" x14ac:dyDescent="0.25">
      <c r="AC274" s="1"/>
      <c r="AD274" s="1"/>
      <c r="AE274" s="1"/>
    </row>
    <row r="275" spans="29:31" ht="15.75" customHeight="1" x14ac:dyDescent="0.25">
      <c r="AC275" s="1"/>
      <c r="AD275" s="1"/>
      <c r="AE275" s="1"/>
    </row>
    <row r="276" spans="29:31" ht="15.75" customHeight="1" x14ac:dyDescent="0.25">
      <c r="AC276" s="1"/>
      <c r="AD276" s="1"/>
      <c r="AE276" s="1"/>
    </row>
    <row r="277" spans="29:31" ht="15.75" customHeight="1" x14ac:dyDescent="0.25">
      <c r="AC277" s="1"/>
      <c r="AD277" s="1"/>
      <c r="AE277" s="1"/>
    </row>
    <row r="278" spans="29:31" ht="15.75" customHeight="1" x14ac:dyDescent="0.25">
      <c r="AC278" s="1"/>
      <c r="AD278" s="1"/>
      <c r="AE278" s="1"/>
    </row>
    <row r="279" spans="29:31" ht="15.75" customHeight="1" x14ac:dyDescent="0.25">
      <c r="AC279" s="1"/>
      <c r="AD279" s="1"/>
      <c r="AE279" s="1"/>
    </row>
    <row r="280" spans="29:31" ht="15.75" customHeight="1" x14ac:dyDescent="0.25">
      <c r="AC280" s="1"/>
      <c r="AD280" s="1"/>
      <c r="AE280" s="1"/>
    </row>
    <row r="281" spans="29:31" ht="15.75" customHeight="1" x14ac:dyDescent="0.25">
      <c r="AC281" s="1"/>
      <c r="AD281" s="1"/>
      <c r="AE281" s="1"/>
    </row>
    <row r="282" spans="29:31" ht="15.75" customHeight="1" x14ac:dyDescent="0.25">
      <c r="AC282" s="1"/>
      <c r="AD282" s="1"/>
      <c r="AE282" s="1"/>
    </row>
    <row r="283" spans="29:31" ht="15.75" customHeight="1" x14ac:dyDescent="0.25">
      <c r="AC283" s="1"/>
      <c r="AD283" s="1"/>
      <c r="AE283" s="1"/>
    </row>
    <row r="284" spans="29:31" ht="15.75" customHeight="1" x14ac:dyDescent="0.25">
      <c r="AC284" s="1"/>
      <c r="AD284" s="1"/>
      <c r="AE284" s="1"/>
    </row>
    <row r="285" spans="29:31" ht="15.75" customHeight="1" x14ac:dyDescent="0.25">
      <c r="AC285" s="1"/>
      <c r="AD285" s="1"/>
      <c r="AE285" s="1"/>
    </row>
    <row r="286" spans="29:31" ht="15.75" customHeight="1" x14ac:dyDescent="0.25">
      <c r="AC286" s="1"/>
      <c r="AD286" s="1"/>
      <c r="AE286" s="1"/>
    </row>
    <row r="287" spans="29:31" ht="15.75" customHeight="1" x14ac:dyDescent="0.25">
      <c r="AC287" s="1"/>
      <c r="AD287" s="1"/>
      <c r="AE287" s="1"/>
    </row>
    <row r="288" spans="29:31" ht="15.75" customHeight="1" x14ac:dyDescent="0.25">
      <c r="AC288" s="1"/>
      <c r="AD288" s="1"/>
      <c r="AE288" s="1"/>
    </row>
    <row r="289" spans="29:31" ht="15.75" customHeight="1" x14ac:dyDescent="0.25">
      <c r="AC289" s="1"/>
      <c r="AD289" s="1"/>
      <c r="AE289" s="1"/>
    </row>
    <row r="290" spans="29:31" ht="15.75" customHeight="1" x14ac:dyDescent="0.25">
      <c r="AC290" s="1"/>
      <c r="AD290" s="1"/>
      <c r="AE290" s="1"/>
    </row>
    <row r="291" spans="29:31" ht="15.75" customHeight="1" x14ac:dyDescent="0.25">
      <c r="AC291" s="1"/>
      <c r="AD291" s="1"/>
      <c r="AE291" s="1"/>
    </row>
    <row r="292" spans="29:31" ht="15.75" customHeight="1" x14ac:dyDescent="0.25">
      <c r="AC292" s="1"/>
      <c r="AD292" s="1"/>
      <c r="AE292" s="1"/>
    </row>
    <row r="293" spans="29:31" ht="15.75" customHeight="1" x14ac:dyDescent="0.25">
      <c r="AC293" s="1"/>
      <c r="AD293" s="1"/>
      <c r="AE293" s="1"/>
    </row>
    <row r="294" spans="29:31" ht="15.75" customHeight="1" x14ac:dyDescent="0.25">
      <c r="AC294" s="1"/>
      <c r="AD294" s="1"/>
      <c r="AE294" s="1"/>
    </row>
    <row r="295" spans="29:31" ht="15.75" customHeight="1" x14ac:dyDescent="0.25">
      <c r="AC295" s="1"/>
      <c r="AD295" s="1"/>
      <c r="AE295" s="1"/>
    </row>
    <row r="296" spans="29:31" ht="15.75" customHeight="1" x14ac:dyDescent="0.25">
      <c r="AC296" s="1"/>
      <c r="AD296" s="1"/>
      <c r="AE296" s="1"/>
    </row>
    <row r="297" spans="29:31" ht="15.75" customHeight="1" x14ac:dyDescent="0.25">
      <c r="AC297" s="1"/>
      <c r="AD297" s="1"/>
      <c r="AE297" s="1"/>
    </row>
    <row r="298" spans="29:31" ht="15.75" customHeight="1" x14ac:dyDescent="0.25">
      <c r="AC298" s="1"/>
      <c r="AD298" s="1"/>
      <c r="AE298" s="1"/>
    </row>
    <row r="299" spans="29:31" ht="15.75" customHeight="1" x14ac:dyDescent="0.25">
      <c r="AC299" s="1"/>
      <c r="AD299" s="1"/>
      <c r="AE299" s="1"/>
    </row>
    <row r="300" spans="29:31" ht="15.75" customHeight="1" x14ac:dyDescent="0.25">
      <c r="AC300" s="1"/>
      <c r="AD300" s="1"/>
      <c r="AE300" s="1"/>
    </row>
    <row r="301" spans="29:31" ht="15.75" customHeight="1" x14ac:dyDescent="0.25">
      <c r="AC301" s="1"/>
      <c r="AD301" s="1"/>
      <c r="AE301" s="1"/>
    </row>
    <row r="302" spans="29:31" ht="15.75" customHeight="1" x14ac:dyDescent="0.25">
      <c r="AC302" s="1"/>
      <c r="AD302" s="1"/>
      <c r="AE302" s="1"/>
    </row>
    <row r="303" spans="29:31" ht="15.75" customHeight="1" x14ac:dyDescent="0.25">
      <c r="AC303" s="1"/>
      <c r="AD303" s="1"/>
      <c r="AE303" s="1"/>
    </row>
    <row r="304" spans="29:31" ht="15.75" customHeight="1" x14ac:dyDescent="0.25">
      <c r="AC304" s="1"/>
      <c r="AD304" s="1"/>
      <c r="AE304" s="1"/>
    </row>
    <row r="305" spans="29:31" ht="15.75" customHeight="1" x14ac:dyDescent="0.25">
      <c r="AC305" s="1"/>
      <c r="AD305" s="1"/>
      <c r="AE305" s="1"/>
    </row>
    <row r="306" spans="29:31" ht="15.75" customHeight="1" x14ac:dyDescent="0.25">
      <c r="AC306" s="1"/>
      <c r="AD306" s="1"/>
      <c r="AE306" s="1"/>
    </row>
    <row r="307" spans="29:31" ht="15.75" customHeight="1" x14ac:dyDescent="0.25">
      <c r="AC307" s="1"/>
      <c r="AD307" s="1"/>
      <c r="AE307" s="1"/>
    </row>
    <row r="308" spans="29:31" ht="15.75" customHeight="1" x14ac:dyDescent="0.25">
      <c r="AC308" s="1"/>
      <c r="AD308" s="1"/>
      <c r="AE308" s="1"/>
    </row>
    <row r="309" spans="29:31" ht="15.75" customHeight="1" x14ac:dyDescent="0.25">
      <c r="AC309" s="1"/>
      <c r="AD309" s="1"/>
      <c r="AE309" s="1"/>
    </row>
    <row r="310" spans="29:31" ht="15.75" customHeight="1" x14ac:dyDescent="0.25">
      <c r="AC310" s="1"/>
      <c r="AD310" s="1"/>
      <c r="AE310" s="1"/>
    </row>
    <row r="311" spans="29:31" ht="15.75" customHeight="1" x14ac:dyDescent="0.25">
      <c r="AC311" s="1"/>
      <c r="AD311" s="1"/>
      <c r="AE311" s="1"/>
    </row>
    <row r="312" spans="29:31" ht="15.75" customHeight="1" x14ac:dyDescent="0.25">
      <c r="AC312" s="1"/>
      <c r="AD312" s="1"/>
      <c r="AE312" s="1"/>
    </row>
    <row r="313" spans="29:31" ht="15.75" customHeight="1" x14ac:dyDescent="0.25">
      <c r="AC313" s="1"/>
      <c r="AD313" s="1"/>
      <c r="AE313" s="1"/>
    </row>
    <row r="314" spans="29:31" ht="15.75" customHeight="1" x14ac:dyDescent="0.25">
      <c r="AC314" s="1"/>
      <c r="AD314" s="1"/>
      <c r="AE314" s="1"/>
    </row>
    <row r="315" spans="29:31" ht="15.75" customHeight="1" x14ac:dyDescent="0.25">
      <c r="AC315" s="1"/>
      <c r="AD315" s="1"/>
      <c r="AE315" s="1"/>
    </row>
    <row r="316" spans="29:31" ht="15.75" customHeight="1" x14ac:dyDescent="0.25">
      <c r="AC316" s="1"/>
      <c r="AD316" s="1"/>
      <c r="AE316" s="1"/>
    </row>
    <row r="317" spans="29:31" ht="15.75" customHeight="1" x14ac:dyDescent="0.25">
      <c r="AC317" s="1"/>
      <c r="AD317" s="1"/>
      <c r="AE317" s="1"/>
    </row>
    <row r="318" spans="29:31" ht="15.75" customHeight="1" x14ac:dyDescent="0.25">
      <c r="AC318" s="1"/>
      <c r="AD318" s="1"/>
      <c r="AE318" s="1"/>
    </row>
    <row r="319" spans="29:31" ht="15.75" customHeight="1" x14ac:dyDescent="0.25">
      <c r="AC319" s="1"/>
      <c r="AD319" s="1"/>
      <c r="AE319" s="1"/>
    </row>
    <row r="320" spans="29:31" ht="15.75" customHeight="1" x14ac:dyDescent="0.25">
      <c r="AC320" s="1"/>
      <c r="AD320" s="1"/>
      <c r="AE320" s="1"/>
    </row>
    <row r="321" spans="29:31" ht="15.75" customHeight="1" x14ac:dyDescent="0.25">
      <c r="AC321" s="1"/>
      <c r="AD321" s="1"/>
      <c r="AE321" s="1"/>
    </row>
    <row r="322" spans="29:31" ht="15.75" customHeight="1" x14ac:dyDescent="0.25">
      <c r="AC322" s="1"/>
      <c r="AD322" s="1"/>
      <c r="AE322" s="1"/>
    </row>
    <row r="323" spans="29:31" ht="15.75" customHeight="1" x14ac:dyDescent="0.25">
      <c r="AC323" s="1"/>
      <c r="AD323" s="1"/>
      <c r="AE323" s="1"/>
    </row>
    <row r="324" spans="29:31" ht="15.75" customHeight="1" x14ac:dyDescent="0.25">
      <c r="AC324" s="1"/>
      <c r="AD324" s="1"/>
      <c r="AE324" s="1"/>
    </row>
    <row r="325" spans="29:31" ht="15.75" customHeight="1" x14ac:dyDescent="0.25">
      <c r="AC325" s="1"/>
      <c r="AD325" s="1"/>
      <c r="AE325" s="1"/>
    </row>
    <row r="326" spans="29:31" ht="15.75" customHeight="1" x14ac:dyDescent="0.25">
      <c r="AC326" s="1"/>
      <c r="AD326" s="1"/>
      <c r="AE326" s="1"/>
    </row>
    <row r="327" spans="29:31" ht="15.75" customHeight="1" x14ac:dyDescent="0.25">
      <c r="AC327" s="1"/>
      <c r="AD327" s="1"/>
      <c r="AE327" s="1"/>
    </row>
    <row r="328" spans="29:31" ht="15.75" customHeight="1" x14ac:dyDescent="0.25">
      <c r="AC328" s="1"/>
      <c r="AD328" s="1"/>
      <c r="AE328" s="1"/>
    </row>
    <row r="329" spans="29:31" ht="15.75" customHeight="1" x14ac:dyDescent="0.25">
      <c r="AC329" s="1"/>
      <c r="AD329" s="1"/>
      <c r="AE329" s="1"/>
    </row>
    <row r="330" spans="29:31" ht="15.75" customHeight="1" x14ac:dyDescent="0.25">
      <c r="AC330" s="1"/>
      <c r="AD330" s="1"/>
      <c r="AE330" s="1"/>
    </row>
    <row r="331" spans="29:31" ht="15.75" customHeight="1" x14ac:dyDescent="0.25">
      <c r="AC331" s="1"/>
      <c r="AD331" s="1"/>
      <c r="AE331" s="1"/>
    </row>
    <row r="332" spans="29:31" ht="15.75" customHeight="1" x14ac:dyDescent="0.25">
      <c r="AC332" s="1"/>
      <c r="AD332" s="1"/>
      <c r="AE332" s="1"/>
    </row>
    <row r="333" spans="29:31" ht="15.75" customHeight="1" x14ac:dyDescent="0.25">
      <c r="AC333" s="1"/>
      <c r="AD333" s="1"/>
      <c r="AE333" s="1"/>
    </row>
    <row r="334" spans="29:31" ht="15.75" customHeight="1" x14ac:dyDescent="0.25">
      <c r="AC334" s="1"/>
      <c r="AD334" s="1"/>
      <c r="AE334" s="1"/>
    </row>
    <row r="335" spans="29:31" ht="15.75" customHeight="1" x14ac:dyDescent="0.25">
      <c r="AC335" s="1"/>
      <c r="AD335" s="1"/>
      <c r="AE335" s="1"/>
    </row>
    <row r="336" spans="29:31" ht="15.75" customHeight="1" x14ac:dyDescent="0.25">
      <c r="AC336" s="1"/>
      <c r="AD336" s="1"/>
      <c r="AE336" s="1"/>
    </row>
    <row r="337" spans="29:31" ht="15.75" customHeight="1" x14ac:dyDescent="0.25">
      <c r="AC337" s="1"/>
      <c r="AD337" s="1"/>
      <c r="AE337" s="1"/>
    </row>
    <row r="338" spans="29:31" ht="15.75" customHeight="1" x14ac:dyDescent="0.25">
      <c r="AC338" s="1"/>
      <c r="AD338" s="1"/>
      <c r="AE338" s="1"/>
    </row>
    <row r="339" spans="29:31" ht="15.75" customHeight="1" x14ac:dyDescent="0.25">
      <c r="AC339" s="1"/>
      <c r="AD339" s="1"/>
      <c r="AE339" s="1"/>
    </row>
    <row r="340" spans="29:31" ht="15.75" customHeight="1" x14ac:dyDescent="0.25">
      <c r="AC340" s="1"/>
      <c r="AD340" s="1"/>
      <c r="AE340" s="1"/>
    </row>
    <row r="341" spans="29:31" ht="15.75" customHeight="1" x14ac:dyDescent="0.25">
      <c r="AC341" s="1"/>
      <c r="AD341" s="1"/>
      <c r="AE341" s="1"/>
    </row>
    <row r="342" spans="29:31" ht="15.75" customHeight="1" x14ac:dyDescent="0.25">
      <c r="AC342" s="1"/>
      <c r="AD342" s="1"/>
      <c r="AE342" s="1"/>
    </row>
    <row r="343" spans="29:31" ht="15.75" customHeight="1" x14ac:dyDescent="0.25">
      <c r="AC343" s="1"/>
      <c r="AD343" s="1"/>
      <c r="AE343" s="1"/>
    </row>
    <row r="344" spans="29:31" ht="15.75" customHeight="1" x14ac:dyDescent="0.25">
      <c r="AC344" s="1"/>
      <c r="AD344" s="1"/>
      <c r="AE344" s="1"/>
    </row>
    <row r="345" spans="29:31" ht="15.75" customHeight="1" x14ac:dyDescent="0.25">
      <c r="AC345" s="1"/>
      <c r="AD345" s="1"/>
      <c r="AE345" s="1"/>
    </row>
    <row r="346" spans="29:31" ht="15.75" customHeight="1" x14ac:dyDescent="0.25">
      <c r="AC346" s="1"/>
      <c r="AD346" s="1"/>
      <c r="AE346" s="1"/>
    </row>
    <row r="347" spans="29:31" ht="15.75" customHeight="1" x14ac:dyDescent="0.25">
      <c r="AC347" s="1"/>
      <c r="AD347" s="1"/>
      <c r="AE347" s="1"/>
    </row>
    <row r="348" spans="29:31" ht="15.75" customHeight="1" x14ac:dyDescent="0.25">
      <c r="AC348" s="1"/>
      <c r="AD348" s="1"/>
      <c r="AE348" s="1"/>
    </row>
    <row r="349" spans="29:31" ht="15.75" customHeight="1" x14ac:dyDescent="0.25">
      <c r="AC349" s="1"/>
      <c r="AD349" s="1"/>
      <c r="AE349" s="1"/>
    </row>
    <row r="350" spans="29:31" ht="15.75" customHeight="1" x14ac:dyDescent="0.25">
      <c r="AC350" s="1"/>
      <c r="AD350" s="1"/>
      <c r="AE350" s="1"/>
    </row>
    <row r="351" spans="29:31" ht="15.75" customHeight="1" x14ac:dyDescent="0.25">
      <c r="AC351" s="1"/>
      <c r="AD351" s="1"/>
      <c r="AE351" s="1"/>
    </row>
    <row r="352" spans="29:31" ht="15.75" customHeight="1" x14ac:dyDescent="0.25">
      <c r="AC352" s="1"/>
      <c r="AD352" s="1"/>
      <c r="AE352" s="1"/>
    </row>
    <row r="353" spans="29:31" ht="15.75" customHeight="1" x14ac:dyDescent="0.25">
      <c r="AC353" s="1"/>
      <c r="AD353" s="1"/>
      <c r="AE353" s="1"/>
    </row>
    <row r="354" spans="29:31" ht="15.75" customHeight="1" x14ac:dyDescent="0.25">
      <c r="AC354" s="1"/>
      <c r="AD354" s="1"/>
      <c r="AE354" s="1"/>
    </row>
    <row r="355" spans="29:31" ht="15.75" customHeight="1" x14ac:dyDescent="0.25">
      <c r="AC355" s="1"/>
      <c r="AD355" s="1"/>
      <c r="AE355" s="1"/>
    </row>
    <row r="356" spans="29:31" ht="15.75" customHeight="1" x14ac:dyDescent="0.25">
      <c r="AC356" s="1"/>
      <c r="AD356" s="1"/>
      <c r="AE356" s="1"/>
    </row>
    <row r="357" spans="29:31" ht="15.75" customHeight="1" x14ac:dyDescent="0.25">
      <c r="AC357" s="1"/>
      <c r="AD357" s="1"/>
      <c r="AE357" s="1"/>
    </row>
    <row r="358" spans="29:31" ht="15.75" customHeight="1" x14ac:dyDescent="0.25">
      <c r="AC358" s="1"/>
      <c r="AD358" s="1"/>
      <c r="AE358" s="1"/>
    </row>
    <row r="359" spans="29:31" ht="15.75" customHeight="1" x14ac:dyDescent="0.25">
      <c r="AC359" s="1"/>
      <c r="AD359" s="1"/>
      <c r="AE359" s="1"/>
    </row>
    <row r="360" spans="29:31" ht="15.75" customHeight="1" x14ac:dyDescent="0.25">
      <c r="AC360" s="1"/>
      <c r="AD360" s="1"/>
      <c r="AE360" s="1"/>
    </row>
    <row r="361" spans="29:31" ht="15.75" customHeight="1" x14ac:dyDescent="0.25">
      <c r="AC361" s="1"/>
      <c r="AD361" s="1"/>
      <c r="AE361" s="1"/>
    </row>
    <row r="362" spans="29:31" ht="15.75" customHeight="1" x14ac:dyDescent="0.25">
      <c r="AC362" s="1"/>
      <c r="AD362" s="1"/>
      <c r="AE362" s="1"/>
    </row>
    <row r="363" spans="29:31" ht="15.75" customHeight="1" x14ac:dyDescent="0.25">
      <c r="AC363" s="1"/>
      <c r="AD363" s="1"/>
      <c r="AE363" s="1"/>
    </row>
    <row r="364" spans="29:31" ht="15.75" customHeight="1" x14ac:dyDescent="0.25">
      <c r="AC364" s="1"/>
      <c r="AD364" s="1"/>
      <c r="AE364" s="1"/>
    </row>
    <row r="365" spans="29:31" ht="15.75" customHeight="1" x14ac:dyDescent="0.25">
      <c r="AC365" s="1"/>
      <c r="AD365" s="1"/>
      <c r="AE365" s="1"/>
    </row>
    <row r="366" spans="29:31" ht="15.75" customHeight="1" x14ac:dyDescent="0.25">
      <c r="AC366" s="1"/>
      <c r="AD366" s="1"/>
      <c r="AE366" s="1"/>
    </row>
    <row r="367" spans="29:31" ht="15.75" customHeight="1" x14ac:dyDescent="0.25">
      <c r="AC367" s="1"/>
      <c r="AD367" s="1"/>
      <c r="AE367" s="1"/>
    </row>
    <row r="368" spans="29:31" ht="15.75" customHeight="1" x14ac:dyDescent="0.25">
      <c r="AC368" s="1"/>
      <c r="AD368" s="1"/>
      <c r="AE368" s="1"/>
    </row>
    <row r="369" spans="29:31" ht="15.75" customHeight="1" x14ac:dyDescent="0.25">
      <c r="AC369" s="1"/>
      <c r="AD369" s="1"/>
      <c r="AE369" s="1"/>
    </row>
    <row r="370" spans="29:31" ht="15.75" customHeight="1" x14ac:dyDescent="0.25">
      <c r="AC370" s="1"/>
      <c r="AD370" s="1"/>
      <c r="AE370" s="1"/>
    </row>
    <row r="371" spans="29:31" ht="15.75" customHeight="1" x14ac:dyDescent="0.25">
      <c r="AC371" s="1"/>
      <c r="AD371" s="1"/>
      <c r="AE371" s="1"/>
    </row>
    <row r="372" spans="29:31" ht="15.75" customHeight="1" x14ac:dyDescent="0.25">
      <c r="AC372" s="1"/>
      <c r="AD372" s="1"/>
      <c r="AE372" s="1"/>
    </row>
    <row r="373" spans="29:31" ht="15.75" customHeight="1" x14ac:dyDescent="0.25">
      <c r="AC373" s="1"/>
      <c r="AD373" s="1"/>
      <c r="AE373" s="1"/>
    </row>
    <row r="374" spans="29:31" ht="15.75" customHeight="1" x14ac:dyDescent="0.25">
      <c r="AC374" s="1"/>
      <c r="AD374" s="1"/>
      <c r="AE374" s="1"/>
    </row>
    <row r="375" spans="29:31" ht="15.75" customHeight="1" x14ac:dyDescent="0.25">
      <c r="AC375" s="1"/>
      <c r="AD375" s="1"/>
      <c r="AE375" s="1"/>
    </row>
    <row r="376" spans="29:31" ht="15.75" customHeight="1" x14ac:dyDescent="0.25">
      <c r="AC376" s="1"/>
      <c r="AD376" s="1"/>
      <c r="AE376" s="1"/>
    </row>
    <row r="377" spans="29:31" ht="15.75" customHeight="1" x14ac:dyDescent="0.25">
      <c r="AC377" s="1"/>
      <c r="AD377" s="1"/>
      <c r="AE377" s="1"/>
    </row>
    <row r="378" spans="29:31" ht="15.75" customHeight="1" x14ac:dyDescent="0.25">
      <c r="AC378" s="1"/>
      <c r="AD378" s="1"/>
      <c r="AE378" s="1"/>
    </row>
    <row r="379" spans="29:31" ht="15.75" customHeight="1" x14ac:dyDescent="0.25">
      <c r="AC379" s="1"/>
      <c r="AD379" s="1"/>
      <c r="AE379" s="1"/>
    </row>
    <row r="380" spans="29:31" ht="15.75" customHeight="1" x14ac:dyDescent="0.25">
      <c r="AC380" s="1"/>
      <c r="AD380" s="1"/>
      <c r="AE380" s="1"/>
    </row>
    <row r="381" spans="29:31" ht="15.75" customHeight="1" x14ac:dyDescent="0.25">
      <c r="AC381" s="1"/>
      <c r="AD381" s="1"/>
      <c r="AE381" s="1"/>
    </row>
    <row r="382" spans="29:31" ht="15.75" customHeight="1" x14ac:dyDescent="0.25">
      <c r="AC382" s="1"/>
      <c r="AD382" s="1"/>
      <c r="AE382" s="1"/>
    </row>
    <row r="383" spans="29:31" ht="15.75" customHeight="1" x14ac:dyDescent="0.25">
      <c r="AC383" s="1"/>
      <c r="AD383" s="1"/>
      <c r="AE383" s="1"/>
    </row>
    <row r="384" spans="29:31" ht="15.75" customHeight="1" x14ac:dyDescent="0.25">
      <c r="AC384" s="1"/>
      <c r="AD384" s="1"/>
      <c r="AE384" s="1"/>
    </row>
    <row r="385" spans="29:31" ht="15.75" customHeight="1" x14ac:dyDescent="0.25">
      <c r="AC385" s="1"/>
      <c r="AD385" s="1"/>
      <c r="AE385" s="1"/>
    </row>
    <row r="386" spans="29:31" ht="15.75" customHeight="1" x14ac:dyDescent="0.25">
      <c r="AC386" s="1"/>
      <c r="AD386" s="1"/>
      <c r="AE386" s="1"/>
    </row>
    <row r="387" spans="29:31" ht="15.75" customHeight="1" x14ac:dyDescent="0.25">
      <c r="AC387" s="1"/>
      <c r="AD387" s="1"/>
      <c r="AE387" s="1"/>
    </row>
    <row r="388" spans="29:31" ht="15.75" customHeight="1" x14ac:dyDescent="0.25">
      <c r="AC388" s="1"/>
      <c r="AD388" s="1"/>
      <c r="AE388" s="1"/>
    </row>
    <row r="389" spans="29:31" ht="15.75" customHeight="1" x14ac:dyDescent="0.25">
      <c r="AC389" s="1"/>
      <c r="AD389" s="1"/>
      <c r="AE389" s="1"/>
    </row>
    <row r="390" spans="29:31" ht="15.75" customHeight="1" x14ac:dyDescent="0.25">
      <c r="AC390" s="1"/>
      <c r="AD390" s="1"/>
      <c r="AE390" s="1"/>
    </row>
    <row r="391" spans="29:31" ht="15.75" customHeight="1" x14ac:dyDescent="0.25">
      <c r="AC391" s="1"/>
      <c r="AD391" s="1"/>
      <c r="AE391" s="1"/>
    </row>
    <row r="392" spans="29:31" ht="15.75" customHeight="1" x14ac:dyDescent="0.25">
      <c r="AC392" s="1"/>
      <c r="AD392" s="1"/>
      <c r="AE392" s="1"/>
    </row>
    <row r="393" spans="29:31" ht="15.75" customHeight="1" x14ac:dyDescent="0.25">
      <c r="AC393" s="1"/>
      <c r="AD393" s="1"/>
      <c r="AE393" s="1"/>
    </row>
    <row r="394" spans="29:31" ht="15.75" customHeight="1" x14ac:dyDescent="0.25">
      <c r="AC394" s="1"/>
      <c r="AD394" s="1"/>
      <c r="AE394" s="1"/>
    </row>
    <row r="395" spans="29:31" ht="15.75" customHeight="1" x14ac:dyDescent="0.25">
      <c r="AC395" s="1"/>
      <c r="AD395" s="1"/>
      <c r="AE395" s="1"/>
    </row>
    <row r="396" spans="29:31" ht="15.75" customHeight="1" x14ac:dyDescent="0.25">
      <c r="AC396" s="1"/>
      <c r="AD396" s="1"/>
      <c r="AE396" s="1"/>
    </row>
    <row r="397" spans="29:31" ht="15.75" customHeight="1" x14ac:dyDescent="0.25">
      <c r="AC397" s="1"/>
      <c r="AD397" s="1"/>
      <c r="AE397" s="1"/>
    </row>
    <row r="398" spans="29:31" ht="15.75" customHeight="1" x14ac:dyDescent="0.25">
      <c r="AC398" s="1"/>
      <c r="AD398" s="1"/>
      <c r="AE398" s="1"/>
    </row>
    <row r="399" spans="29:31" ht="15.75" customHeight="1" x14ac:dyDescent="0.25">
      <c r="AC399" s="1"/>
      <c r="AD399" s="1"/>
      <c r="AE399" s="1"/>
    </row>
    <row r="400" spans="29:31" ht="15.75" customHeight="1" x14ac:dyDescent="0.25">
      <c r="AC400" s="1"/>
      <c r="AD400" s="1"/>
      <c r="AE400" s="1"/>
    </row>
    <row r="401" spans="29:31" ht="15.75" customHeight="1" x14ac:dyDescent="0.25">
      <c r="AC401" s="1"/>
      <c r="AD401" s="1"/>
      <c r="AE401" s="1"/>
    </row>
    <row r="402" spans="29:31" ht="15.75" customHeight="1" x14ac:dyDescent="0.25">
      <c r="AC402" s="1"/>
      <c r="AD402" s="1"/>
      <c r="AE402" s="1"/>
    </row>
    <row r="403" spans="29:31" ht="15.75" customHeight="1" x14ac:dyDescent="0.25">
      <c r="AC403" s="1"/>
      <c r="AD403" s="1"/>
      <c r="AE403" s="1"/>
    </row>
    <row r="404" spans="29:31" ht="15.75" customHeight="1" x14ac:dyDescent="0.25">
      <c r="AC404" s="1"/>
      <c r="AD404" s="1"/>
      <c r="AE404" s="1"/>
    </row>
    <row r="405" spans="29:31" ht="15.75" customHeight="1" x14ac:dyDescent="0.25">
      <c r="AC405" s="1"/>
      <c r="AD405" s="1"/>
      <c r="AE405" s="1"/>
    </row>
    <row r="406" spans="29:31" ht="15.75" customHeight="1" x14ac:dyDescent="0.25">
      <c r="AC406" s="1"/>
      <c r="AD406" s="1"/>
      <c r="AE406" s="1"/>
    </row>
    <row r="407" spans="29:31" ht="15.75" customHeight="1" x14ac:dyDescent="0.25">
      <c r="AC407" s="1"/>
      <c r="AD407" s="1"/>
      <c r="AE407" s="1"/>
    </row>
    <row r="408" spans="29:31" ht="15.75" customHeight="1" x14ac:dyDescent="0.25">
      <c r="AC408" s="1"/>
      <c r="AD408" s="1"/>
      <c r="AE408" s="1"/>
    </row>
    <row r="409" spans="29:31" ht="15.75" customHeight="1" x14ac:dyDescent="0.25">
      <c r="AC409" s="1"/>
      <c r="AD409" s="1"/>
      <c r="AE409" s="1"/>
    </row>
    <row r="410" spans="29:31" ht="15.75" customHeight="1" x14ac:dyDescent="0.25">
      <c r="AC410" s="1"/>
      <c r="AD410" s="1"/>
      <c r="AE410" s="1"/>
    </row>
    <row r="411" spans="29:31" ht="15.75" customHeight="1" x14ac:dyDescent="0.25">
      <c r="AC411" s="1"/>
      <c r="AD411" s="1"/>
      <c r="AE411" s="1"/>
    </row>
    <row r="412" spans="29:31" ht="15.75" customHeight="1" x14ac:dyDescent="0.25">
      <c r="AC412" s="1"/>
      <c r="AD412" s="1"/>
      <c r="AE412" s="1"/>
    </row>
    <row r="413" spans="29:31" ht="15.75" customHeight="1" x14ac:dyDescent="0.25">
      <c r="AC413" s="1"/>
      <c r="AD413" s="1"/>
      <c r="AE413" s="1"/>
    </row>
    <row r="414" spans="29:31" ht="15.75" customHeight="1" x14ac:dyDescent="0.25">
      <c r="AC414" s="1"/>
      <c r="AD414" s="1"/>
      <c r="AE414" s="1"/>
    </row>
    <row r="415" spans="29:31" ht="15.75" customHeight="1" x14ac:dyDescent="0.25">
      <c r="AC415" s="1"/>
      <c r="AD415" s="1"/>
      <c r="AE415" s="1"/>
    </row>
    <row r="416" spans="29:31" ht="15.75" customHeight="1" x14ac:dyDescent="0.25">
      <c r="AC416" s="1"/>
      <c r="AD416" s="1"/>
      <c r="AE416" s="1"/>
    </row>
    <row r="417" spans="29:31" ht="15.75" customHeight="1" x14ac:dyDescent="0.25">
      <c r="AC417" s="1"/>
      <c r="AD417" s="1"/>
      <c r="AE417" s="1"/>
    </row>
    <row r="418" spans="29:31" ht="15.75" customHeight="1" x14ac:dyDescent="0.25">
      <c r="AC418" s="1"/>
      <c r="AD418" s="1"/>
      <c r="AE418" s="1"/>
    </row>
    <row r="419" spans="29:31" ht="15.75" customHeight="1" x14ac:dyDescent="0.25">
      <c r="AC419" s="1"/>
      <c r="AD419" s="1"/>
      <c r="AE419" s="1"/>
    </row>
    <row r="420" spans="29:31" ht="15.75" customHeight="1" x14ac:dyDescent="0.25">
      <c r="AC420" s="1"/>
      <c r="AD420" s="1"/>
      <c r="AE420" s="1"/>
    </row>
    <row r="421" spans="29:31" ht="15.75" customHeight="1" x14ac:dyDescent="0.25">
      <c r="AC421" s="1"/>
      <c r="AD421" s="1"/>
      <c r="AE421" s="1"/>
    </row>
    <row r="422" spans="29:31" ht="15.75" customHeight="1" x14ac:dyDescent="0.25">
      <c r="AC422" s="1"/>
      <c r="AD422" s="1"/>
      <c r="AE422" s="1"/>
    </row>
    <row r="423" spans="29:31" ht="15.75" customHeight="1" x14ac:dyDescent="0.25">
      <c r="AC423" s="1"/>
      <c r="AD423" s="1"/>
      <c r="AE423" s="1"/>
    </row>
    <row r="424" spans="29:31" ht="15.75" customHeight="1" x14ac:dyDescent="0.25">
      <c r="AC424" s="1"/>
      <c r="AD424" s="1"/>
      <c r="AE424" s="1"/>
    </row>
    <row r="425" spans="29:31" ht="15.75" customHeight="1" x14ac:dyDescent="0.25">
      <c r="AC425" s="1"/>
      <c r="AD425" s="1"/>
      <c r="AE425" s="1"/>
    </row>
    <row r="426" spans="29:31" ht="15.75" customHeight="1" x14ac:dyDescent="0.25">
      <c r="AC426" s="1"/>
      <c r="AD426" s="1"/>
      <c r="AE426" s="1"/>
    </row>
    <row r="427" spans="29:31" ht="15.75" customHeight="1" x14ac:dyDescent="0.25">
      <c r="AC427" s="1"/>
      <c r="AD427" s="1"/>
      <c r="AE427" s="1"/>
    </row>
    <row r="428" spans="29:31" ht="15.75" customHeight="1" x14ac:dyDescent="0.25">
      <c r="AC428" s="1"/>
      <c r="AD428" s="1"/>
      <c r="AE428" s="1"/>
    </row>
    <row r="429" spans="29:31" ht="15.75" customHeight="1" x14ac:dyDescent="0.25">
      <c r="AC429" s="1"/>
      <c r="AD429" s="1"/>
      <c r="AE429" s="1"/>
    </row>
    <row r="430" spans="29:31" ht="15.75" customHeight="1" x14ac:dyDescent="0.25">
      <c r="AC430" s="1"/>
      <c r="AD430" s="1"/>
      <c r="AE430" s="1"/>
    </row>
    <row r="431" spans="29:31" ht="15.75" customHeight="1" x14ac:dyDescent="0.25">
      <c r="AC431" s="1"/>
      <c r="AD431" s="1"/>
      <c r="AE431" s="1"/>
    </row>
    <row r="432" spans="29:31" ht="15.75" customHeight="1" x14ac:dyDescent="0.25">
      <c r="AC432" s="1"/>
      <c r="AD432" s="1"/>
      <c r="AE432" s="1"/>
    </row>
    <row r="433" spans="29:31" ht="15.75" customHeight="1" x14ac:dyDescent="0.25">
      <c r="AC433" s="1"/>
      <c r="AD433" s="1"/>
      <c r="AE433" s="1"/>
    </row>
    <row r="434" spans="29:31" ht="15.75" customHeight="1" x14ac:dyDescent="0.25">
      <c r="AC434" s="1"/>
      <c r="AD434" s="1"/>
      <c r="AE434" s="1"/>
    </row>
    <row r="435" spans="29:31" ht="15.75" customHeight="1" x14ac:dyDescent="0.25">
      <c r="AC435" s="1"/>
      <c r="AD435" s="1"/>
      <c r="AE435" s="1"/>
    </row>
    <row r="436" spans="29:31" ht="15.75" customHeight="1" x14ac:dyDescent="0.25">
      <c r="AC436" s="1"/>
      <c r="AD436" s="1"/>
      <c r="AE436" s="1"/>
    </row>
    <row r="437" spans="29:31" ht="15.75" customHeight="1" x14ac:dyDescent="0.25">
      <c r="AC437" s="1"/>
      <c r="AD437" s="1"/>
      <c r="AE437" s="1"/>
    </row>
    <row r="438" spans="29:31" ht="15.75" customHeight="1" x14ac:dyDescent="0.25">
      <c r="AC438" s="1"/>
      <c r="AD438" s="1"/>
      <c r="AE438" s="1"/>
    </row>
    <row r="439" spans="29:31" ht="15.75" customHeight="1" x14ac:dyDescent="0.25">
      <c r="AC439" s="1"/>
      <c r="AD439" s="1"/>
      <c r="AE439" s="1"/>
    </row>
    <row r="440" spans="29:31" ht="15.75" customHeight="1" x14ac:dyDescent="0.25">
      <c r="AC440" s="1"/>
      <c r="AD440" s="1"/>
      <c r="AE440" s="1"/>
    </row>
    <row r="441" spans="29:31" ht="15.75" customHeight="1" x14ac:dyDescent="0.25">
      <c r="AC441" s="1"/>
      <c r="AD441" s="1"/>
      <c r="AE441" s="1"/>
    </row>
    <row r="442" spans="29:31" ht="15.75" customHeight="1" x14ac:dyDescent="0.25">
      <c r="AC442" s="1"/>
      <c r="AD442" s="1"/>
      <c r="AE442" s="1"/>
    </row>
    <row r="443" spans="29:31" ht="15.75" customHeight="1" x14ac:dyDescent="0.25">
      <c r="AC443" s="1"/>
      <c r="AD443" s="1"/>
      <c r="AE443" s="1"/>
    </row>
    <row r="444" spans="29:31" ht="15.75" customHeight="1" x14ac:dyDescent="0.25">
      <c r="AC444" s="1"/>
      <c r="AD444" s="1"/>
      <c r="AE444" s="1"/>
    </row>
    <row r="445" spans="29:31" ht="15.75" customHeight="1" x14ac:dyDescent="0.25">
      <c r="AC445" s="1"/>
      <c r="AD445" s="1"/>
      <c r="AE445" s="1"/>
    </row>
    <row r="446" spans="29:31" ht="15.75" customHeight="1" x14ac:dyDescent="0.25">
      <c r="AC446" s="1"/>
      <c r="AD446" s="1"/>
      <c r="AE446" s="1"/>
    </row>
    <row r="447" spans="29:31" ht="15.75" customHeight="1" x14ac:dyDescent="0.25">
      <c r="AC447" s="1"/>
      <c r="AD447" s="1"/>
      <c r="AE447" s="1"/>
    </row>
    <row r="448" spans="29:31" ht="15.75" customHeight="1" x14ac:dyDescent="0.25">
      <c r="AC448" s="1"/>
      <c r="AD448" s="1"/>
      <c r="AE448" s="1"/>
    </row>
    <row r="449" spans="29:31" ht="15.75" customHeight="1" x14ac:dyDescent="0.25">
      <c r="AC449" s="1"/>
      <c r="AD449" s="1"/>
      <c r="AE449" s="1"/>
    </row>
    <row r="450" spans="29:31" ht="15.75" customHeight="1" x14ac:dyDescent="0.25">
      <c r="AC450" s="1"/>
      <c r="AD450" s="1"/>
      <c r="AE450" s="1"/>
    </row>
    <row r="451" spans="29:31" ht="15.75" customHeight="1" x14ac:dyDescent="0.25">
      <c r="AC451" s="1"/>
      <c r="AD451" s="1"/>
      <c r="AE451" s="1"/>
    </row>
    <row r="452" spans="29:31" ht="15.75" customHeight="1" x14ac:dyDescent="0.25">
      <c r="AC452" s="1"/>
      <c r="AD452" s="1"/>
      <c r="AE452" s="1"/>
    </row>
    <row r="453" spans="29:31" ht="15.75" customHeight="1" x14ac:dyDescent="0.25">
      <c r="AC453" s="1"/>
      <c r="AD453" s="1"/>
      <c r="AE453" s="1"/>
    </row>
    <row r="454" spans="29:31" ht="15.75" customHeight="1" x14ac:dyDescent="0.25">
      <c r="AC454" s="1"/>
      <c r="AD454" s="1"/>
      <c r="AE454" s="1"/>
    </row>
    <row r="455" spans="29:31" ht="15.75" customHeight="1" x14ac:dyDescent="0.25">
      <c r="AC455" s="1"/>
      <c r="AD455" s="1"/>
      <c r="AE455" s="1"/>
    </row>
    <row r="456" spans="29:31" ht="15.75" customHeight="1" x14ac:dyDescent="0.25">
      <c r="AC456" s="1"/>
      <c r="AD456" s="1"/>
      <c r="AE456" s="1"/>
    </row>
    <row r="457" spans="29:31" ht="15.75" customHeight="1" x14ac:dyDescent="0.25">
      <c r="AC457" s="1"/>
      <c r="AD457" s="1"/>
      <c r="AE457" s="1"/>
    </row>
    <row r="458" spans="29:31" ht="15.75" customHeight="1" x14ac:dyDescent="0.25">
      <c r="AC458" s="1"/>
      <c r="AD458" s="1"/>
      <c r="AE458" s="1"/>
    </row>
    <row r="459" spans="29:31" ht="15.75" customHeight="1" x14ac:dyDescent="0.25">
      <c r="AC459" s="1"/>
      <c r="AD459" s="1"/>
      <c r="AE459" s="1"/>
    </row>
    <row r="460" spans="29:31" ht="15.75" customHeight="1" x14ac:dyDescent="0.25">
      <c r="AC460" s="1"/>
      <c r="AD460" s="1"/>
      <c r="AE460" s="1"/>
    </row>
    <row r="461" spans="29:31" ht="15.75" customHeight="1" x14ac:dyDescent="0.25">
      <c r="AC461" s="1"/>
      <c r="AD461" s="1"/>
      <c r="AE461" s="1"/>
    </row>
    <row r="462" spans="29:31" ht="15.75" customHeight="1" x14ac:dyDescent="0.25">
      <c r="AC462" s="1"/>
      <c r="AD462" s="1"/>
      <c r="AE462" s="1"/>
    </row>
    <row r="463" spans="29:31" ht="15.75" customHeight="1" x14ac:dyDescent="0.25">
      <c r="AC463" s="1"/>
      <c r="AD463" s="1"/>
      <c r="AE463" s="1"/>
    </row>
    <row r="464" spans="29:31" ht="15.75" customHeight="1" x14ac:dyDescent="0.25">
      <c r="AC464" s="1"/>
      <c r="AD464" s="1"/>
      <c r="AE464" s="1"/>
    </row>
    <row r="465" spans="29:31" ht="15.75" customHeight="1" x14ac:dyDescent="0.25">
      <c r="AC465" s="1"/>
      <c r="AD465" s="1"/>
      <c r="AE465" s="1"/>
    </row>
    <row r="466" spans="29:31" ht="15.75" customHeight="1" x14ac:dyDescent="0.25">
      <c r="AC466" s="1"/>
      <c r="AD466" s="1"/>
      <c r="AE466" s="1"/>
    </row>
    <row r="467" spans="29:31" ht="15.75" customHeight="1" x14ac:dyDescent="0.25">
      <c r="AC467" s="1"/>
      <c r="AD467" s="1"/>
      <c r="AE467" s="1"/>
    </row>
    <row r="468" spans="29:31" ht="15.75" customHeight="1" x14ac:dyDescent="0.25">
      <c r="AC468" s="1"/>
      <c r="AD468" s="1"/>
      <c r="AE468" s="1"/>
    </row>
    <row r="469" spans="29:31" ht="15.75" customHeight="1" x14ac:dyDescent="0.25">
      <c r="AC469" s="1"/>
      <c r="AD469" s="1"/>
      <c r="AE469" s="1"/>
    </row>
    <row r="470" spans="29:31" ht="15.75" customHeight="1" x14ac:dyDescent="0.25">
      <c r="AC470" s="1"/>
      <c r="AD470" s="1"/>
      <c r="AE470" s="1"/>
    </row>
    <row r="471" spans="29:31" ht="15.75" customHeight="1" x14ac:dyDescent="0.25">
      <c r="AC471" s="1"/>
      <c r="AD471" s="1"/>
      <c r="AE471" s="1"/>
    </row>
    <row r="472" spans="29:31" ht="15.75" customHeight="1" x14ac:dyDescent="0.25">
      <c r="AC472" s="1"/>
      <c r="AD472" s="1"/>
      <c r="AE472" s="1"/>
    </row>
    <row r="473" spans="29:31" ht="15.75" customHeight="1" x14ac:dyDescent="0.25">
      <c r="AC473" s="1"/>
      <c r="AD473" s="1"/>
      <c r="AE473" s="1"/>
    </row>
    <row r="474" spans="29:31" ht="15.75" customHeight="1" x14ac:dyDescent="0.25">
      <c r="AC474" s="1"/>
      <c r="AD474" s="1"/>
      <c r="AE474" s="1"/>
    </row>
    <row r="475" spans="29:31" ht="15.75" customHeight="1" x14ac:dyDescent="0.25">
      <c r="AC475" s="1"/>
      <c r="AD475" s="1"/>
      <c r="AE475" s="1"/>
    </row>
    <row r="476" spans="29:31" ht="15.75" customHeight="1" x14ac:dyDescent="0.25">
      <c r="AC476" s="1"/>
      <c r="AD476" s="1"/>
      <c r="AE476" s="1"/>
    </row>
    <row r="477" spans="29:31" ht="15.75" customHeight="1" x14ac:dyDescent="0.25">
      <c r="AC477" s="1"/>
      <c r="AD477" s="1"/>
      <c r="AE477" s="1"/>
    </row>
    <row r="478" spans="29:31" ht="15.75" customHeight="1" x14ac:dyDescent="0.25">
      <c r="AC478" s="1"/>
      <c r="AD478" s="1"/>
      <c r="AE478" s="1"/>
    </row>
    <row r="479" spans="29:31" ht="15.75" customHeight="1" x14ac:dyDescent="0.25">
      <c r="AC479" s="1"/>
      <c r="AD479" s="1"/>
      <c r="AE479" s="1"/>
    </row>
    <row r="480" spans="29:31" ht="15.75" customHeight="1" x14ac:dyDescent="0.25">
      <c r="AC480" s="1"/>
      <c r="AD480" s="1"/>
      <c r="AE480" s="1"/>
    </row>
    <row r="481" spans="29:31" ht="15.75" customHeight="1" x14ac:dyDescent="0.25">
      <c r="AC481" s="1"/>
      <c r="AD481" s="1"/>
      <c r="AE481" s="1"/>
    </row>
    <row r="482" spans="29:31" ht="15.75" customHeight="1" x14ac:dyDescent="0.25">
      <c r="AC482" s="1"/>
      <c r="AD482" s="1"/>
      <c r="AE482" s="1"/>
    </row>
    <row r="483" spans="29:31" ht="15.75" customHeight="1" x14ac:dyDescent="0.25">
      <c r="AC483" s="1"/>
      <c r="AD483" s="1"/>
      <c r="AE483" s="1"/>
    </row>
    <row r="484" spans="29:31" ht="15.75" customHeight="1" x14ac:dyDescent="0.25">
      <c r="AC484" s="1"/>
      <c r="AD484" s="1"/>
      <c r="AE484" s="1"/>
    </row>
    <row r="485" spans="29:31" ht="15.75" customHeight="1" x14ac:dyDescent="0.25">
      <c r="AC485" s="1"/>
      <c r="AD485" s="1"/>
      <c r="AE485" s="1"/>
    </row>
    <row r="486" spans="29:31" ht="15.75" customHeight="1" x14ac:dyDescent="0.25">
      <c r="AC486" s="1"/>
      <c r="AD486" s="1"/>
      <c r="AE486" s="1"/>
    </row>
    <row r="487" spans="29:31" ht="15.75" customHeight="1" x14ac:dyDescent="0.25">
      <c r="AC487" s="1"/>
      <c r="AD487" s="1"/>
      <c r="AE487" s="1"/>
    </row>
    <row r="488" spans="29:31" ht="15.75" customHeight="1" x14ac:dyDescent="0.25">
      <c r="AC488" s="1"/>
      <c r="AD488" s="1"/>
      <c r="AE488" s="1"/>
    </row>
    <row r="489" spans="29:31" ht="15.75" customHeight="1" x14ac:dyDescent="0.25">
      <c r="AC489" s="1"/>
      <c r="AD489" s="1"/>
      <c r="AE489" s="1"/>
    </row>
    <row r="490" spans="29:31" ht="15.75" customHeight="1" x14ac:dyDescent="0.25">
      <c r="AC490" s="1"/>
      <c r="AD490" s="1"/>
      <c r="AE490" s="1"/>
    </row>
    <row r="491" spans="29:31" ht="15.75" customHeight="1" x14ac:dyDescent="0.25">
      <c r="AC491" s="1"/>
      <c r="AD491" s="1"/>
      <c r="AE491" s="1"/>
    </row>
    <row r="492" spans="29:31" ht="15.75" customHeight="1" x14ac:dyDescent="0.25">
      <c r="AC492" s="1"/>
      <c r="AD492" s="1"/>
      <c r="AE492" s="1"/>
    </row>
    <row r="493" spans="29:31" ht="15.75" customHeight="1" x14ac:dyDescent="0.25">
      <c r="AC493" s="1"/>
      <c r="AD493" s="1"/>
      <c r="AE493" s="1"/>
    </row>
    <row r="494" spans="29:31" ht="15.75" customHeight="1" x14ac:dyDescent="0.25">
      <c r="AC494" s="1"/>
      <c r="AD494" s="1"/>
      <c r="AE494" s="1"/>
    </row>
    <row r="495" spans="29:31" ht="15.75" customHeight="1" x14ac:dyDescent="0.25">
      <c r="AC495" s="1"/>
      <c r="AD495" s="1"/>
      <c r="AE495" s="1"/>
    </row>
    <row r="496" spans="29:31" ht="15.75" customHeight="1" x14ac:dyDescent="0.25">
      <c r="AC496" s="1"/>
      <c r="AD496" s="1"/>
      <c r="AE496" s="1"/>
    </row>
    <row r="497" spans="29:31" ht="15.75" customHeight="1" x14ac:dyDescent="0.25">
      <c r="AC497" s="1"/>
      <c r="AD497" s="1"/>
      <c r="AE497" s="1"/>
    </row>
    <row r="498" spans="29:31" ht="15.75" customHeight="1" x14ac:dyDescent="0.25">
      <c r="AC498" s="1"/>
      <c r="AD498" s="1"/>
      <c r="AE498" s="1"/>
    </row>
    <row r="499" spans="29:31" ht="15.75" customHeight="1" x14ac:dyDescent="0.25">
      <c r="AC499" s="1"/>
      <c r="AD499" s="1"/>
      <c r="AE499" s="1"/>
    </row>
    <row r="500" spans="29:31" ht="15.75" customHeight="1" x14ac:dyDescent="0.25">
      <c r="AC500" s="1"/>
      <c r="AD500" s="1"/>
      <c r="AE500" s="1"/>
    </row>
    <row r="501" spans="29:31" ht="15.75" customHeight="1" x14ac:dyDescent="0.25">
      <c r="AC501" s="1"/>
      <c r="AD501" s="1"/>
      <c r="AE501" s="1"/>
    </row>
    <row r="502" spans="29:31" ht="15.75" customHeight="1" x14ac:dyDescent="0.25">
      <c r="AC502" s="1"/>
      <c r="AD502" s="1"/>
      <c r="AE502" s="1"/>
    </row>
    <row r="503" spans="29:31" ht="15.75" customHeight="1" x14ac:dyDescent="0.25">
      <c r="AC503" s="1"/>
      <c r="AD503" s="1"/>
      <c r="AE503" s="1"/>
    </row>
    <row r="504" spans="29:31" ht="15.75" customHeight="1" x14ac:dyDescent="0.25">
      <c r="AC504" s="1"/>
      <c r="AD504" s="1"/>
      <c r="AE504" s="1"/>
    </row>
    <row r="505" spans="29:31" ht="15.75" customHeight="1" x14ac:dyDescent="0.25">
      <c r="AC505" s="1"/>
      <c r="AD505" s="1"/>
      <c r="AE505" s="1"/>
    </row>
    <row r="506" spans="29:31" ht="15.75" customHeight="1" x14ac:dyDescent="0.25">
      <c r="AC506" s="1"/>
      <c r="AD506" s="1"/>
      <c r="AE506" s="1"/>
    </row>
    <row r="507" spans="29:31" ht="15.75" customHeight="1" x14ac:dyDescent="0.25">
      <c r="AC507" s="1"/>
      <c r="AD507" s="1"/>
      <c r="AE507" s="1"/>
    </row>
    <row r="508" spans="29:31" ht="15.75" customHeight="1" x14ac:dyDescent="0.25">
      <c r="AC508" s="1"/>
      <c r="AD508" s="1"/>
      <c r="AE508" s="1"/>
    </row>
    <row r="509" spans="29:31" ht="15.75" customHeight="1" x14ac:dyDescent="0.25">
      <c r="AC509" s="1"/>
      <c r="AD509" s="1"/>
      <c r="AE509" s="1"/>
    </row>
    <row r="510" spans="29:31" ht="15.75" customHeight="1" x14ac:dyDescent="0.25">
      <c r="AC510" s="1"/>
      <c r="AD510" s="1"/>
      <c r="AE510" s="1"/>
    </row>
    <row r="511" spans="29:31" ht="15.75" customHeight="1" x14ac:dyDescent="0.25">
      <c r="AC511" s="1"/>
      <c r="AD511" s="1"/>
      <c r="AE511" s="1"/>
    </row>
    <row r="512" spans="29:31" ht="15.75" customHeight="1" x14ac:dyDescent="0.25">
      <c r="AC512" s="1"/>
      <c r="AD512" s="1"/>
      <c r="AE512" s="1"/>
    </row>
    <row r="513" spans="29:31" ht="15.75" customHeight="1" x14ac:dyDescent="0.25">
      <c r="AC513" s="1"/>
      <c r="AD513" s="1"/>
      <c r="AE513" s="1"/>
    </row>
    <row r="514" spans="29:31" ht="15.75" customHeight="1" x14ac:dyDescent="0.25">
      <c r="AC514" s="1"/>
      <c r="AD514" s="1"/>
      <c r="AE514" s="1"/>
    </row>
    <row r="515" spans="29:31" ht="15.75" customHeight="1" x14ac:dyDescent="0.25">
      <c r="AC515" s="1"/>
      <c r="AD515" s="1"/>
      <c r="AE515" s="1"/>
    </row>
    <row r="516" spans="29:31" ht="15.75" customHeight="1" x14ac:dyDescent="0.25">
      <c r="AC516" s="1"/>
      <c r="AD516" s="1"/>
      <c r="AE516" s="1"/>
    </row>
    <row r="517" spans="29:31" ht="15.75" customHeight="1" x14ac:dyDescent="0.25">
      <c r="AC517" s="1"/>
      <c r="AD517" s="1"/>
      <c r="AE517" s="1"/>
    </row>
    <row r="518" spans="29:31" ht="15.75" customHeight="1" x14ac:dyDescent="0.25">
      <c r="AC518" s="1"/>
      <c r="AD518" s="1"/>
      <c r="AE518" s="1"/>
    </row>
    <row r="519" spans="29:31" ht="15.75" customHeight="1" x14ac:dyDescent="0.25">
      <c r="AC519" s="1"/>
      <c r="AD519" s="1"/>
      <c r="AE519" s="1"/>
    </row>
    <row r="520" spans="29:31" ht="15.75" customHeight="1" x14ac:dyDescent="0.25">
      <c r="AC520" s="1"/>
      <c r="AD520" s="1"/>
      <c r="AE520" s="1"/>
    </row>
    <row r="521" spans="29:31" ht="15.75" customHeight="1" x14ac:dyDescent="0.25">
      <c r="AC521" s="1"/>
      <c r="AD521" s="1"/>
      <c r="AE521" s="1"/>
    </row>
    <row r="522" spans="29:31" ht="15.75" customHeight="1" x14ac:dyDescent="0.25">
      <c r="AC522" s="1"/>
      <c r="AD522" s="1"/>
      <c r="AE522" s="1"/>
    </row>
    <row r="523" spans="29:31" ht="15.75" customHeight="1" x14ac:dyDescent="0.25">
      <c r="AC523" s="1"/>
      <c r="AD523" s="1"/>
      <c r="AE523" s="1"/>
    </row>
    <row r="524" spans="29:31" ht="15.75" customHeight="1" x14ac:dyDescent="0.25">
      <c r="AC524" s="1"/>
      <c r="AD524" s="1"/>
      <c r="AE524" s="1"/>
    </row>
    <row r="525" spans="29:31" ht="15.75" customHeight="1" x14ac:dyDescent="0.25">
      <c r="AC525" s="1"/>
      <c r="AD525" s="1"/>
      <c r="AE525" s="1"/>
    </row>
    <row r="526" spans="29:31" ht="15.75" customHeight="1" x14ac:dyDescent="0.25">
      <c r="AC526" s="1"/>
      <c r="AD526" s="1"/>
      <c r="AE526" s="1"/>
    </row>
    <row r="527" spans="29:31" ht="15.75" customHeight="1" x14ac:dyDescent="0.25">
      <c r="AC527" s="1"/>
      <c r="AD527" s="1"/>
      <c r="AE527" s="1"/>
    </row>
    <row r="528" spans="29:31" ht="15.75" customHeight="1" x14ac:dyDescent="0.25">
      <c r="AC528" s="1"/>
      <c r="AD528" s="1"/>
      <c r="AE528" s="1"/>
    </row>
    <row r="529" spans="29:31" ht="15.75" customHeight="1" x14ac:dyDescent="0.25">
      <c r="AC529" s="1"/>
      <c r="AD529" s="1"/>
      <c r="AE529" s="1"/>
    </row>
    <row r="530" spans="29:31" ht="15.75" customHeight="1" x14ac:dyDescent="0.25">
      <c r="AC530" s="1"/>
      <c r="AD530" s="1"/>
      <c r="AE530" s="1"/>
    </row>
    <row r="531" spans="29:31" ht="15.75" customHeight="1" x14ac:dyDescent="0.25">
      <c r="AC531" s="1"/>
      <c r="AD531" s="1"/>
      <c r="AE531" s="1"/>
    </row>
    <row r="532" spans="29:31" ht="15.75" customHeight="1" x14ac:dyDescent="0.25">
      <c r="AC532" s="1"/>
      <c r="AD532" s="1"/>
      <c r="AE532" s="1"/>
    </row>
    <row r="533" spans="29:31" ht="15.75" customHeight="1" x14ac:dyDescent="0.25">
      <c r="AC533" s="1"/>
      <c r="AD533" s="1"/>
      <c r="AE533" s="1"/>
    </row>
    <row r="534" spans="29:31" ht="15.75" customHeight="1" x14ac:dyDescent="0.25">
      <c r="AC534" s="1"/>
      <c r="AD534" s="1"/>
      <c r="AE534" s="1"/>
    </row>
    <row r="535" spans="29:31" ht="15.75" customHeight="1" x14ac:dyDescent="0.25">
      <c r="AC535" s="1"/>
      <c r="AD535" s="1"/>
      <c r="AE535" s="1"/>
    </row>
    <row r="536" spans="29:31" ht="15.75" customHeight="1" x14ac:dyDescent="0.25">
      <c r="AC536" s="1"/>
      <c r="AD536" s="1"/>
      <c r="AE536" s="1"/>
    </row>
    <row r="537" spans="29:31" ht="15.75" customHeight="1" x14ac:dyDescent="0.25">
      <c r="AC537" s="1"/>
      <c r="AD537" s="1"/>
      <c r="AE537" s="1"/>
    </row>
    <row r="538" spans="29:31" ht="15.75" customHeight="1" x14ac:dyDescent="0.25">
      <c r="AC538" s="1"/>
      <c r="AD538" s="1"/>
      <c r="AE538" s="1"/>
    </row>
    <row r="539" spans="29:31" ht="15.75" customHeight="1" x14ac:dyDescent="0.25">
      <c r="AC539" s="1"/>
      <c r="AD539" s="1"/>
      <c r="AE539" s="1"/>
    </row>
    <row r="540" spans="29:31" ht="15.75" customHeight="1" x14ac:dyDescent="0.25">
      <c r="AC540" s="1"/>
      <c r="AD540" s="1"/>
      <c r="AE540" s="1"/>
    </row>
    <row r="541" spans="29:31" ht="15.75" customHeight="1" x14ac:dyDescent="0.25">
      <c r="AC541" s="1"/>
      <c r="AD541" s="1"/>
      <c r="AE541" s="1"/>
    </row>
    <row r="542" spans="29:31" ht="15.75" customHeight="1" x14ac:dyDescent="0.25">
      <c r="AC542" s="1"/>
      <c r="AD542" s="1"/>
      <c r="AE542" s="1"/>
    </row>
    <row r="543" spans="29:31" ht="15.75" customHeight="1" x14ac:dyDescent="0.25">
      <c r="AC543" s="1"/>
      <c r="AD543" s="1"/>
      <c r="AE543" s="1"/>
    </row>
    <row r="544" spans="29:31" ht="15.75" customHeight="1" x14ac:dyDescent="0.25">
      <c r="AC544" s="1"/>
      <c r="AD544" s="1"/>
      <c r="AE544" s="1"/>
    </row>
    <row r="545" spans="29:31" ht="15.75" customHeight="1" x14ac:dyDescent="0.25">
      <c r="AC545" s="1"/>
      <c r="AD545" s="1"/>
      <c r="AE545" s="1"/>
    </row>
    <row r="546" spans="29:31" ht="15.75" customHeight="1" x14ac:dyDescent="0.25">
      <c r="AC546" s="1"/>
      <c r="AD546" s="1"/>
      <c r="AE546" s="1"/>
    </row>
    <row r="547" spans="29:31" ht="15.75" customHeight="1" x14ac:dyDescent="0.25">
      <c r="AC547" s="1"/>
      <c r="AD547" s="1"/>
      <c r="AE547" s="1"/>
    </row>
    <row r="548" spans="29:31" ht="15.75" customHeight="1" x14ac:dyDescent="0.25">
      <c r="AC548" s="1"/>
      <c r="AD548" s="1"/>
      <c r="AE548" s="1"/>
    </row>
    <row r="549" spans="29:31" ht="15.75" customHeight="1" x14ac:dyDescent="0.25">
      <c r="AC549" s="1"/>
      <c r="AD549" s="1"/>
      <c r="AE549" s="1"/>
    </row>
    <row r="550" spans="29:31" ht="15.75" customHeight="1" x14ac:dyDescent="0.25">
      <c r="AC550" s="1"/>
      <c r="AD550" s="1"/>
      <c r="AE550" s="1"/>
    </row>
    <row r="551" spans="29:31" ht="15.75" customHeight="1" x14ac:dyDescent="0.25">
      <c r="AC551" s="1"/>
      <c r="AD551" s="1"/>
      <c r="AE551" s="1"/>
    </row>
    <row r="552" spans="29:31" ht="15.75" customHeight="1" x14ac:dyDescent="0.25">
      <c r="AC552" s="1"/>
      <c r="AD552" s="1"/>
      <c r="AE552" s="1"/>
    </row>
    <row r="553" spans="29:31" ht="15.75" customHeight="1" x14ac:dyDescent="0.25">
      <c r="AC553" s="1"/>
      <c r="AD553" s="1"/>
      <c r="AE553" s="1"/>
    </row>
    <row r="554" spans="29:31" ht="15.75" customHeight="1" x14ac:dyDescent="0.25">
      <c r="AC554" s="1"/>
      <c r="AD554" s="1"/>
      <c r="AE554" s="1"/>
    </row>
    <row r="555" spans="29:31" ht="15.75" customHeight="1" x14ac:dyDescent="0.25">
      <c r="AC555" s="1"/>
      <c r="AD555" s="1"/>
      <c r="AE555" s="1"/>
    </row>
    <row r="556" spans="29:31" ht="15.75" customHeight="1" x14ac:dyDescent="0.25">
      <c r="AC556" s="1"/>
      <c r="AD556" s="1"/>
      <c r="AE556" s="1"/>
    </row>
    <row r="557" spans="29:31" ht="15.75" customHeight="1" x14ac:dyDescent="0.25">
      <c r="AC557" s="1"/>
      <c r="AD557" s="1"/>
      <c r="AE557" s="1"/>
    </row>
    <row r="558" spans="29:31" ht="15.75" customHeight="1" x14ac:dyDescent="0.25">
      <c r="AC558" s="1"/>
      <c r="AD558" s="1"/>
      <c r="AE558" s="1"/>
    </row>
    <row r="559" spans="29:31" ht="15.75" customHeight="1" x14ac:dyDescent="0.25">
      <c r="AC559" s="1"/>
      <c r="AD559" s="1"/>
      <c r="AE559" s="1"/>
    </row>
    <row r="560" spans="29:31" ht="15.75" customHeight="1" x14ac:dyDescent="0.25">
      <c r="AC560" s="1"/>
      <c r="AD560" s="1"/>
      <c r="AE560" s="1"/>
    </row>
    <row r="561" spans="29:31" ht="15.75" customHeight="1" x14ac:dyDescent="0.25">
      <c r="AC561" s="1"/>
      <c r="AD561" s="1"/>
      <c r="AE561" s="1"/>
    </row>
    <row r="562" spans="29:31" ht="15.75" customHeight="1" x14ac:dyDescent="0.25">
      <c r="AC562" s="1"/>
      <c r="AD562" s="1"/>
      <c r="AE562" s="1"/>
    </row>
    <row r="563" spans="29:31" ht="15.75" customHeight="1" x14ac:dyDescent="0.25">
      <c r="AC563" s="1"/>
      <c r="AD563" s="1"/>
      <c r="AE563" s="1"/>
    </row>
    <row r="564" spans="29:31" ht="15.75" customHeight="1" x14ac:dyDescent="0.25">
      <c r="AC564" s="1"/>
      <c r="AD564" s="1"/>
      <c r="AE564" s="1"/>
    </row>
    <row r="565" spans="29:31" ht="15.75" customHeight="1" x14ac:dyDescent="0.25">
      <c r="AC565" s="1"/>
      <c r="AD565" s="1"/>
      <c r="AE565" s="1"/>
    </row>
    <row r="566" spans="29:31" ht="15.75" customHeight="1" x14ac:dyDescent="0.25">
      <c r="AC566" s="1"/>
      <c r="AD566" s="1"/>
      <c r="AE566" s="1"/>
    </row>
    <row r="567" spans="29:31" ht="15.75" customHeight="1" x14ac:dyDescent="0.25">
      <c r="AC567" s="1"/>
      <c r="AD567" s="1"/>
      <c r="AE567" s="1"/>
    </row>
    <row r="568" spans="29:31" ht="15.75" customHeight="1" x14ac:dyDescent="0.25">
      <c r="AC568" s="1"/>
      <c r="AD568" s="1"/>
      <c r="AE568" s="1"/>
    </row>
    <row r="569" spans="29:31" ht="15.75" customHeight="1" x14ac:dyDescent="0.25">
      <c r="AC569" s="1"/>
      <c r="AD569" s="1"/>
      <c r="AE569" s="1"/>
    </row>
    <row r="570" spans="29:31" ht="15.75" customHeight="1" x14ac:dyDescent="0.25">
      <c r="AC570" s="1"/>
      <c r="AD570" s="1"/>
      <c r="AE570" s="1"/>
    </row>
    <row r="571" spans="29:31" ht="15.75" customHeight="1" x14ac:dyDescent="0.25">
      <c r="AC571" s="1"/>
      <c r="AD571" s="1"/>
      <c r="AE571" s="1"/>
    </row>
    <row r="572" spans="29:31" ht="15.75" customHeight="1" x14ac:dyDescent="0.25">
      <c r="AC572" s="1"/>
      <c r="AD572" s="1"/>
      <c r="AE572" s="1"/>
    </row>
    <row r="573" spans="29:31" ht="15.75" customHeight="1" x14ac:dyDescent="0.25">
      <c r="AC573" s="1"/>
      <c r="AD573" s="1"/>
      <c r="AE573" s="1"/>
    </row>
    <row r="574" spans="29:31" ht="15.75" customHeight="1" x14ac:dyDescent="0.25">
      <c r="AC574" s="1"/>
      <c r="AD574" s="1"/>
      <c r="AE574" s="1"/>
    </row>
    <row r="575" spans="29:31" ht="15.75" customHeight="1" x14ac:dyDescent="0.25">
      <c r="AC575" s="1"/>
      <c r="AD575" s="1"/>
      <c r="AE575" s="1"/>
    </row>
    <row r="576" spans="29:31" ht="15.75" customHeight="1" x14ac:dyDescent="0.25">
      <c r="AC576" s="1"/>
      <c r="AD576" s="1"/>
      <c r="AE576" s="1"/>
    </row>
    <row r="577" spans="29:31" ht="15.75" customHeight="1" x14ac:dyDescent="0.25">
      <c r="AC577" s="1"/>
      <c r="AD577" s="1"/>
      <c r="AE577" s="1"/>
    </row>
    <row r="578" spans="29:31" ht="15.75" customHeight="1" x14ac:dyDescent="0.25">
      <c r="AC578" s="1"/>
      <c r="AD578" s="1"/>
      <c r="AE578" s="1"/>
    </row>
    <row r="579" spans="29:31" ht="15.75" customHeight="1" x14ac:dyDescent="0.25">
      <c r="AC579" s="1"/>
      <c r="AD579" s="1"/>
      <c r="AE579" s="1"/>
    </row>
    <row r="580" spans="29:31" ht="15.75" customHeight="1" x14ac:dyDescent="0.25">
      <c r="AC580" s="1"/>
      <c r="AD580" s="1"/>
      <c r="AE580" s="1"/>
    </row>
    <row r="581" spans="29:31" ht="15.75" customHeight="1" x14ac:dyDescent="0.25">
      <c r="AC581" s="1"/>
      <c r="AD581" s="1"/>
      <c r="AE581" s="1"/>
    </row>
    <row r="582" spans="29:31" ht="15.75" customHeight="1" x14ac:dyDescent="0.25">
      <c r="AC582" s="1"/>
      <c r="AD582" s="1"/>
      <c r="AE582" s="1"/>
    </row>
    <row r="583" spans="29:31" ht="15.75" customHeight="1" x14ac:dyDescent="0.25">
      <c r="AC583" s="1"/>
      <c r="AD583" s="1"/>
      <c r="AE583" s="1"/>
    </row>
    <row r="584" spans="29:31" ht="15.75" customHeight="1" x14ac:dyDescent="0.25">
      <c r="AC584" s="1"/>
      <c r="AD584" s="1"/>
      <c r="AE584" s="1"/>
    </row>
    <row r="585" spans="29:31" ht="15.75" customHeight="1" x14ac:dyDescent="0.25">
      <c r="AC585" s="1"/>
      <c r="AD585" s="1"/>
      <c r="AE585" s="1"/>
    </row>
    <row r="586" spans="29:31" ht="15.75" customHeight="1" x14ac:dyDescent="0.25">
      <c r="AC586" s="1"/>
      <c r="AD586" s="1"/>
      <c r="AE586" s="1"/>
    </row>
    <row r="587" spans="29:31" ht="15.75" customHeight="1" x14ac:dyDescent="0.25">
      <c r="AC587" s="1"/>
      <c r="AD587" s="1"/>
      <c r="AE587" s="1"/>
    </row>
    <row r="588" spans="29:31" ht="15.75" customHeight="1" x14ac:dyDescent="0.25">
      <c r="AC588" s="1"/>
      <c r="AD588" s="1"/>
      <c r="AE588" s="1"/>
    </row>
    <row r="589" spans="29:31" ht="15.75" customHeight="1" x14ac:dyDescent="0.25">
      <c r="AC589" s="1"/>
      <c r="AD589" s="1"/>
      <c r="AE589" s="1"/>
    </row>
    <row r="590" spans="29:31" ht="15.75" customHeight="1" x14ac:dyDescent="0.25">
      <c r="AC590" s="1"/>
      <c r="AD590" s="1"/>
      <c r="AE590" s="1"/>
    </row>
    <row r="591" spans="29:31" ht="15.75" customHeight="1" x14ac:dyDescent="0.25">
      <c r="AC591" s="1"/>
      <c r="AD591" s="1"/>
      <c r="AE591" s="1"/>
    </row>
    <row r="592" spans="29:31" ht="15.75" customHeight="1" x14ac:dyDescent="0.25">
      <c r="AC592" s="1"/>
      <c r="AD592" s="1"/>
      <c r="AE592" s="1"/>
    </row>
    <row r="593" spans="29:31" ht="15.75" customHeight="1" x14ac:dyDescent="0.25">
      <c r="AC593" s="1"/>
      <c r="AD593" s="1"/>
      <c r="AE593" s="1"/>
    </row>
    <row r="594" spans="29:31" ht="15.75" customHeight="1" x14ac:dyDescent="0.25">
      <c r="AC594" s="1"/>
      <c r="AD594" s="1"/>
      <c r="AE594" s="1"/>
    </row>
    <row r="595" spans="29:31" ht="15.75" customHeight="1" x14ac:dyDescent="0.25">
      <c r="AC595" s="1"/>
      <c r="AD595" s="1"/>
      <c r="AE595" s="1"/>
    </row>
    <row r="596" spans="29:31" ht="15.75" customHeight="1" x14ac:dyDescent="0.25">
      <c r="AC596" s="1"/>
      <c r="AD596" s="1"/>
      <c r="AE596" s="1"/>
    </row>
    <row r="597" spans="29:31" ht="15.75" customHeight="1" x14ac:dyDescent="0.25">
      <c r="AC597" s="1"/>
      <c r="AD597" s="1"/>
      <c r="AE597" s="1"/>
    </row>
    <row r="598" spans="29:31" ht="15.75" customHeight="1" x14ac:dyDescent="0.25">
      <c r="AC598" s="1"/>
      <c r="AD598" s="1"/>
      <c r="AE598" s="1"/>
    </row>
    <row r="599" spans="29:31" ht="15.75" customHeight="1" x14ac:dyDescent="0.25">
      <c r="AC599" s="1"/>
      <c r="AD599" s="1"/>
      <c r="AE599" s="1"/>
    </row>
    <row r="600" spans="29:31" ht="15.75" customHeight="1" x14ac:dyDescent="0.25">
      <c r="AC600" s="1"/>
      <c r="AD600" s="1"/>
      <c r="AE600" s="1"/>
    </row>
    <row r="601" spans="29:31" ht="15.75" customHeight="1" x14ac:dyDescent="0.25">
      <c r="AC601" s="1"/>
      <c r="AD601" s="1"/>
      <c r="AE601" s="1"/>
    </row>
    <row r="602" spans="29:31" ht="15.75" customHeight="1" x14ac:dyDescent="0.25">
      <c r="AC602" s="1"/>
      <c r="AD602" s="1"/>
      <c r="AE602" s="1"/>
    </row>
    <row r="603" spans="29:31" ht="15.75" customHeight="1" x14ac:dyDescent="0.25">
      <c r="AC603" s="1"/>
      <c r="AD603" s="1"/>
      <c r="AE603" s="1"/>
    </row>
    <row r="604" spans="29:31" ht="15.75" customHeight="1" x14ac:dyDescent="0.25">
      <c r="AC604" s="1"/>
      <c r="AD604" s="1"/>
      <c r="AE604" s="1"/>
    </row>
    <row r="605" spans="29:31" ht="15.75" customHeight="1" x14ac:dyDescent="0.25">
      <c r="AC605" s="1"/>
      <c r="AD605" s="1"/>
      <c r="AE605" s="1"/>
    </row>
    <row r="606" spans="29:31" ht="15.75" customHeight="1" x14ac:dyDescent="0.25">
      <c r="AC606" s="1"/>
      <c r="AD606" s="1"/>
      <c r="AE606" s="1"/>
    </row>
    <row r="607" spans="29:31" ht="15.75" customHeight="1" x14ac:dyDescent="0.25">
      <c r="AC607" s="1"/>
      <c r="AD607" s="1"/>
      <c r="AE607" s="1"/>
    </row>
    <row r="608" spans="29:31" ht="15.75" customHeight="1" x14ac:dyDescent="0.25">
      <c r="AC608" s="1"/>
      <c r="AD608" s="1"/>
      <c r="AE608" s="1"/>
    </row>
    <row r="609" spans="29:31" ht="15.75" customHeight="1" x14ac:dyDescent="0.25">
      <c r="AC609" s="1"/>
      <c r="AD609" s="1"/>
      <c r="AE609" s="1"/>
    </row>
    <row r="610" spans="29:31" ht="15.75" customHeight="1" x14ac:dyDescent="0.25">
      <c r="AC610" s="1"/>
      <c r="AD610" s="1"/>
      <c r="AE610" s="1"/>
    </row>
    <row r="611" spans="29:31" ht="15.75" customHeight="1" x14ac:dyDescent="0.25">
      <c r="AC611" s="1"/>
      <c r="AD611" s="1"/>
      <c r="AE611" s="1"/>
    </row>
    <row r="612" spans="29:31" ht="15.75" customHeight="1" x14ac:dyDescent="0.25">
      <c r="AC612" s="1"/>
      <c r="AD612" s="1"/>
      <c r="AE612" s="1"/>
    </row>
    <row r="613" spans="29:31" ht="15.75" customHeight="1" x14ac:dyDescent="0.25">
      <c r="AC613" s="1"/>
      <c r="AD613" s="1"/>
      <c r="AE613" s="1"/>
    </row>
    <row r="614" spans="29:31" ht="15.75" customHeight="1" x14ac:dyDescent="0.25">
      <c r="AC614" s="1"/>
      <c r="AD614" s="1"/>
      <c r="AE614" s="1"/>
    </row>
    <row r="615" spans="29:31" ht="15.75" customHeight="1" x14ac:dyDescent="0.25">
      <c r="AC615" s="1"/>
      <c r="AD615" s="1"/>
      <c r="AE615" s="1"/>
    </row>
    <row r="616" spans="29:31" ht="15.75" customHeight="1" x14ac:dyDescent="0.25">
      <c r="AC616" s="1"/>
      <c r="AD616" s="1"/>
      <c r="AE616" s="1"/>
    </row>
    <row r="617" spans="29:31" ht="15.75" customHeight="1" x14ac:dyDescent="0.25">
      <c r="AC617" s="1"/>
      <c r="AD617" s="1"/>
      <c r="AE617" s="1"/>
    </row>
    <row r="618" spans="29:31" ht="15.75" customHeight="1" x14ac:dyDescent="0.25">
      <c r="AC618" s="1"/>
      <c r="AD618" s="1"/>
      <c r="AE618" s="1"/>
    </row>
    <row r="619" spans="29:31" ht="15.75" customHeight="1" x14ac:dyDescent="0.25">
      <c r="AC619" s="1"/>
      <c r="AD619" s="1"/>
      <c r="AE619" s="1"/>
    </row>
    <row r="620" spans="29:31" ht="15.75" customHeight="1" x14ac:dyDescent="0.25">
      <c r="AC620" s="1"/>
      <c r="AD620" s="1"/>
      <c r="AE620" s="1"/>
    </row>
    <row r="621" spans="29:31" ht="15.75" customHeight="1" x14ac:dyDescent="0.25">
      <c r="AC621" s="1"/>
      <c r="AD621" s="1"/>
      <c r="AE621" s="1"/>
    </row>
    <row r="622" spans="29:31" ht="15.75" customHeight="1" x14ac:dyDescent="0.25">
      <c r="AC622" s="1"/>
      <c r="AD622" s="1"/>
      <c r="AE622" s="1"/>
    </row>
    <row r="623" spans="29:31" ht="15.75" customHeight="1" x14ac:dyDescent="0.25">
      <c r="AC623" s="1"/>
      <c r="AD623" s="1"/>
      <c r="AE623" s="1"/>
    </row>
    <row r="624" spans="29:31" ht="15.75" customHeight="1" x14ac:dyDescent="0.25">
      <c r="AC624" s="1"/>
      <c r="AD624" s="1"/>
      <c r="AE624" s="1"/>
    </row>
    <row r="625" spans="29:31" ht="15.75" customHeight="1" x14ac:dyDescent="0.25">
      <c r="AC625" s="1"/>
      <c r="AD625" s="1"/>
      <c r="AE625" s="1"/>
    </row>
    <row r="626" spans="29:31" ht="15.75" customHeight="1" x14ac:dyDescent="0.25">
      <c r="AC626" s="1"/>
      <c r="AD626" s="1"/>
      <c r="AE626" s="1"/>
    </row>
    <row r="627" spans="29:31" ht="15.75" customHeight="1" x14ac:dyDescent="0.25">
      <c r="AC627" s="1"/>
      <c r="AD627" s="1"/>
      <c r="AE627" s="1"/>
    </row>
    <row r="628" spans="29:31" ht="15.75" customHeight="1" x14ac:dyDescent="0.25">
      <c r="AC628" s="1"/>
      <c r="AD628" s="1"/>
      <c r="AE628" s="1"/>
    </row>
    <row r="629" spans="29:31" ht="15.75" customHeight="1" x14ac:dyDescent="0.25">
      <c r="AC629" s="1"/>
      <c r="AD629" s="1"/>
      <c r="AE629" s="1"/>
    </row>
    <row r="630" spans="29:31" ht="15.75" customHeight="1" x14ac:dyDescent="0.25">
      <c r="AC630" s="1"/>
      <c r="AD630" s="1"/>
      <c r="AE630" s="1"/>
    </row>
    <row r="631" spans="29:31" ht="15.75" customHeight="1" x14ac:dyDescent="0.25">
      <c r="AC631" s="1"/>
      <c r="AD631" s="1"/>
      <c r="AE631" s="1"/>
    </row>
    <row r="632" spans="29:31" ht="15.75" customHeight="1" x14ac:dyDescent="0.25">
      <c r="AC632" s="1"/>
      <c r="AD632" s="1"/>
      <c r="AE632" s="1"/>
    </row>
    <row r="633" spans="29:31" ht="15.75" customHeight="1" x14ac:dyDescent="0.25">
      <c r="AC633" s="1"/>
      <c r="AD633" s="1"/>
      <c r="AE633" s="1"/>
    </row>
    <row r="634" spans="29:31" ht="15.75" customHeight="1" x14ac:dyDescent="0.25">
      <c r="AC634" s="1"/>
      <c r="AD634" s="1"/>
      <c r="AE634" s="1"/>
    </row>
    <row r="635" spans="29:31" ht="15.75" customHeight="1" x14ac:dyDescent="0.25">
      <c r="AC635" s="1"/>
      <c r="AD635" s="1"/>
      <c r="AE635" s="1"/>
    </row>
    <row r="636" spans="29:31" ht="15.75" customHeight="1" x14ac:dyDescent="0.25">
      <c r="AC636" s="1"/>
      <c r="AD636" s="1"/>
      <c r="AE636" s="1"/>
    </row>
    <row r="637" spans="29:31" ht="15.75" customHeight="1" x14ac:dyDescent="0.25">
      <c r="AC637" s="1"/>
      <c r="AD637" s="1"/>
      <c r="AE637" s="1"/>
    </row>
    <row r="638" spans="29:31" ht="15.75" customHeight="1" x14ac:dyDescent="0.25">
      <c r="AC638" s="1"/>
      <c r="AD638" s="1"/>
      <c r="AE638" s="1"/>
    </row>
    <row r="639" spans="29:31" ht="15.75" customHeight="1" x14ac:dyDescent="0.25">
      <c r="AC639" s="1"/>
      <c r="AD639" s="1"/>
      <c r="AE639" s="1"/>
    </row>
    <row r="640" spans="29:31" ht="15.75" customHeight="1" x14ac:dyDescent="0.25">
      <c r="AC640" s="1"/>
      <c r="AD640" s="1"/>
      <c r="AE640" s="1"/>
    </row>
    <row r="641" spans="29:31" ht="15.75" customHeight="1" x14ac:dyDescent="0.25">
      <c r="AC641" s="1"/>
      <c r="AD641" s="1"/>
      <c r="AE641" s="1"/>
    </row>
    <row r="642" spans="29:31" ht="15.75" customHeight="1" x14ac:dyDescent="0.25">
      <c r="AC642" s="1"/>
      <c r="AD642" s="1"/>
      <c r="AE642" s="1"/>
    </row>
    <row r="643" spans="29:31" ht="15.75" customHeight="1" x14ac:dyDescent="0.25">
      <c r="AC643" s="1"/>
      <c r="AD643" s="1"/>
      <c r="AE643" s="1"/>
    </row>
    <row r="644" spans="29:31" ht="15.75" customHeight="1" x14ac:dyDescent="0.25">
      <c r="AC644" s="1"/>
      <c r="AD644" s="1"/>
      <c r="AE644" s="1"/>
    </row>
    <row r="645" spans="29:31" ht="15.75" customHeight="1" x14ac:dyDescent="0.25">
      <c r="AC645" s="1"/>
      <c r="AD645" s="1"/>
      <c r="AE645" s="1"/>
    </row>
    <row r="646" spans="29:31" ht="15.75" customHeight="1" x14ac:dyDescent="0.25">
      <c r="AC646" s="1"/>
      <c r="AD646" s="1"/>
      <c r="AE646" s="1"/>
    </row>
    <row r="647" spans="29:31" ht="15.75" customHeight="1" x14ac:dyDescent="0.25">
      <c r="AC647" s="1"/>
      <c r="AD647" s="1"/>
      <c r="AE647" s="1"/>
    </row>
    <row r="648" spans="29:31" ht="15.75" customHeight="1" x14ac:dyDescent="0.25">
      <c r="AC648" s="1"/>
      <c r="AD648" s="1"/>
      <c r="AE648" s="1"/>
    </row>
    <row r="649" spans="29:31" ht="15.75" customHeight="1" x14ac:dyDescent="0.25">
      <c r="AC649" s="1"/>
      <c r="AD649" s="1"/>
      <c r="AE649" s="1"/>
    </row>
    <row r="650" spans="29:31" ht="15.75" customHeight="1" x14ac:dyDescent="0.25">
      <c r="AC650" s="1"/>
      <c r="AD650" s="1"/>
      <c r="AE650" s="1"/>
    </row>
    <row r="651" spans="29:31" ht="15.75" customHeight="1" x14ac:dyDescent="0.25">
      <c r="AC651" s="1"/>
      <c r="AD651" s="1"/>
      <c r="AE651" s="1"/>
    </row>
    <row r="652" spans="29:31" ht="15.75" customHeight="1" x14ac:dyDescent="0.25">
      <c r="AC652" s="1"/>
      <c r="AD652" s="1"/>
      <c r="AE652" s="1"/>
    </row>
    <row r="653" spans="29:31" ht="15.75" customHeight="1" x14ac:dyDescent="0.25">
      <c r="AC653" s="1"/>
      <c r="AD653" s="1"/>
      <c r="AE653" s="1"/>
    </row>
    <row r="654" spans="29:31" ht="15.75" customHeight="1" x14ac:dyDescent="0.25">
      <c r="AC654" s="1"/>
      <c r="AD654" s="1"/>
      <c r="AE654" s="1"/>
    </row>
    <row r="655" spans="29:31" ht="15.75" customHeight="1" x14ac:dyDescent="0.25">
      <c r="AC655" s="1"/>
      <c r="AD655" s="1"/>
      <c r="AE655" s="1"/>
    </row>
    <row r="656" spans="29:31" ht="15.75" customHeight="1" x14ac:dyDescent="0.25">
      <c r="AC656" s="1"/>
      <c r="AD656" s="1"/>
      <c r="AE656" s="1"/>
    </row>
    <row r="657" spans="29:31" ht="15.75" customHeight="1" x14ac:dyDescent="0.25">
      <c r="AC657" s="1"/>
      <c r="AD657" s="1"/>
      <c r="AE657" s="1"/>
    </row>
    <row r="658" spans="29:31" ht="15.75" customHeight="1" x14ac:dyDescent="0.25">
      <c r="AC658" s="1"/>
      <c r="AD658" s="1"/>
      <c r="AE658" s="1"/>
    </row>
    <row r="659" spans="29:31" ht="15.75" customHeight="1" x14ac:dyDescent="0.25">
      <c r="AC659" s="1"/>
      <c r="AD659" s="1"/>
      <c r="AE659" s="1"/>
    </row>
    <row r="660" spans="29:31" ht="15.75" customHeight="1" x14ac:dyDescent="0.25">
      <c r="AC660" s="1"/>
      <c r="AD660" s="1"/>
      <c r="AE660" s="1"/>
    </row>
    <row r="661" spans="29:31" ht="15.75" customHeight="1" x14ac:dyDescent="0.25">
      <c r="AC661" s="1"/>
      <c r="AD661" s="1"/>
      <c r="AE661" s="1"/>
    </row>
    <row r="662" spans="29:31" ht="15.75" customHeight="1" x14ac:dyDescent="0.25">
      <c r="AC662" s="1"/>
      <c r="AD662" s="1"/>
      <c r="AE662" s="1"/>
    </row>
    <row r="663" spans="29:31" ht="15.75" customHeight="1" x14ac:dyDescent="0.25">
      <c r="AC663" s="1"/>
      <c r="AD663" s="1"/>
      <c r="AE663" s="1"/>
    </row>
    <row r="664" spans="29:31" ht="15.75" customHeight="1" x14ac:dyDescent="0.25">
      <c r="AC664" s="1"/>
      <c r="AD664" s="1"/>
      <c r="AE664" s="1"/>
    </row>
    <row r="665" spans="29:31" ht="15.75" customHeight="1" x14ac:dyDescent="0.25">
      <c r="AC665" s="1"/>
      <c r="AD665" s="1"/>
      <c r="AE665" s="1"/>
    </row>
    <row r="666" spans="29:31" ht="15.75" customHeight="1" x14ac:dyDescent="0.25">
      <c r="AC666" s="1"/>
      <c r="AD666" s="1"/>
      <c r="AE666" s="1"/>
    </row>
    <row r="667" spans="29:31" ht="15.75" customHeight="1" x14ac:dyDescent="0.25">
      <c r="AC667" s="1"/>
      <c r="AD667" s="1"/>
      <c r="AE667" s="1"/>
    </row>
    <row r="668" spans="29:31" ht="15.75" customHeight="1" x14ac:dyDescent="0.25">
      <c r="AC668" s="1"/>
      <c r="AD668" s="1"/>
      <c r="AE668" s="1"/>
    </row>
    <row r="669" spans="29:31" ht="15.75" customHeight="1" x14ac:dyDescent="0.25">
      <c r="AC669" s="1"/>
      <c r="AD669" s="1"/>
      <c r="AE669" s="1"/>
    </row>
    <row r="670" spans="29:31" ht="15.75" customHeight="1" x14ac:dyDescent="0.25">
      <c r="AC670" s="1"/>
      <c r="AD670" s="1"/>
      <c r="AE670" s="1"/>
    </row>
    <row r="671" spans="29:31" ht="15.75" customHeight="1" x14ac:dyDescent="0.25">
      <c r="AC671" s="1"/>
      <c r="AD671" s="1"/>
      <c r="AE671" s="1"/>
    </row>
    <row r="672" spans="29:31" ht="15.75" customHeight="1" x14ac:dyDescent="0.25">
      <c r="AC672" s="1"/>
      <c r="AD672" s="1"/>
      <c r="AE672" s="1"/>
    </row>
    <row r="673" spans="29:31" ht="15.75" customHeight="1" x14ac:dyDescent="0.25">
      <c r="AC673" s="1"/>
      <c r="AD673" s="1"/>
      <c r="AE673" s="1"/>
    </row>
    <row r="674" spans="29:31" ht="15.75" customHeight="1" x14ac:dyDescent="0.25">
      <c r="AC674" s="1"/>
      <c r="AD674" s="1"/>
      <c r="AE674" s="1"/>
    </row>
    <row r="675" spans="29:31" ht="15.75" customHeight="1" x14ac:dyDescent="0.25">
      <c r="AC675" s="1"/>
      <c r="AD675" s="1"/>
      <c r="AE675" s="1"/>
    </row>
    <row r="676" spans="29:31" ht="15.75" customHeight="1" x14ac:dyDescent="0.25">
      <c r="AC676" s="1"/>
      <c r="AD676" s="1"/>
      <c r="AE676" s="1"/>
    </row>
    <row r="677" spans="29:31" ht="15.75" customHeight="1" x14ac:dyDescent="0.25">
      <c r="AC677" s="1"/>
      <c r="AD677" s="1"/>
      <c r="AE677" s="1"/>
    </row>
    <row r="678" spans="29:31" ht="15.75" customHeight="1" x14ac:dyDescent="0.25">
      <c r="AC678" s="1"/>
      <c r="AD678" s="1"/>
      <c r="AE678" s="1"/>
    </row>
    <row r="679" spans="29:31" ht="15.75" customHeight="1" x14ac:dyDescent="0.25">
      <c r="AC679" s="1"/>
      <c r="AD679" s="1"/>
      <c r="AE679" s="1"/>
    </row>
    <row r="680" spans="29:31" ht="15.75" customHeight="1" x14ac:dyDescent="0.25">
      <c r="AC680" s="1"/>
      <c r="AD680" s="1"/>
      <c r="AE680" s="1"/>
    </row>
    <row r="681" spans="29:31" ht="15.75" customHeight="1" x14ac:dyDescent="0.25">
      <c r="AC681" s="1"/>
      <c r="AD681" s="1"/>
      <c r="AE681" s="1"/>
    </row>
    <row r="682" spans="29:31" ht="15.75" customHeight="1" x14ac:dyDescent="0.25">
      <c r="AC682" s="1"/>
      <c r="AD682" s="1"/>
      <c r="AE682" s="1"/>
    </row>
    <row r="683" spans="29:31" ht="15.75" customHeight="1" x14ac:dyDescent="0.25">
      <c r="AC683" s="1"/>
      <c r="AD683" s="1"/>
      <c r="AE683" s="1"/>
    </row>
    <row r="684" spans="29:31" ht="15.75" customHeight="1" x14ac:dyDescent="0.25">
      <c r="AC684" s="1"/>
      <c r="AD684" s="1"/>
      <c r="AE684" s="1"/>
    </row>
    <row r="685" spans="29:31" ht="15.75" customHeight="1" x14ac:dyDescent="0.25">
      <c r="AC685" s="1"/>
      <c r="AD685" s="1"/>
      <c r="AE685" s="1"/>
    </row>
    <row r="686" spans="29:31" ht="15.75" customHeight="1" x14ac:dyDescent="0.25">
      <c r="AC686" s="1"/>
      <c r="AD686" s="1"/>
      <c r="AE686" s="1"/>
    </row>
    <row r="687" spans="29:31" ht="15.75" customHeight="1" x14ac:dyDescent="0.25">
      <c r="AC687" s="1"/>
      <c r="AD687" s="1"/>
      <c r="AE687" s="1"/>
    </row>
    <row r="688" spans="29:31" ht="15.75" customHeight="1" x14ac:dyDescent="0.25">
      <c r="AC688" s="1"/>
      <c r="AD688" s="1"/>
      <c r="AE688" s="1"/>
    </row>
    <row r="689" spans="29:31" ht="15.75" customHeight="1" x14ac:dyDescent="0.25">
      <c r="AC689" s="1"/>
      <c r="AD689" s="1"/>
      <c r="AE689" s="1"/>
    </row>
    <row r="690" spans="29:31" ht="15.75" customHeight="1" x14ac:dyDescent="0.25">
      <c r="AC690" s="1"/>
      <c r="AD690" s="1"/>
      <c r="AE690" s="1"/>
    </row>
    <row r="691" spans="29:31" ht="15.75" customHeight="1" x14ac:dyDescent="0.25">
      <c r="AC691" s="1"/>
      <c r="AD691" s="1"/>
      <c r="AE691" s="1"/>
    </row>
    <row r="692" spans="29:31" ht="15.75" customHeight="1" x14ac:dyDescent="0.25">
      <c r="AC692" s="1"/>
      <c r="AD692" s="1"/>
      <c r="AE692" s="1"/>
    </row>
    <row r="693" spans="29:31" ht="15.75" customHeight="1" x14ac:dyDescent="0.25">
      <c r="AC693" s="1"/>
      <c r="AD693" s="1"/>
      <c r="AE693" s="1"/>
    </row>
    <row r="694" spans="29:31" ht="15.75" customHeight="1" x14ac:dyDescent="0.25">
      <c r="AC694" s="1"/>
      <c r="AD694" s="1"/>
      <c r="AE694" s="1"/>
    </row>
    <row r="695" spans="29:31" ht="15.75" customHeight="1" x14ac:dyDescent="0.25">
      <c r="AC695" s="1"/>
      <c r="AD695" s="1"/>
      <c r="AE695" s="1"/>
    </row>
    <row r="696" spans="29:31" ht="15.75" customHeight="1" x14ac:dyDescent="0.25">
      <c r="AC696" s="1"/>
      <c r="AD696" s="1"/>
      <c r="AE696" s="1"/>
    </row>
    <row r="697" spans="29:31" ht="15.75" customHeight="1" x14ac:dyDescent="0.25">
      <c r="AC697" s="1"/>
      <c r="AD697" s="1"/>
      <c r="AE697" s="1"/>
    </row>
    <row r="698" spans="29:31" ht="15.75" customHeight="1" x14ac:dyDescent="0.25">
      <c r="AC698" s="1"/>
      <c r="AD698" s="1"/>
      <c r="AE698" s="1"/>
    </row>
    <row r="699" spans="29:31" ht="15.75" customHeight="1" x14ac:dyDescent="0.25">
      <c r="AC699" s="1"/>
      <c r="AD699" s="1"/>
      <c r="AE699" s="1"/>
    </row>
    <row r="700" spans="29:31" ht="15.75" customHeight="1" x14ac:dyDescent="0.25">
      <c r="AC700" s="1"/>
      <c r="AD700" s="1"/>
      <c r="AE700" s="1"/>
    </row>
    <row r="701" spans="29:31" ht="15.75" customHeight="1" x14ac:dyDescent="0.25">
      <c r="AC701" s="1"/>
      <c r="AD701" s="1"/>
      <c r="AE701" s="1"/>
    </row>
    <row r="702" spans="29:31" ht="15.75" customHeight="1" x14ac:dyDescent="0.25">
      <c r="AC702" s="1"/>
      <c r="AD702" s="1"/>
      <c r="AE702" s="1"/>
    </row>
    <row r="703" spans="29:31" ht="15.75" customHeight="1" x14ac:dyDescent="0.25">
      <c r="AC703" s="1"/>
      <c r="AD703" s="1"/>
      <c r="AE703" s="1"/>
    </row>
    <row r="704" spans="29:31" ht="15.75" customHeight="1" x14ac:dyDescent="0.25">
      <c r="AC704" s="1"/>
      <c r="AD704" s="1"/>
      <c r="AE704" s="1"/>
    </row>
    <row r="705" spans="29:31" ht="15.75" customHeight="1" x14ac:dyDescent="0.25">
      <c r="AC705" s="1"/>
      <c r="AD705" s="1"/>
      <c r="AE705" s="1"/>
    </row>
    <row r="706" spans="29:31" ht="15.75" customHeight="1" x14ac:dyDescent="0.25">
      <c r="AC706" s="1"/>
      <c r="AD706" s="1"/>
      <c r="AE706" s="1"/>
    </row>
    <row r="707" spans="29:31" ht="15.75" customHeight="1" x14ac:dyDescent="0.25">
      <c r="AC707" s="1"/>
      <c r="AD707" s="1"/>
      <c r="AE707" s="1"/>
    </row>
    <row r="708" spans="29:31" ht="15.75" customHeight="1" x14ac:dyDescent="0.25">
      <c r="AC708" s="1"/>
      <c r="AD708" s="1"/>
      <c r="AE708" s="1"/>
    </row>
    <row r="709" spans="29:31" ht="15.75" customHeight="1" x14ac:dyDescent="0.25">
      <c r="AC709" s="1"/>
      <c r="AD709" s="1"/>
      <c r="AE709" s="1"/>
    </row>
    <row r="710" spans="29:31" ht="15.75" customHeight="1" x14ac:dyDescent="0.25">
      <c r="AC710" s="1"/>
      <c r="AD710" s="1"/>
      <c r="AE710" s="1"/>
    </row>
    <row r="711" spans="29:31" ht="15.75" customHeight="1" x14ac:dyDescent="0.25">
      <c r="AC711" s="1"/>
      <c r="AD711" s="1"/>
      <c r="AE711" s="1"/>
    </row>
    <row r="712" spans="29:31" ht="15.75" customHeight="1" x14ac:dyDescent="0.25">
      <c r="AC712" s="1"/>
      <c r="AD712" s="1"/>
      <c r="AE712" s="1"/>
    </row>
    <row r="713" spans="29:31" ht="15.75" customHeight="1" x14ac:dyDescent="0.25">
      <c r="AC713" s="1"/>
      <c r="AD713" s="1"/>
      <c r="AE713" s="1"/>
    </row>
    <row r="714" spans="29:31" ht="15.75" customHeight="1" x14ac:dyDescent="0.25">
      <c r="AC714" s="1"/>
      <c r="AD714" s="1"/>
      <c r="AE714" s="1"/>
    </row>
    <row r="715" spans="29:31" ht="15.75" customHeight="1" x14ac:dyDescent="0.25">
      <c r="AC715" s="1"/>
      <c r="AD715" s="1"/>
      <c r="AE715" s="1"/>
    </row>
    <row r="716" spans="29:31" ht="15.75" customHeight="1" x14ac:dyDescent="0.25">
      <c r="AC716" s="1"/>
      <c r="AD716" s="1"/>
      <c r="AE716" s="1"/>
    </row>
    <row r="717" spans="29:31" ht="15.75" customHeight="1" x14ac:dyDescent="0.25">
      <c r="AC717" s="1"/>
      <c r="AD717" s="1"/>
      <c r="AE717" s="1"/>
    </row>
    <row r="718" spans="29:31" ht="15.75" customHeight="1" x14ac:dyDescent="0.25">
      <c r="AC718" s="1"/>
      <c r="AD718" s="1"/>
      <c r="AE718" s="1"/>
    </row>
    <row r="719" spans="29:31" ht="15.75" customHeight="1" x14ac:dyDescent="0.25">
      <c r="AC719" s="1"/>
      <c r="AD719" s="1"/>
      <c r="AE719" s="1"/>
    </row>
    <row r="720" spans="29:31" ht="15.75" customHeight="1" x14ac:dyDescent="0.25">
      <c r="AC720" s="1"/>
      <c r="AD720" s="1"/>
      <c r="AE720" s="1"/>
    </row>
    <row r="721" spans="29:31" ht="15.75" customHeight="1" x14ac:dyDescent="0.25">
      <c r="AC721" s="1"/>
      <c r="AD721" s="1"/>
      <c r="AE721" s="1"/>
    </row>
    <row r="722" spans="29:31" ht="15.75" customHeight="1" x14ac:dyDescent="0.25">
      <c r="AC722" s="1"/>
      <c r="AD722" s="1"/>
      <c r="AE722" s="1"/>
    </row>
    <row r="723" spans="29:31" ht="15.75" customHeight="1" x14ac:dyDescent="0.25">
      <c r="AC723" s="1"/>
      <c r="AD723" s="1"/>
      <c r="AE723" s="1"/>
    </row>
    <row r="724" spans="29:31" ht="15.75" customHeight="1" x14ac:dyDescent="0.25">
      <c r="AC724" s="1"/>
      <c r="AD724" s="1"/>
      <c r="AE724" s="1"/>
    </row>
    <row r="725" spans="29:31" ht="15.75" customHeight="1" x14ac:dyDescent="0.25">
      <c r="AC725" s="1"/>
      <c r="AD725" s="1"/>
      <c r="AE725" s="1"/>
    </row>
    <row r="726" spans="29:31" ht="15.75" customHeight="1" x14ac:dyDescent="0.25">
      <c r="AC726" s="1"/>
      <c r="AD726" s="1"/>
      <c r="AE726" s="1"/>
    </row>
    <row r="727" spans="29:31" ht="15.75" customHeight="1" x14ac:dyDescent="0.25">
      <c r="AC727" s="1"/>
      <c r="AD727" s="1"/>
      <c r="AE727" s="1"/>
    </row>
    <row r="728" spans="29:31" ht="15.75" customHeight="1" x14ac:dyDescent="0.25">
      <c r="AC728" s="1"/>
      <c r="AD728" s="1"/>
      <c r="AE728" s="1"/>
    </row>
    <row r="729" spans="29:31" ht="15.75" customHeight="1" x14ac:dyDescent="0.25">
      <c r="AC729" s="1"/>
      <c r="AD729" s="1"/>
      <c r="AE729" s="1"/>
    </row>
    <row r="730" spans="29:31" ht="15.75" customHeight="1" x14ac:dyDescent="0.25">
      <c r="AC730" s="1"/>
      <c r="AD730" s="1"/>
      <c r="AE730" s="1"/>
    </row>
    <row r="731" spans="29:31" ht="15.75" customHeight="1" x14ac:dyDescent="0.25">
      <c r="AC731" s="1"/>
      <c r="AD731" s="1"/>
      <c r="AE731" s="1"/>
    </row>
    <row r="732" spans="29:31" ht="15.75" customHeight="1" x14ac:dyDescent="0.25">
      <c r="AC732" s="1"/>
      <c r="AD732" s="1"/>
      <c r="AE732" s="1"/>
    </row>
    <row r="733" spans="29:31" ht="15.75" customHeight="1" x14ac:dyDescent="0.25">
      <c r="AC733" s="1"/>
      <c r="AD733" s="1"/>
      <c r="AE733" s="1"/>
    </row>
    <row r="734" spans="29:31" ht="15.75" customHeight="1" x14ac:dyDescent="0.25">
      <c r="AC734" s="1"/>
      <c r="AD734" s="1"/>
      <c r="AE734" s="1"/>
    </row>
    <row r="735" spans="29:31" ht="15.75" customHeight="1" x14ac:dyDescent="0.25">
      <c r="AC735" s="1"/>
      <c r="AD735" s="1"/>
      <c r="AE735" s="1"/>
    </row>
    <row r="736" spans="29:31" ht="15.75" customHeight="1" x14ac:dyDescent="0.25">
      <c r="AC736" s="1"/>
      <c r="AD736" s="1"/>
      <c r="AE736" s="1"/>
    </row>
    <row r="737" spans="29:31" ht="15.75" customHeight="1" x14ac:dyDescent="0.25">
      <c r="AC737" s="1"/>
      <c r="AD737" s="1"/>
      <c r="AE737" s="1"/>
    </row>
    <row r="738" spans="29:31" ht="15.75" customHeight="1" x14ac:dyDescent="0.25">
      <c r="AC738" s="1"/>
      <c r="AD738" s="1"/>
      <c r="AE738" s="1"/>
    </row>
    <row r="739" spans="29:31" ht="15.75" customHeight="1" x14ac:dyDescent="0.25">
      <c r="AC739" s="1"/>
      <c r="AD739" s="1"/>
      <c r="AE739" s="1"/>
    </row>
    <row r="740" spans="29:31" ht="15.75" customHeight="1" x14ac:dyDescent="0.25">
      <c r="AC740" s="1"/>
      <c r="AD740" s="1"/>
      <c r="AE740" s="1"/>
    </row>
    <row r="741" spans="29:31" ht="15.75" customHeight="1" x14ac:dyDescent="0.25">
      <c r="AC741" s="1"/>
      <c r="AD741" s="1"/>
      <c r="AE741" s="1"/>
    </row>
    <row r="742" spans="29:31" ht="15.75" customHeight="1" x14ac:dyDescent="0.25">
      <c r="AC742" s="1"/>
      <c r="AD742" s="1"/>
      <c r="AE742" s="1"/>
    </row>
    <row r="743" spans="29:31" ht="15.75" customHeight="1" x14ac:dyDescent="0.25">
      <c r="AC743" s="1"/>
      <c r="AD743" s="1"/>
      <c r="AE743" s="1"/>
    </row>
    <row r="744" spans="29:31" ht="15.75" customHeight="1" x14ac:dyDescent="0.25">
      <c r="AC744" s="1"/>
      <c r="AD744" s="1"/>
      <c r="AE744" s="1"/>
    </row>
    <row r="745" spans="29:31" ht="15.75" customHeight="1" x14ac:dyDescent="0.25">
      <c r="AC745" s="1"/>
      <c r="AD745" s="1"/>
      <c r="AE745" s="1"/>
    </row>
    <row r="746" spans="29:31" ht="15.75" customHeight="1" x14ac:dyDescent="0.25">
      <c r="AC746" s="1"/>
      <c r="AD746" s="1"/>
      <c r="AE746" s="1"/>
    </row>
    <row r="747" spans="29:31" ht="15.75" customHeight="1" x14ac:dyDescent="0.25">
      <c r="AC747" s="1"/>
      <c r="AD747" s="1"/>
      <c r="AE747" s="1"/>
    </row>
    <row r="748" spans="29:31" ht="15.75" customHeight="1" x14ac:dyDescent="0.25">
      <c r="AC748" s="1"/>
      <c r="AD748" s="1"/>
      <c r="AE748" s="1"/>
    </row>
    <row r="749" spans="29:31" ht="15.75" customHeight="1" x14ac:dyDescent="0.25">
      <c r="AC749" s="1"/>
      <c r="AD749" s="1"/>
      <c r="AE749" s="1"/>
    </row>
    <row r="750" spans="29:31" ht="15.75" customHeight="1" x14ac:dyDescent="0.25">
      <c r="AC750" s="1"/>
      <c r="AD750" s="1"/>
      <c r="AE750" s="1"/>
    </row>
    <row r="751" spans="29:31" ht="15.75" customHeight="1" x14ac:dyDescent="0.25">
      <c r="AC751" s="1"/>
      <c r="AD751" s="1"/>
      <c r="AE751" s="1"/>
    </row>
    <row r="752" spans="29:31" ht="15.75" customHeight="1" x14ac:dyDescent="0.25">
      <c r="AC752" s="1"/>
      <c r="AD752" s="1"/>
      <c r="AE752" s="1"/>
    </row>
    <row r="753" spans="29:31" ht="15.75" customHeight="1" x14ac:dyDescent="0.25">
      <c r="AC753" s="1"/>
      <c r="AD753" s="1"/>
      <c r="AE753" s="1"/>
    </row>
    <row r="754" spans="29:31" ht="15.75" customHeight="1" x14ac:dyDescent="0.25">
      <c r="AC754" s="1"/>
      <c r="AD754" s="1"/>
      <c r="AE754" s="1"/>
    </row>
    <row r="755" spans="29:31" ht="15.75" customHeight="1" x14ac:dyDescent="0.25">
      <c r="AC755" s="1"/>
      <c r="AD755" s="1"/>
      <c r="AE755" s="1"/>
    </row>
    <row r="756" spans="29:31" ht="15.75" customHeight="1" x14ac:dyDescent="0.25">
      <c r="AC756" s="1"/>
      <c r="AD756" s="1"/>
      <c r="AE756" s="1"/>
    </row>
    <row r="757" spans="29:31" ht="15.75" customHeight="1" x14ac:dyDescent="0.25">
      <c r="AC757" s="1"/>
      <c r="AD757" s="1"/>
      <c r="AE757" s="1"/>
    </row>
    <row r="758" spans="29:31" ht="15.75" customHeight="1" x14ac:dyDescent="0.25">
      <c r="AC758" s="1"/>
      <c r="AD758" s="1"/>
      <c r="AE758" s="1"/>
    </row>
    <row r="759" spans="29:31" ht="15.75" customHeight="1" x14ac:dyDescent="0.25">
      <c r="AC759" s="1"/>
      <c r="AD759" s="1"/>
      <c r="AE759" s="1"/>
    </row>
    <row r="760" spans="29:31" ht="15.75" customHeight="1" x14ac:dyDescent="0.25">
      <c r="AC760" s="1"/>
      <c r="AD760" s="1"/>
      <c r="AE760" s="1"/>
    </row>
    <row r="761" spans="29:31" ht="15.75" customHeight="1" x14ac:dyDescent="0.25">
      <c r="AC761" s="1"/>
      <c r="AD761" s="1"/>
      <c r="AE761" s="1"/>
    </row>
    <row r="762" spans="29:31" ht="15.75" customHeight="1" x14ac:dyDescent="0.25">
      <c r="AC762" s="1"/>
      <c r="AD762" s="1"/>
      <c r="AE762" s="1"/>
    </row>
    <row r="763" spans="29:31" ht="15.75" customHeight="1" x14ac:dyDescent="0.25">
      <c r="AC763" s="1"/>
      <c r="AD763" s="1"/>
      <c r="AE763" s="1"/>
    </row>
    <row r="764" spans="29:31" ht="15.75" customHeight="1" x14ac:dyDescent="0.25">
      <c r="AC764" s="1"/>
      <c r="AD764" s="1"/>
      <c r="AE764" s="1"/>
    </row>
    <row r="765" spans="29:31" ht="15.75" customHeight="1" x14ac:dyDescent="0.25">
      <c r="AC765" s="1"/>
      <c r="AD765" s="1"/>
      <c r="AE765" s="1"/>
    </row>
    <row r="766" spans="29:31" ht="15.75" customHeight="1" x14ac:dyDescent="0.25">
      <c r="AC766" s="1"/>
      <c r="AD766" s="1"/>
      <c r="AE766" s="1"/>
    </row>
    <row r="767" spans="29:31" ht="15.75" customHeight="1" x14ac:dyDescent="0.25">
      <c r="AC767" s="1"/>
      <c r="AD767" s="1"/>
      <c r="AE767" s="1"/>
    </row>
    <row r="768" spans="29:31" ht="15.75" customHeight="1" x14ac:dyDescent="0.25">
      <c r="AC768" s="1"/>
      <c r="AD768" s="1"/>
      <c r="AE768" s="1"/>
    </row>
    <row r="769" spans="29:31" ht="15.75" customHeight="1" x14ac:dyDescent="0.25">
      <c r="AC769" s="1"/>
      <c r="AD769" s="1"/>
      <c r="AE769" s="1"/>
    </row>
    <row r="770" spans="29:31" ht="15.75" customHeight="1" x14ac:dyDescent="0.25">
      <c r="AC770" s="1"/>
      <c r="AD770" s="1"/>
      <c r="AE770" s="1"/>
    </row>
    <row r="771" spans="29:31" ht="15.75" customHeight="1" x14ac:dyDescent="0.25">
      <c r="AC771" s="1"/>
      <c r="AD771" s="1"/>
      <c r="AE771" s="1"/>
    </row>
    <row r="772" spans="29:31" ht="15.75" customHeight="1" x14ac:dyDescent="0.25">
      <c r="AC772" s="1"/>
      <c r="AD772" s="1"/>
      <c r="AE772" s="1"/>
    </row>
    <row r="773" spans="29:31" ht="15.75" customHeight="1" x14ac:dyDescent="0.25">
      <c r="AC773" s="1"/>
      <c r="AD773" s="1"/>
      <c r="AE773" s="1"/>
    </row>
    <row r="774" spans="29:31" ht="15.75" customHeight="1" x14ac:dyDescent="0.25">
      <c r="AC774" s="1"/>
      <c r="AD774" s="1"/>
      <c r="AE774" s="1"/>
    </row>
    <row r="775" spans="29:31" ht="15.75" customHeight="1" x14ac:dyDescent="0.25">
      <c r="AC775" s="1"/>
      <c r="AD775" s="1"/>
      <c r="AE775" s="1"/>
    </row>
    <row r="776" spans="29:31" ht="15.75" customHeight="1" x14ac:dyDescent="0.25">
      <c r="AC776" s="1"/>
      <c r="AD776" s="1"/>
      <c r="AE776" s="1"/>
    </row>
    <row r="777" spans="29:31" ht="15.75" customHeight="1" x14ac:dyDescent="0.25">
      <c r="AC777" s="1"/>
      <c r="AD777" s="1"/>
      <c r="AE777" s="1"/>
    </row>
    <row r="778" spans="29:31" ht="15.75" customHeight="1" x14ac:dyDescent="0.25">
      <c r="AC778" s="1"/>
      <c r="AD778" s="1"/>
      <c r="AE778" s="1"/>
    </row>
    <row r="779" spans="29:31" ht="15.75" customHeight="1" x14ac:dyDescent="0.25">
      <c r="AC779" s="1"/>
      <c r="AD779" s="1"/>
      <c r="AE779" s="1"/>
    </row>
    <row r="780" spans="29:31" ht="15.75" customHeight="1" x14ac:dyDescent="0.25">
      <c r="AC780" s="1"/>
      <c r="AD780" s="1"/>
      <c r="AE780" s="1"/>
    </row>
    <row r="781" spans="29:31" ht="15.75" customHeight="1" x14ac:dyDescent="0.25">
      <c r="AC781" s="1"/>
      <c r="AD781" s="1"/>
      <c r="AE781" s="1"/>
    </row>
    <row r="782" spans="29:31" ht="15.75" customHeight="1" x14ac:dyDescent="0.25">
      <c r="AC782" s="1"/>
      <c r="AD782" s="1"/>
      <c r="AE782" s="1"/>
    </row>
    <row r="783" spans="29:31" ht="15.75" customHeight="1" x14ac:dyDescent="0.25">
      <c r="AC783" s="1"/>
      <c r="AD783" s="1"/>
      <c r="AE783" s="1"/>
    </row>
    <row r="784" spans="29:31" ht="15.75" customHeight="1" x14ac:dyDescent="0.25">
      <c r="AC784" s="1"/>
      <c r="AD784" s="1"/>
      <c r="AE784" s="1"/>
    </row>
    <row r="785" spans="29:31" ht="15.75" customHeight="1" x14ac:dyDescent="0.25">
      <c r="AC785" s="1"/>
      <c r="AD785" s="1"/>
      <c r="AE785" s="1"/>
    </row>
    <row r="786" spans="29:31" ht="15.75" customHeight="1" x14ac:dyDescent="0.25">
      <c r="AC786" s="1"/>
      <c r="AD786" s="1"/>
      <c r="AE786" s="1"/>
    </row>
    <row r="787" spans="29:31" ht="15.75" customHeight="1" x14ac:dyDescent="0.25">
      <c r="AC787" s="1"/>
      <c r="AD787" s="1"/>
      <c r="AE787" s="1"/>
    </row>
    <row r="788" spans="29:31" ht="15.75" customHeight="1" x14ac:dyDescent="0.25">
      <c r="AC788" s="1"/>
      <c r="AD788" s="1"/>
      <c r="AE788" s="1"/>
    </row>
    <row r="789" spans="29:31" ht="15.75" customHeight="1" x14ac:dyDescent="0.25">
      <c r="AC789" s="1"/>
      <c r="AD789" s="1"/>
      <c r="AE789" s="1"/>
    </row>
    <row r="790" spans="29:31" ht="15.75" customHeight="1" x14ac:dyDescent="0.25">
      <c r="AC790" s="1"/>
      <c r="AD790" s="1"/>
      <c r="AE790" s="1"/>
    </row>
    <row r="791" spans="29:31" ht="15.75" customHeight="1" x14ac:dyDescent="0.25">
      <c r="AC791" s="1"/>
      <c r="AD791" s="1"/>
      <c r="AE791" s="1"/>
    </row>
    <row r="792" spans="29:31" ht="15.75" customHeight="1" x14ac:dyDescent="0.25">
      <c r="AC792" s="1"/>
      <c r="AD792" s="1"/>
      <c r="AE792" s="1"/>
    </row>
    <row r="793" spans="29:31" ht="15.75" customHeight="1" x14ac:dyDescent="0.25">
      <c r="AC793" s="1"/>
      <c r="AD793" s="1"/>
      <c r="AE793" s="1"/>
    </row>
    <row r="794" spans="29:31" ht="15.75" customHeight="1" x14ac:dyDescent="0.25">
      <c r="AC794" s="1"/>
      <c r="AD794" s="1"/>
      <c r="AE794" s="1"/>
    </row>
    <row r="795" spans="29:31" ht="15.75" customHeight="1" x14ac:dyDescent="0.25">
      <c r="AC795" s="1"/>
      <c r="AD795" s="1"/>
      <c r="AE795" s="1"/>
    </row>
    <row r="796" spans="29:31" ht="15.75" customHeight="1" x14ac:dyDescent="0.25">
      <c r="AC796" s="1"/>
      <c r="AD796" s="1"/>
      <c r="AE796" s="1"/>
    </row>
    <row r="797" spans="29:31" ht="15.75" customHeight="1" x14ac:dyDescent="0.25">
      <c r="AC797" s="1"/>
      <c r="AD797" s="1"/>
      <c r="AE797" s="1"/>
    </row>
    <row r="798" spans="29:31" ht="15.75" customHeight="1" x14ac:dyDescent="0.25">
      <c r="AC798" s="1"/>
      <c r="AD798" s="1"/>
      <c r="AE798" s="1"/>
    </row>
    <row r="799" spans="29:31" ht="15.75" customHeight="1" x14ac:dyDescent="0.25">
      <c r="AC799" s="1"/>
      <c r="AD799" s="1"/>
      <c r="AE799" s="1"/>
    </row>
    <row r="800" spans="29:31" ht="15.75" customHeight="1" x14ac:dyDescent="0.25">
      <c r="AC800" s="1"/>
      <c r="AD800" s="1"/>
      <c r="AE800" s="1"/>
    </row>
    <row r="801" spans="29:31" ht="15.75" customHeight="1" x14ac:dyDescent="0.25">
      <c r="AC801" s="1"/>
      <c r="AD801" s="1"/>
      <c r="AE801" s="1"/>
    </row>
    <row r="802" spans="29:31" ht="15.75" customHeight="1" x14ac:dyDescent="0.25">
      <c r="AC802" s="1"/>
      <c r="AD802" s="1"/>
      <c r="AE802" s="1"/>
    </row>
    <row r="803" spans="29:31" ht="15.75" customHeight="1" x14ac:dyDescent="0.25">
      <c r="AC803" s="1"/>
      <c r="AD803" s="1"/>
      <c r="AE803" s="1"/>
    </row>
    <row r="804" spans="29:31" ht="15.75" customHeight="1" x14ac:dyDescent="0.25">
      <c r="AC804" s="1"/>
      <c r="AD804" s="1"/>
      <c r="AE804" s="1"/>
    </row>
    <row r="805" spans="29:31" ht="15.75" customHeight="1" x14ac:dyDescent="0.25">
      <c r="AC805" s="1"/>
      <c r="AD805" s="1"/>
      <c r="AE805" s="1"/>
    </row>
    <row r="806" spans="29:31" ht="15.75" customHeight="1" x14ac:dyDescent="0.25">
      <c r="AC806" s="1"/>
      <c r="AD806" s="1"/>
      <c r="AE806" s="1"/>
    </row>
    <row r="807" spans="29:31" ht="15.75" customHeight="1" x14ac:dyDescent="0.25">
      <c r="AC807" s="1"/>
      <c r="AD807" s="1"/>
      <c r="AE807" s="1"/>
    </row>
    <row r="808" spans="29:31" ht="15.75" customHeight="1" x14ac:dyDescent="0.25">
      <c r="AC808" s="1"/>
      <c r="AD808" s="1"/>
      <c r="AE808" s="1"/>
    </row>
    <row r="809" spans="29:31" ht="15.75" customHeight="1" x14ac:dyDescent="0.25">
      <c r="AC809" s="1"/>
      <c r="AD809" s="1"/>
      <c r="AE809" s="1"/>
    </row>
    <row r="810" spans="29:31" ht="15.75" customHeight="1" x14ac:dyDescent="0.25">
      <c r="AC810" s="1"/>
      <c r="AD810" s="1"/>
      <c r="AE810" s="1"/>
    </row>
    <row r="811" spans="29:31" ht="15.75" customHeight="1" x14ac:dyDescent="0.25">
      <c r="AC811" s="1"/>
      <c r="AD811" s="1"/>
      <c r="AE811" s="1"/>
    </row>
    <row r="812" spans="29:31" ht="15.75" customHeight="1" x14ac:dyDescent="0.25">
      <c r="AC812" s="1"/>
      <c r="AD812" s="1"/>
      <c r="AE812" s="1"/>
    </row>
    <row r="813" spans="29:31" ht="15.75" customHeight="1" x14ac:dyDescent="0.25">
      <c r="AC813" s="1"/>
      <c r="AD813" s="1"/>
      <c r="AE813" s="1"/>
    </row>
    <row r="814" spans="29:31" ht="15.75" customHeight="1" x14ac:dyDescent="0.25">
      <c r="AC814" s="1"/>
      <c r="AD814" s="1"/>
      <c r="AE814" s="1"/>
    </row>
    <row r="815" spans="29:31" ht="15.75" customHeight="1" x14ac:dyDescent="0.25">
      <c r="AC815" s="1"/>
      <c r="AD815" s="1"/>
      <c r="AE815" s="1"/>
    </row>
    <row r="816" spans="29:31" ht="15.75" customHeight="1" x14ac:dyDescent="0.25">
      <c r="AC816" s="1"/>
      <c r="AD816" s="1"/>
      <c r="AE816" s="1"/>
    </row>
    <row r="817" spans="29:31" ht="15.75" customHeight="1" x14ac:dyDescent="0.25">
      <c r="AC817" s="1"/>
      <c r="AD817" s="1"/>
      <c r="AE817" s="1"/>
    </row>
    <row r="818" spans="29:31" ht="15.75" customHeight="1" x14ac:dyDescent="0.25">
      <c r="AC818" s="1"/>
      <c r="AD818" s="1"/>
      <c r="AE818" s="1"/>
    </row>
    <row r="819" spans="29:31" ht="15.75" customHeight="1" x14ac:dyDescent="0.25">
      <c r="AC819" s="1"/>
      <c r="AD819" s="1"/>
      <c r="AE819" s="1"/>
    </row>
    <row r="820" spans="29:31" ht="15.75" customHeight="1" x14ac:dyDescent="0.25">
      <c r="AC820" s="1"/>
      <c r="AD820" s="1"/>
      <c r="AE820" s="1"/>
    </row>
    <row r="821" spans="29:31" ht="15.75" customHeight="1" x14ac:dyDescent="0.25">
      <c r="AC821" s="1"/>
      <c r="AD821" s="1"/>
      <c r="AE821" s="1"/>
    </row>
    <row r="822" spans="29:31" ht="15.75" customHeight="1" x14ac:dyDescent="0.25">
      <c r="AC822" s="1"/>
      <c r="AD822" s="1"/>
      <c r="AE822" s="1"/>
    </row>
    <row r="823" spans="29:31" ht="15.75" customHeight="1" x14ac:dyDescent="0.25">
      <c r="AC823" s="1"/>
      <c r="AD823" s="1"/>
      <c r="AE823" s="1"/>
    </row>
    <row r="824" spans="29:31" ht="15.75" customHeight="1" x14ac:dyDescent="0.25">
      <c r="AC824" s="1"/>
      <c r="AD824" s="1"/>
      <c r="AE824" s="1"/>
    </row>
    <row r="825" spans="29:31" ht="15.75" customHeight="1" x14ac:dyDescent="0.25">
      <c r="AC825" s="1"/>
      <c r="AD825" s="1"/>
      <c r="AE825" s="1"/>
    </row>
    <row r="826" spans="29:31" ht="15.75" customHeight="1" x14ac:dyDescent="0.25">
      <c r="AC826" s="1"/>
      <c r="AD826" s="1"/>
      <c r="AE826" s="1"/>
    </row>
    <row r="827" spans="29:31" ht="15.75" customHeight="1" x14ac:dyDescent="0.25">
      <c r="AC827" s="1"/>
      <c r="AD827" s="1"/>
      <c r="AE827" s="1"/>
    </row>
    <row r="828" spans="29:31" ht="15.75" customHeight="1" x14ac:dyDescent="0.25">
      <c r="AC828" s="1"/>
      <c r="AD828" s="1"/>
      <c r="AE828" s="1"/>
    </row>
    <row r="829" spans="29:31" ht="15.75" customHeight="1" x14ac:dyDescent="0.25">
      <c r="AC829" s="1"/>
      <c r="AD829" s="1"/>
      <c r="AE829" s="1"/>
    </row>
    <row r="830" spans="29:31" ht="15.75" customHeight="1" x14ac:dyDescent="0.25">
      <c r="AC830" s="1"/>
      <c r="AD830" s="1"/>
      <c r="AE830" s="1"/>
    </row>
    <row r="831" spans="29:31" ht="15.75" customHeight="1" x14ac:dyDescent="0.25">
      <c r="AC831" s="1"/>
      <c r="AD831" s="1"/>
      <c r="AE831" s="1"/>
    </row>
    <row r="832" spans="29:31" ht="15.75" customHeight="1" x14ac:dyDescent="0.25">
      <c r="AC832" s="1"/>
      <c r="AD832" s="1"/>
      <c r="AE832" s="1"/>
    </row>
    <row r="833" spans="29:31" ht="15.75" customHeight="1" x14ac:dyDescent="0.25">
      <c r="AC833" s="1"/>
      <c r="AD833" s="1"/>
      <c r="AE833" s="1"/>
    </row>
    <row r="834" spans="29:31" ht="15.75" customHeight="1" x14ac:dyDescent="0.25">
      <c r="AC834" s="1"/>
      <c r="AD834" s="1"/>
      <c r="AE834" s="1"/>
    </row>
    <row r="835" spans="29:31" ht="15.75" customHeight="1" x14ac:dyDescent="0.25">
      <c r="AC835" s="1"/>
      <c r="AD835" s="1"/>
      <c r="AE835" s="1"/>
    </row>
    <row r="836" spans="29:31" ht="15.75" customHeight="1" x14ac:dyDescent="0.25">
      <c r="AC836" s="1"/>
      <c r="AD836" s="1"/>
      <c r="AE836" s="1"/>
    </row>
    <row r="837" spans="29:31" ht="15.75" customHeight="1" x14ac:dyDescent="0.25">
      <c r="AC837" s="1"/>
      <c r="AD837" s="1"/>
      <c r="AE837" s="1"/>
    </row>
    <row r="838" spans="29:31" ht="15.75" customHeight="1" x14ac:dyDescent="0.25">
      <c r="AC838" s="1"/>
      <c r="AD838" s="1"/>
      <c r="AE838" s="1"/>
    </row>
    <row r="839" spans="29:31" ht="15.75" customHeight="1" x14ac:dyDescent="0.25">
      <c r="AC839" s="1"/>
      <c r="AD839" s="1"/>
      <c r="AE839" s="1"/>
    </row>
    <row r="840" spans="29:31" ht="15.75" customHeight="1" x14ac:dyDescent="0.25">
      <c r="AC840" s="1"/>
      <c r="AD840" s="1"/>
      <c r="AE840" s="1"/>
    </row>
    <row r="841" spans="29:31" ht="15.75" customHeight="1" x14ac:dyDescent="0.25">
      <c r="AC841" s="1"/>
      <c r="AD841" s="1"/>
      <c r="AE841" s="1"/>
    </row>
    <row r="842" spans="29:31" ht="15.75" customHeight="1" x14ac:dyDescent="0.25">
      <c r="AC842" s="1"/>
      <c r="AD842" s="1"/>
      <c r="AE842" s="1"/>
    </row>
    <row r="843" spans="29:31" ht="15.75" customHeight="1" x14ac:dyDescent="0.25">
      <c r="AC843" s="1"/>
      <c r="AD843" s="1"/>
      <c r="AE843" s="1"/>
    </row>
    <row r="844" spans="29:31" ht="15.75" customHeight="1" x14ac:dyDescent="0.25">
      <c r="AC844" s="1"/>
      <c r="AD844" s="1"/>
      <c r="AE844" s="1"/>
    </row>
    <row r="845" spans="29:31" ht="15.75" customHeight="1" x14ac:dyDescent="0.25">
      <c r="AC845" s="1"/>
      <c r="AD845" s="1"/>
      <c r="AE845" s="1"/>
    </row>
    <row r="846" spans="29:31" ht="15.75" customHeight="1" x14ac:dyDescent="0.25">
      <c r="AC846" s="1"/>
      <c r="AD846" s="1"/>
      <c r="AE846" s="1"/>
    </row>
    <row r="847" spans="29:31" ht="15.75" customHeight="1" x14ac:dyDescent="0.25">
      <c r="AC847" s="1"/>
      <c r="AD847" s="1"/>
      <c r="AE847" s="1"/>
    </row>
    <row r="848" spans="29:31" ht="15.75" customHeight="1" x14ac:dyDescent="0.25">
      <c r="AC848" s="1"/>
      <c r="AD848" s="1"/>
      <c r="AE848" s="1"/>
    </row>
    <row r="849" spans="29:31" ht="15.75" customHeight="1" x14ac:dyDescent="0.25">
      <c r="AC849" s="1"/>
      <c r="AD849" s="1"/>
      <c r="AE849" s="1"/>
    </row>
    <row r="850" spans="29:31" ht="15.75" customHeight="1" x14ac:dyDescent="0.25">
      <c r="AC850" s="1"/>
      <c r="AD850" s="1"/>
      <c r="AE850" s="1"/>
    </row>
    <row r="851" spans="29:31" ht="15.75" customHeight="1" x14ac:dyDescent="0.25">
      <c r="AC851" s="1"/>
      <c r="AD851" s="1"/>
      <c r="AE851" s="1"/>
    </row>
    <row r="852" spans="29:31" ht="15.75" customHeight="1" x14ac:dyDescent="0.25">
      <c r="AC852" s="1"/>
      <c r="AD852" s="1"/>
      <c r="AE852" s="1"/>
    </row>
    <row r="853" spans="29:31" ht="15.75" customHeight="1" x14ac:dyDescent="0.25">
      <c r="AC853" s="1"/>
      <c r="AD853" s="1"/>
      <c r="AE853" s="1"/>
    </row>
    <row r="854" spans="29:31" ht="15.75" customHeight="1" x14ac:dyDescent="0.25">
      <c r="AC854" s="1"/>
      <c r="AD854" s="1"/>
      <c r="AE854" s="1"/>
    </row>
    <row r="855" spans="29:31" ht="15.75" customHeight="1" x14ac:dyDescent="0.25">
      <c r="AC855" s="1"/>
      <c r="AD855" s="1"/>
      <c r="AE855" s="1"/>
    </row>
    <row r="856" spans="29:31" ht="15.75" customHeight="1" x14ac:dyDescent="0.25">
      <c r="AC856" s="1"/>
      <c r="AD856" s="1"/>
      <c r="AE856" s="1"/>
    </row>
    <row r="857" spans="29:31" ht="15.75" customHeight="1" x14ac:dyDescent="0.25">
      <c r="AC857" s="1"/>
      <c r="AD857" s="1"/>
      <c r="AE857" s="1"/>
    </row>
    <row r="858" spans="29:31" ht="15.75" customHeight="1" x14ac:dyDescent="0.25">
      <c r="AC858" s="1"/>
      <c r="AD858" s="1"/>
      <c r="AE858" s="1"/>
    </row>
    <row r="859" spans="29:31" ht="15.75" customHeight="1" x14ac:dyDescent="0.25">
      <c r="AC859" s="1"/>
      <c r="AD859" s="1"/>
      <c r="AE859" s="1"/>
    </row>
    <row r="860" spans="29:31" ht="15.75" customHeight="1" x14ac:dyDescent="0.25">
      <c r="AC860" s="1"/>
      <c r="AD860" s="1"/>
      <c r="AE860" s="1"/>
    </row>
    <row r="861" spans="29:31" ht="15.75" customHeight="1" x14ac:dyDescent="0.25">
      <c r="AC861" s="1"/>
      <c r="AD861" s="1"/>
      <c r="AE861" s="1"/>
    </row>
    <row r="862" spans="29:31" ht="15.75" customHeight="1" x14ac:dyDescent="0.25">
      <c r="AC862" s="1"/>
      <c r="AD862" s="1"/>
      <c r="AE862" s="1"/>
    </row>
    <row r="863" spans="29:31" ht="15.75" customHeight="1" x14ac:dyDescent="0.25">
      <c r="AC863" s="1"/>
      <c r="AD863" s="1"/>
      <c r="AE863" s="1"/>
    </row>
    <row r="864" spans="29:31" ht="15.75" customHeight="1" x14ac:dyDescent="0.25">
      <c r="AC864" s="1"/>
      <c r="AD864" s="1"/>
      <c r="AE864" s="1"/>
    </row>
    <row r="865" spans="29:31" ht="15.75" customHeight="1" x14ac:dyDescent="0.25">
      <c r="AC865" s="1"/>
      <c r="AD865" s="1"/>
      <c r="AE865" s="1"/>
    </row>
    <row r="866" spans="29:31" ht="15.75" customHeight="1" x14ac:dyDescent="0.25">
      <c r="AC866" s="1"/>
      <c r="AD866" s="1"/>
      <c r="AE866" s="1"/>
    </row>
    <row r="867" spans="29:31" ht="15.75" customHeight="1" x14ac:dyDescent="0.25">
      <c r="AC867" s="1"/>
      <c r="AD867" s="1"/>
      <c r="AE867" s="1"/>
    </row>
    <row r="868" spans="29:31" ht="15.75" customHeight="1" x14ac:dyDescent="0.25">
      <c r="AC868" s="1"/>
      <c r="AD868" s="1"/>
      <c r="AE868" s="1"/>
    </row>
    <row r="869" spans="29:31" ht="15.75" customHeight="1" x14ac:dyDescent="0.25">
      <c r="AC869" s="1"/>
      <c r="AD869" s="1"/>
      <c r="AE869" s="1"/>
    </row>
    <row r="870" spans="29:31" ht="15.75" customHeight="1" x14ac:dyDescent="0.25">
      <c r="AC870" s="1"/>
      <c r="AD870" s="1"/>
      <c r="AE870" s="1"/>
    </row>
    <row r="871" spans="29:31" ht="15.75" customHeight="1" x14ac:dyDescent="0.25">
      <c r="AC871" s="1"/>
      <c r="AD871" s="1"/>
      <c r="AE871" s="1"/>
    </row>
    <row r="872" spans="29:31" ht="15.75" customHeight="1" x14ac:dyDescent="0.25">
      <c r="AC872" s="1"/>
      <c r="AD872" s="1"/>
      <c r="AE872" s="1"/>
    </row>
    <row r="873" spans="29:31" ht="15.75" customHeight="1" x14ac:dyDescent="0.25">
      <c r="AC873" s="1"/>
      <c r="AD873" s="1"/>
      <c r="AE873" s="1"/>
    </row>
    <row r="874" spans="29:31" ht="15.75" customHeight="1" x14ac:dyDescent="0.25">
      <c r="AC874" s="1"/>
      <c r="AD874" s="1"/>
      <c r="AE874" s="1"/>
    </row>
    <row r="875" spans="29:31" ht="15.75" customHeight="1" x14ac:dyDescent="0.25">
      <c r="AC875" s="1"/>
      <c r="AD875" s="1"/>
      <c r="AE875" s="1"/>
    </row>
    <row r="876" spans="29:31" ht="15.75" customHeight="1" x14ac:dyDescent="0.25">
      <c r="AC876" s="1"/>
      <c r="AD876" s="1"/>
      <c r="AE876" s="1"/>
    </row>
    <row r="877" spans="29:31" ht="15.75" customHeight="1" x14ac:dyDescent="0.25">
      <c r="AC877" s="1"/>
      <c r="AD877" s="1"/>
      <c r="AE877" s="1"/>
    </row>
    <row r="878" spans="29:31" ht="15.75" customHeight="1" x14ac:dyDescent="0.25">
      <c r="AC878" s="1"/>
      <c r="AD878" s="1"/>
      <c r="AE878" s="1"/>
    </row>
    <row r="879" spans="29:31" ht="15.75" customHeight="1" x14ac:dyDescent="0.25">
      <c r="AC879" s="1"/>
      <c r="AD879" s="1"/>
      <c r="AE879" s="1"/>
    </row>
    <row r="880" spans="29:31" ht="15.75" customHeight="1" x14ac:dyDescent="0.25">
      <c r="AC880" s="1"/>
      <c r="AD880" s="1"/>
      <c r="AE880" s="1"/>
    </row>
    <row r="881" spans="29:31" ht="15.75" customHeight="1" x14ac:dyDescent="0.25">
      <c r="AC881" s="1"/>
      <c r="AD881" s="1"/>
      <c r="AE881" s="1"/>
    </row>
    <row r="882" spans="29:31" ht="15.75" customHeight="1" x14ac:dyDescent="0.25">
      <c r="AC882" s="1"/>
      <c r="AD882" s="1"/>
      <c r="AE882" s="1"/>
    </row>
    <row r="883" spans="29:31" ht="15.75" customHeight="1" x14ac:dyDescent="0.25">
      <c r="AC883" s="1"/>
      <c r="AD883" s="1"/>
      <c r="AE883" s="1"/>
    </row>
    <row r="884" spans="29:31" ht="15.75" customHeight="1" x14ac:dyDescent="0.25">
      <c r="AC884" s="1"/>
      <c r="AD884" s="1"/>
      <c r="AE884" s="1"/>
    </row>
    <row r="885" spans="29:31" ht="15.75" customHeight="1" x14ac:dyDescent="0.25">
      <c r="AC885" s="1"/>
      <c r="AD885" s="1"/>
      <c r="AE885" s="1"/>
    </row>
    <row r="886" spans="29:31" ht="15.75" customHeight="1" x14ac:dyDescent="0.25">
      <c r="AC886" s="1"/>
      <c r="AD886" s="1"/>
      <c r="AE886" s="1"/>
    </row>
    <row r="887" spans="29:31" ht="15.75" customHeight="1" x14ac:dyDescent="0.25">
      <c r="AC887" s="1"/>
      <c r="AD887" s="1"/>
      <c r="AE887" s="1"/>
    </row>
    <row r="888" spans="29:31" ht="15.75" customHeight="1" x14ac:dyDescent="0.25">
      <c r="AC888" s="1"/>
      <c r="AD888" s="1"/>
      <c r="AE888" s="1"/>
    </row>
    <row r="889" spans="29:31" ht="15.75" customHeight="1" x14ac:dyDescent="0.25">
      <c r="AC889" s="1"/>
      <c r="AD889" s="1"/>
      <c r="AE889" s="1"/>
    </row>
    <row r="890" spans="29:31" ht="15.75" customHeight="1" x14ac:dyDescent="0.25">
      <c r="AC890" s="1"/>
      <c r="AD890" s="1"/>
      <c r="AE890" s="1"/>
    </row>
    <row r="891" spans="29:31" ht="15.75" customHeight="1" x14ac:dyDescent="0.25">
      <c r="AC891" s="1"/>
      <c r="AD891" s="1"/>
      <c r="AE891" s="1"/>
    </row>
    <row r="892" spans="29:31" ht="15.75" customHeight="1" x14ac:dyDescent="0.25">
      <c r="AC892" s="1"/>
      <c r="AD892" s="1"/>
      <c r="AE892" s="1"/>
    </row>
    <row r="893" spans="29:31" ht="15.75" customHeight="1" x14ac:dyDescent="0.25">
      <c r="AC893" s="1"/>
      <c r="AD893" s="1"/>
      <c r="AE893" s="1"/>
    </row>
    <row r="894" spans="29:31" ht="15.75" customHeight="1" x14ac:dyDescent="0.25">
      <c r="AC894" s="1"/>
      <c r="AD894" s="1"/>
      <c r="AE894" s="1"/>
    </row>
    <row r="895" spans="29:31" ht="15.75" customHeight="1" x14ac:dyDescent="0.25">
      <c r="AC895" s="1"/>
      <c r="AD895" s="1"/>
      <c r="AE895" s="1"/>
    </row>
    <row r="896" spans="29:31" ht="15.75" customHeight="1" x14ac:dyDescent="0.25">
      <c r="AC896" s="1"/>
      <c r="AD896" s="1"/>
      <c r="AE896" s="1"/>
    </row>
    <row r="897" spans="29:31" ht="15.75" customHeight="1" x14ac:dyDescent="0.25">
      <c r="AC897" s="1"/>
      <c r="AD897" s="1"/>
      <c r="AE897" s="1"/>
    </row>
    <row r="898" spans="29:31" ht="15.75" customHeight="1" x14ac:dyDescent="0.25">
      <c r="AC898" s="1"/>
      <c r="AD898" s="1"/>
      <c r="AE898" s="1"/>
    </row>
    <row r="899" spans="29:31" ht="15.75" customHeight="1" x14ac:dyDescent="0.25">
      <c r="AC899" s="1"/>
      <c r="AD899" s="1"/>
      <c r="AE899" s="1"/>
    </row>
    <row r="900" spans="29:31" ht="15.75" customHeight="1" x14ac:dyDescent="0.25">
      <c r="AC900" s="1"/>
      <c r="AD900" s="1"/>
      <c r="AE900" s="1"/>
    </row>
    <row r="901" spans="29:31" ht="15.75" customHeight="1" x14ac:dyDescent="0.25">
      <c r="AC901" s="1"/>
      <c r="AD901" s="1"/>
      <c r="AE901" s="1"/>
    </row>
    <row r="902" spans="29:31" ht="15.75" customHeight="1" x14ac:dyDescent="0.25">
      <c r="AC902" s="1"/>
      <c r="AD902" s="1"/>
      <c r="AE902" s="1"/>
    </row>
    <row r="903" spans="29:31" ht="15.75" customHeight="1" x14ac:dyDescent="0.25">
      <c r="AC903" s="1"/>
      <c r="AD903" s="1"/>
      <c r="AE903" s="1"/>
    </row>
    <row r="904" spans="29:31" ht="15.75" customHeight="1" x14ac:dyDescent="0.25">
      <c r="AC904" s="1"/>
      <c r="AD904" s="1"/>
      <c r="AE904" s="1"/>
    </row>
    <row r="905" spans="29:31" ht="15.75" customHeight="1" x14ac:dyDescent="0.25">
      <c r="AC905" s="1"/>
      <c r="AD905" s="1"/>
      <c r="AE905" s="1"/>
    </row>
    <row r="906" spans="29:31" ht="15.75" customHeight="1" x14ac:dyDescent="0.25">
      <c r="AC906" s="1"/>
      <c r="AD906" s="1"/>
      <c r="AE906" s="1"/>
    </row>
    <row r="907" spans="29:31" ht="15.75" customHeight="1" x14ac:dyDescent="0.25">
      <c r="AC907" s="1"/>
      <c r="AD907" s="1"/>
      <c r="AE907" s="1"/>
    </row>
    <row r="908" spans="29:31" ht="15.75" customHeight="1" x14ac:dyDescent="0.25">
      <c r="AC908" s="1"/>
      <c r="AD908" s="1"/>
      <c r="AE908" s="1"/>
    </row>
    <row r="909" spans="29:31" ht="15.75" customHeight="1" x14ac:dyDescent="0.25">
      <c r="AC909" s="1"/>
      <c r="AD909" s="1"/>
      <c r="AE909" s="1"/>
    </row>
    <row r="910" spans="29:31" ht="15.75" customHeight="1" x14ac:dyDescent="0.25">
      <c r="AC910" s="1"/>
      <c r="AD910" s="1"/>
      <c r="AE910" s="1"/>
    </row>
    <row r="911" spans="29:31" ht="15.75" customHeight="1" x14ac:dyDescent="0.25">
      <c r="AC911" s="1"/>
      <c r="AD911" s="1"/>
      <c r="AE911" s="1"/>
    </row>
    <row r="912" spans="29:31" ht="15.75" customHeight="1" x14ac:dyDescent="0.25">
      <c r="AC912" s="1"/>
      <c r="AD912" s="1"/>
      <c r="AE912" s="1"/>
    </row>
    <row r="913" spans="29:31" ht="15.75" customHeight="1" x14ac:dyDescent="0.25">
      <c r="AC913" s="1"/>
      <c r="AD913" s="1"/>
      <c r="AE913" s="1"/>
    </row>
    <row r="914" spans="29:31" ht="15.75" customHeight="1" x14ac:dyDescent="0.25">
      <c r="AC914" s="1"/>
      <c r="AD914" s="1"/>
      <c r="AE914" s="1"/>
    </row>
    <row r="915" spans="29:31" ht="15.75" customHeight="1" x14ac:dyDescent="0.25">
      <c r="AC915" s="1"/>
      <c r="AD915" s="1"/>
      <c r="AE915" s="1"/>
    </row>
    <row r="916" spans="29:31" ht="15.75" customHeight="1" x14ac:dyDescent="0.25">
      <c r="AC916" s="1"/>
      <c r="AD916" s="1"/>
      <c r="AE916" s="1"/>
    </row>
    <row r="917" spans="29:31" ht="15.75" customHeight="1" x14ac:dyDescent="0.25">
      <c r="AC917" s="1"/>
      <c r="AD917" s="1"/>
      <c r="AE917" s="1"/>
    </row>
    <row r="918" spans="29:31" ht="15.75" customHeight="1" x14ac:dyDescent="0.25">
      <c r="AC918" s="1"/>
      <c r="AD918" s="1"/>
      <c r="AE918" s="1"/>
    </row>
    <row r="919" spans="29:31" ht="15.75" customHeight="1" x14ac:dyDescent="0.25">
      <c r="AC919" s="1"/>
      <c r="AD919" s="1"/>
      <c r="AE919" s="1"/>
    </row>
    <row r="920" spans="29:31" ht="15.75" customHeight="1" x14ac:dyDescent="0.25">
      <c r="AC920" s="1"/>
      <c r="AD920" s="1"/>
      <c r="AE920" s="1"/>
    </row>
    <row r="921" spans="29:31" ht="15.75" customHeight="1" x14ac:dyDescent="0.25">
      <c r="AC921" s="1"/>
      <c r="AD921" s="1"/>
      <c r="AE921" s="1"/>
    </row>
    <row r="922" spans="29:31" ht="15.75" customHeight="1" x14ac:dyDescent="0.25">
      <c r="AC922" s="1"/>
      <c r="AD922" s="1"/>
      <c r="AE922" s="1"/>
    </row>
    <row r="923" spans="29:31" ht="15.75" customHeight="1" x14ac:dyDescent="0.25">
      <c r="AC923" s="1"/>
      <c r="AD923" s="1"/>
      <c r="AE923" s="1"/>
    </row>
    <row r="924" spans="29:31" ht="15.75" customHeight="1" x14ac:dyDescent="0.25">
      <c r="AC924" s="1"/>
      <c r="AD924" s="1"/>
      <c r="AE924" s="1"/>
    </row>
    <row r="925" spans="29:31" ht="15.75" customHeight="1" x14ac:dyDescent="0.25">
      <c r="AC925" s="1"/>
      <c r="AD925" s="1"/>
      <c r="AE925" s="1"/>
    </row>
    <row r="926" spans="29:31" ht="15.75" customHeight="1" x14ac:dyDescent="0.25">
      <c r="AC926" s="1"/>
      <c r="AD926" s="1"/>
      <c r="AE926" s="1"/>
    </row>
    <row r="927" spans="29:31" ht="15.75" customHeight="1" x14ac:dyDescent="0.25">
      <c r="AC927" s="1"/>
      <c r="AD927" s="1"/>
      <c r="AE927" s="1"/>
    </row>
    <row r="928" spans="29:31" ht="15.75" customHeight="1" x14ac:dyDescent="0.25">
      <c r="AC928" s="1"/>
      <c r="AD928" s="1"/>
      <c r="AE928" s="1"/>
    </row>
    <row r="929" spans="29:31" ht="15.75" customHeight="1" x14ac:dyDescent="0.25">
      <c r="AC929" s="1"/>
      <c r="AD929" s="1"/>
      <c r="AE929" s="1"/>
    </row>
    <row r="930" spans="29:31" ht="15.75" customHeight="1" x14ac:dyDescent="0.25">
      <c r="AC930" s="1"/>
      <c r="AD930" s="1"/>
      <c r="AE930" s="1"/>
    </row>
    <row r="931" spans="29:31" ht="15.75" customHeight="1" x14ac:dyDescent="0.25">
      <c r="AC931" s="1"/>
      <c r="AD931" s="1"/>
      <c r="AE931" s="1"/>
    </row>
    <row r="932" spans="29:31" ht="15.75" customHeight="1" x14ac:dyDescent="0.25">
      <c r="AC932" s="1"/>
      <c r="AD932" s="1"/>
      <c r="AE932" s="1"/>
    </row>
    <row r="933" spans="29:31" ht="15.75" customHeight="1" x14ac:dyDescent="0.25">
      <c r="AC933" s="1"/>
      <c r="AD933" s="1"/>
      <c r="AE933" s="1"/>
    </row>
    <row r="934" spans="29:31" ht="15.75" customHeight="1" x14ac:dyDescent="0.25">
      <c r="AC934" s="1"/>
      <c r="AD934" s="1"/>
      <c r="AE934" s="1"/>
    </row>
    <row r="935" spans="29:31" ht="15.75" customHeight="1" x14ac:dyDescent="0.25">
      <c r="AC935" s="1"/>
      <c r="AD935" s="1"/>
      <c r="AE935" s="1"/>
    </row>
    <row r="936" spans="29:31" ht="15.75" customHeight="1" x14ac:dyDescent="0.25">
      <c r="AC936" s="1"/>
      <c r="AD936" s="1"/>
      <c r="AE936" s="1"/>
    </row>
    <row r="937" spans="29:31" ht="15.75" customHeight="1" x14ac:dyDescent="0.25">
      <c r="AC937" s="1"/>
      <c r="AD937" s="1"/>
      <c r="AE937" s="1"/>
    </row>
    <row r="938" spans="29:31" ht="15.75" customHeight="1" x14ac:dyDescent="0.25">
      <c r="AC938" s="1"/>
      <c r="AD938" s="1"/>
      <c r="AE938" s="1"/>
    </row>
    <row r="939" spans="29:31" ht="15.75" customHeight="1" x14ac:dyDescent="0.25">
      <c r="AC939" s="1"/>
      <c r="AD939" s="1"/>
      <c r="AE939" s="1"/>
    </row>
    <row r="940" spans="29:31" ht="15.75" customHeight="1" x14ac:dyDescent="0.25">
      <c r="AC940" s="1"/>
      <c r="AD940" s="1"/>
      <c r="AE940" s="1"/>
    </row>
    <row r="941" spans="29:31" ht="15.75" customHeight="1" x14ac:dyDescent="0.25">
      <c r="AC941" s="1"/>
      <c r="AD941" s="1"/>
      <c r="AE941" s="1"/>
    </row>
    <row r="942" spans="29:31" ht="15.75" customHeight="1" x14ac:dyDescent="0.25">
      <c r="AC942" s="1"/>
      <c r="AD942" s="1"/>
      <c r="AE942" s="1"/>
    </row>
    <row r="943" spans="29:31" ht="15.75" customHeight="1" x14ac:dyDescent="0.25">
      <c r="AC943" s="1"/>
      <c r="AD943" s="1"/>
      <c r="AE943" s="1"/>
    </row>
    <row r="944" spans="29:31" ht="15.75" customHeight="1" x14ac:dyDescent="0.25">
      <c r="AC944" s="1"/>
      <c r="AD944" s="1"/>
      <c r="AE944" s="1"/>
    </row>
    <row r="945" spans="29:31" ht="15.75" customHeight="1" x14ac:dyDescent="0.25">
      <c r="AC945" s="1"/>
      <c r="AD945" s="1"/>
      <c r="AE945" s="1"/>
    </row>
    <row r="946" spans="29:31" ht="15.75" customHeight="1" x14ac:dyDescent="0.25">
      <c r="AC946" s="1"/>
      <c r="AD946" s="1"/>
      <c r="AE946" s="1"/>
    </row>
    <row r="947" spans="29:31" ht="15.75" customHeight="1" x14ac:dyDescent="0.25">
      <c r="AC947" s="1"/>
      <c r="AD947" s="1"/>
      <c r="AE947" s="1"/>
    </row>
    <row r="948" spans="29:31" ht="15.75" customHeight="1" x14ac:dyDescent="0.25">
      <c r="AC948" s="1"/>
      <c r="AD948" s="1"/>
      <c r="AE948" s="1"/>
    </row>
    <row r="949" spans="29:31" ht="15.75" customHeight="1" x14ac:dyDescent="0.25">
      <c r="AC949" s="1"/>
      <c r="AD949" s="1"/>
      <c r="AE949" s="1"/>
    </row>
    <row r="950" spans="29:31" ht="15.75" customHeight="1" x14ac:dyDescent="0.25">
      <c r="AC950" s="1"/>
      <c r="AD950" s="1"/>
      <c r="AE950" s="1"/>
    </row>
    <row r="951" spans="29:31" ht="15.75" customHeight="1" x14ac:dyDescent="0.25">
      <c r="AC951" s="1"/>
      <c r="AD951" s="1"/>
      <c r="AE951" s="1"/>
    </row>
    <row r="952" spans="29:31" ht="15.75" customHeight="1" x14ac:dyDescent="0.25">
      <c r="AC952" s="1"/>
      <c r="AD952" s="1"/>
      <c r="AE952" s="1"/>
    </row>
    <row r="953" spans="29:31" ht="15.75" customHeight="1" x14ac:dyDescent="0.25">
      <c r="AC953" s="1"/>
      <c r="AD953" s="1"/>
      <c r="AE953" s="1"/>
    </row>
    <row r="954" spans="29:31" ht="15.75" customHeight="1" x14ac:dyDescent="0.25">
      <c r="AC954" s="1"/>
      <c r="AD954" s="1"/>
      <c r="AE954" s="1"/>
    </row>
    <row r="955" spans="29:31" ht="15.75" customHeight="1" x14ac:dyDescent="0.25">
      <c r="AC955" s="1"/>
      <c r="AD955" s="1"/>
      <c r="AE955" s="1"/>
    </row>
    <row r="956" spans="29:31" ht="15.75" customHeight="1" x14ac:dyDescent="0.25">
      <c r="AC956" s="1"/>
      <c r="AD956" s="1"/>
      <c r="AE956" s="1"/>
    </row>
    <row r="957" spans="29:31" ht="15.75" customHeight="1" x14ac:dyDescent="0.25">
      <c r="AC957" s="1"/>
      <c r="AD957" s="1"/>
      <c r="AE957" s="1"/>
    </row>
    <row r="958" spans="29:31" ht="15.75" customHeight="1" x14ac:dyDescent="0.25">
      <c r="AC958" s="1"/>
      <c r="AD958" s="1"/>
      <c r="AE958" s="1"/>
    </row>
    <row r="959" spans="29:31" ht="15.75" customHeight="1" x14ac:dyDescent="0.25">
      <c r="AC959" s="1"/>
      <c r="AD959" s="1"/>
      <c r="AE959" s="1"/>
    </row>
    <row r="960" spans="29:31" ht="15.75" customHeight="1" x14ac:dyDescent="0.25">
      <c r="AC960" s="1"/>
      <c r="AD960" s="1"/>
      <c r="AE960" s="1"/>
    </row>
    <row r="961" spans="29:31" ht="15.75" customHeight="1" x14ac:dyDescent="0.25">
      <c r="AC961" s="1"/>
      <c r="AD961" s="1"/>
      <c r="AE961" s="1"/>
    </row>
    <row r="962" spans="29:31" ht="15.75" customHeight="1" x14ac:dyDescent="0.25">
      <c r="AC962" s="1"/>
      <c r="AD962" s="1"/>
      <c r="AE962" s="1"/>
    </row>
    <row r="963" spans="29:31" ht="15.75" customHeight="1" x14ac:dyDescent="0.25">
      <c r="AC963" s="1"/>
      <c r="AD963" s="1"/>
      <c r="AE963" s="1"/>
    </row>
    <row r="964" spans="29:31" ht="15.75" customHeight="1" x14ac:dyDescent="0.25">
      <c r="AC964" s="1"/>
      <c r="AD964" s="1"/>
      <c r="AE964" s="1"/>
    </row>
    <row r="965" spans="29:31" ht="15.75" customHeight="1" x14ac:dyDescent="0.25">
      <c r="AC965" s="1"/>
      <c r="AD965" s="1"/>
      <c r="AE965" s="1"/>
    </row>
    <row r="966" spans="29:31" ht="15.75" customHeight="1" x14ac:dyDescent="0.25">
      <c r="AC966" s="1"/>
      <c r="AD966" s="1"/>
      <c r="AE966" s="1"/>
    </row>
    <row r="967" spans="29:31" ht="15.75" customHeight="1" x14ac:dyDescent="0.25">
      <c r="AC967" s="1"/>
      <c r="AD967" s="1"/>
      <c r="AE967" s="1"/>
    </row>
    <row r="968" spans="29:31" ht="15.75" customHeight="1" x14ac:dyDescent="0.25">
      <c r="AC968" s="1"/>
      <c r="AD968" s="1"/>
      <c r="AE968" s="1"/>
    </row>
    <row r="969" spans="29:31" ht="15.75" customHeight="1" x14ac:dyDescent="0.25">
      <c r="AC969" s="1"/>
      <c r="AD969" s="1"/>
      <c r="AE969" s="1"/>
    </row>
    <row r="970" spans="29:31" ht="15.75" customHeight="1" x14ac:dyDescent="0.25">
      <c r="AC970" s="1"/>
      <c r="AD970" s="1"/>
      <c r="AE970" s="1"/>
    </row>
    <row r="971" spans="29:31" ht="15.75" customHeight="1" x14ac:dyDescent="0.25">
      <c r="AC971" s="1"/>
      <c r="AD971" s="1"/>
      <c r="AE971" s="1"/>
    </row>
    <row r="972" spans="29:31" ht="15.75" customHeight="1" x14ac:dyDescent="0.25">
      <c r="AC972" s="1"/>
      <c r="AD972" s="1"/>
      <c r="AE972" s="1"/>
    </row>
    <row r="973" spans="29:31" ht="15.75" customHeight="1" x14ac:dyDescent="0.25">
      <c r="AC973" s="1"/>
      <c r="AD973" s="1"/>
      <c r="AE973" s="1"/>
    </row>
    <row r="974" spans="29:31" ht="15.75" customHeight="1" x14ac:dyDescent="0.25">
      <c r="AC974" s="1"/>
      <c r="AD974" s="1"/>
      <c r="AE974" s="1"/>
    </row>
    <row r="975" spans="29:31" ht="15.75" customHeight="1" x14ac:dyDescent="0.25">
      <c r="AC975" s="1"/>
      <c r="AD975" s="1"/>
      <c r="AE975" s="1"/>
    </row>
    <row r="976" spans="29:31" ht="15.75" customHeight="1" x14ac:dyDescent="0.25">
      <c r="AC976" s="1"/>
      <c r="AD976" s="1"/>
      <c r="AE976" s="1"/>
    </row>
    <row r="977" spans="29:31" ht="15.75" customHeight="1" x14ac:dyDescent="0.25">
      <c r="AC977" s="1"/>
      <c r="AD977" s="1"/>
      <c r="AE977" s="1"/>
    </row>
    <row r="978" spans="29:31" ht="15.75" customHeight="1" x14ac:dyDescent="0.25">
      <c r="AC978" s="1"/>
      <c r="AD978" s="1"/>
      <c r="AE978" s="1"/>
    </row>
    <row r="979" spans="29:31" ht="15.75" customHeight="1" x14ac:dyDescent="0.25">
      <c r="AC979" s="1"/>
      <c r="AD979" s="1"/>
      <c r="AE979" s="1"/>
    </row>
    <row r="980" spans="29:31" ht="15.75" customHeight="1" x14ac:dyDescent="0.25">
      <c r="AC980" s="1"/>
      <c r="AD980" s="1"/>
      <c r="AE980" s="1"/>
    </row>
    <row r="981" spans="29:31" ht="15.75" customHeight="1" x14ac:dyDescent="0.25">
      <c r="AC981" s="1"/>
      <c r="AD981" s="1"/>
      <c r="AE981" s="1"/>
    </row>
    <row r="982" spans="29:31" ht="15.75" customHeight="1" x14ac:dyDescent="0.25">
      <c r="AC982" s="1"/>
      <c r="AD982" s="1"/>
      <c r="AE982" s="1"/>
    </row>
    <row r="983" spans="29:31" ht="15.75" customHeight="1" x14ac:dyDescent="0.25">
      <c r="AC983" s="1"/>
      <c r="AD983" s="1"/>
      <c r="AE983" s="1"/>
    </row>
    <row r="984" spans="29:31" ht="15.75" customHeight="1" x14ac:dyDescent="0.25">
      <c r="AC984" s="1"/>
      <c r="AD984" s="1"/>
      <c r="AE984" s="1"/>
    </row>
    <row r="985" spans="29:31" ht="15.75" customHeight="1" x14ac:dyDescent="0.25">
      <c r="AC985" s="1"/>
      <c r="AD985" s="1"/>
      <c r="AE985" s="1"/>
    </row>
    <row r="986" spans="29:31" ht="15.75" customHeight="1" x14ac:dyDescent="0.25">
      <c r="AC986" s="1"/>
      <c r="AD986" s="1"/>
      <c r="AE986" s="1"/>
    </row>
    <row r="987" spans="29:31" ht="15.75" customHeight="1" x14ac:dyDescent="0.25">
      <c r="AC987" s="1"/>
      <c r="AD987" s="1"/>
      <c r="AE987" s="1"/>
    </row>
    <row r="988" spans="29:31" ht="15.75" customHeight="1" x14ac:dyDescent="0.25">
      <c r="AC988" s="1"/>
      <c r="AD988" s="1"/>
      <c r="AE988" s="1"/>
    </row>
    <row r="989" spans="29:31" ht="15.75" customHeight="1" x14ac:dyDescent="0.25">
      <c r="AC989" s="1"/>
      <c r="AD989" s="1"/>
      <c r="AE989" s="1"/>
    </row>
    <row r="990" spans="29:31" ht="15.75" customHeight="1" x14ac:dyDescent="0.25">
      <c r="AC990" s="1"/>
      <c r="AD990" s="1"/>
      <c r="AE990" s="1"/>
    </row>
    <row r="991" spans="29:31" ht="15.75" customHeight="1" x14ac:dyDescent="0.25">
      <c r="AC991" s="1"/>
      <c r="AD991" s="1"/>
      <c r="AE991" s="1"/>
    </row>
    <row r="992" spans="29:31" ht="15.75" customHeight="1" x14ac:dyDescent="0.25">
      <c r="AC992" s="1"/>
      <c r="AD992" s="1"/>
      <c r="AE992" s="1"/>
    </row>
    <row r="993" spans="29:31" ht="15.75" customHeight="1" x14ac:dyDescent="0.25">
      <c r="AC993" s="1"/>
      <c r="AD993" s="1"/>
      <c r="AE993" s="1"/>
    </row>
    <row r="994" spans="29:31" ht="15.75" customHeight="1" x14ac:dyDescent="0.25">
      <c r="AC994" s="1"/>
      <c r="AD994" s="1"/>
      <c r="AE994" s="1"/>
    </row>
    <row r="995" spans="29:31" ht="15.75" customHeight="1" x14ac:dyDescent="0.25">
      <c r="AC995" s="1"/>
      <c r="AD995" s="1"/>
      <c r="AE995" s="1"/>
    </row>
    <row r="996" spans="29:31" ht="15.75" customHeight="1" x14ac:dyDescent="0.25">
      <c r="AC996" s="1"/>
      <c r="AD996" s="1"/>
      <c r="AE996" s="1"/>
    </row>
    <row r="997" spans="29:31" ht="15.75" customHeight="1" x14ac:dyDescent="0.25">
      <c r="AC997" s="1"/>
      <c r="AD997" s="1"/>
      <c r="AE997" s="1"/>
    </row>
    <row r="998" spans="29:31" ht="15.75" customHeight="1" x14ac:dyDescent="0.25">
      <c r="AC998" s="1"/>
      <c r="AD998" s="1"/>
      <c r="AE998" s="1"/>
    </row>
    <row r="999" spans="29:31" ht="15.75" customHeight="1" x14ac:dyDescent="0.25">
      <c r="AC999" s="1"/>
      <c r="AD999" s="1"/>
      <c r="AE999" s="1"/>
    </row>
    <row r="1000" spans="29:31" ht="15.75" customHeight="1" x14ac:dyDescent="0.25">
      <c r="AC1000" s="1"/>
      <c r="AD1000" s="1"/>
      <c r="AE1000" s="1"/>
    </row>
  </sheetData>
  <conditionalFormatting sqref="W1:W1000">
    <cfRule type="cellIs" dxfId="2" priority="1" operator="lessThan">
      <formula>-$W$2</formula>
    </cfRule>
  </conditionalFormatting>
  <conditionalFormatting sqref="W1:W1000">
    <cfRule type="cellIs" dxfId="1" priority="2" operator="greaterThan">
      <formula>$W$2</formula>
    </cfRule>
  </conditionalFormatting>
  <conditionalFormatting sqref="X1:X1000">
    <cfRule type="cellIs" dxfId="0" priority="3" operator="greaterThan">
      <formula>$X$2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TataMotor</vt:lpstr>
      <vt:lpstr>Emami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91990</cp:lastModifiedBy>
  <dcterms:created xsi:type="dcterms:W3CDTF">2021-06-19T07:36:23Z</dcterms:created>
  <dcterms:modified xsi:type="dcterms:W3CDTF">2021-06-28T09:03:32Z</dcterms:modified>
</cp:coreProperties>
</file>