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ANNAPURNA\Downloads\"/>
    </mc:Choice>
  </mc:AlternateContent>
  <xr:revisionPtr revIDLastSave="0" documentId="13_ncr:1_{08607831-26CC-40DE-BA96-FFE813C61395}" xr6:coauthVersionLast="47" xr6:coauthVersionMax="47" xr10:uidLastSave="{00000000-0000-0000-0000-000000000000}"/>
  <bookViews>
    <workbookView xWindow="-110" yWindow="-110" windowWidth="25180" windowHeight="16260" xr2:uid="{00000000-000D-0000-FFFF-FFFF00000000}"/>
  </bookViews>
  <sheets>
    <sheet name="TataMo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6OGgCObWATP/SI6GgWSCL+z55ng=="/>
    </ext>
  </extLst>
</workbook>
</file>

<file path=xl/calcChain.xml><?xml version="1.0" encoding="utf-8"?>
<calcChain xmlns="http://schemas.openxmlformats.org/spreadsheetml/2006/main">
  <c r="BB120" i="1" l="1"/>
  <c r="AZ120" i="1"/>
  <c r="AY120" i="1"/>
  <c r="AX120" i="1"/>
  <c r="BB119" i="1"/>
  <c r="BG120" i="1" s="1"/>
  <c r="AZ119" i="1"/>
  <c r="AY119" i="1"/>
  <c r="AX119" i="1"/>
  <c r="BB118" i="1"/>
  <c r="BG118" i="1" s="1"/>
  <c r="AZ118" i="1"/>
  <c r="AY118" i="1"/>
  <c r="AX118" i="1"/>
  <c r="BB117" i="1"/>
  <c r="BG117" i="1" s="1"/>
  <c r="AZ117" i="1"/>
  <c r="AY117" i="1"/>
  <c r="BE117" i="1" s="1"/>
  <c r="AX117" i="1"/>
  <c r="BB116" i="1"/>
  <c r="AZ116" i="1"/>
  <c r="AY116" i="1"/>
  <c r="AX116" i="1"/>
  <c r="BB100" i="1"/>
  <c r="AZ100" i="1"/>
  <c r="AY100" i="1"/>
  <c r="BE101" i="1" s="1"/>
  <c r="AX100" i="1"/>
  <c r="BB101" i="1"/>
  <c r="AZ101" i="1"/>
  <c r="AY101" i="1"/>
  <c r="AX101" i="1"/>
  <c r="BB102" i="1"/>
  <c r="AZ102" i="1"/>
  <c r="AY102" i="1"/>
  <c r="AX102" i="1"/>
  <c r="BB103" i="1"/>
  <c r="AZ103" i="1"/>
  <c r="AY103" i="1"/>
  <c r="AX103" i="1"/>
  <c r="BB104" i="1"/>
  <c r="AZ104" i="1"/>
  <c r="AY104" i="1"/>
  <c r="AX104" i="1"/>
  <c r="BB105" i="1"/>
  <c r="AZ105" i="1"/>
  <c r="AY105" i="1"/>
  <c r="AX105" i="1"/>
  <c r="BB106" i="1"/>
  <c r="AZ106" i="1"/>
  <c r="AY106" i="1"/>
  <c r="AX106" i="1"/>
  <c r="BB107" i="1"/>
  <c r="AZ107" i="1"/>
  <c r="AY107" i="1"/>
  <c r="AX107" i="1"/>
  <c r="BB108" i="1"/>
  <c r="BG107" i="1" s="1"/>
  <c r="AZ108" i="1"/>
  <c r="AY108" i="1"/>
  <c r="AX108" i="1"/>
  <c r="BB109" i="1"/>
  <c r="AZ109" i="1"/>
  <c r="AY109" i="1"/>
  <c r="AX109" i="1"/>
  <c r="BB110" i="1"/>
  <c r="AZ110" i="1"/>
  <c r="AY110" i="1"/>
  <c r="AX110" i="1"/>
  <c r="BB111" i="1"/>
  <c r="AZ111" i="1"/>
  <c r="AY111" i="1"/>
  <c r="AX111" i="1"/>
  <c r="BB112" i="1"/>
  <c r="AZ112" i="1"/>
  <c r="AY112" i="1"/>
  <c r="AX112" i="1"/>
  <c r="BB113" i="1"/>
  <c r="AZ113" i="1"/>
  <c r="AY113" i="1"/>
  <c r="AX113" i="1"/>
  <c r="BB114" i="1"/>
  <c r="BC114" i="1" s="1"/>
  <c r="AZ114" i="1"/>
  <c r="AY114" i="1"/>
  <c r="BE114" i="1" s="1"/>
  <c r="AX114" i="1"/>
  <c r="BB115" i="1"/>
  <c r="AZ115" i="1"/>
  <c r="AY115" i="1"/>
  <c r="BE116" i="1" s="1"/>
  <c r="AX115" i="1"/>
  <c r="BB99" i="1"/>
  <c r="AZ99" i="1"/>
  <c r="AY99" i="1"/>
  <c r="AX99" i="1"/>
  <c r="BB98" i="1"/>
  <c r="AZ98" i="1"/>
  <c r="AY98" i="1"/>
  <c r="AX98" i="1"/>
  <c r="BB97" i="1"/>
  <c r="AZ97" i="1"/>
  <c r="AY97" i="1"/>
  <c r="AX97" i="1"/>
  <c r="BB96" i="1"/>
  <c r="AZ96" i="1"/>
  <c r="AY96" i="1"/>
  <c r="AX96" i="1"/>
  <c r="BB95" i="1"/>
  <c r="AZ95" i="1"/>
  <c r="AY95" i="1"/>
  <c r="BE96" i="1" s="1"/>
  <c r="AX95" i="1"/>
  <c r="BB94" i="1"/>
  <c r="AZ94" i="1"/>
  <c r="AY94" i="1"/>
  <c r="AX94" i="1"/>
  <c r="BB93" i="1"/>
  <c r="BG93" i="1" s="1"/>
  <c r="AZ93" i="1"/>
  <c r="AY93" i="1"/>
  <c r="AX93" i="1"/>
  <c r="BB92" i="1"/>
  <c r="AZ92" i="1"/>
  <c r="AY92" i="1"/>
  <c r="AX92" i="1"/>
  <c r="BB91" i="1"/>
  <c r="AZ91" i="1"/>
  <c r="AY91" i="1"/>
  <c r="BE91" i="1" s="1"/>
  <c r="AX91" i="1"/>
  <c r="BB90" i="1"/>
  <c r="AZ90" i="1"/>
  <c r="AY90" i="1"/>
  <c r="AX90" i="1"/>
  <c r="BB89" i="1"/>
  <c r="AZ89" i="1"/>
  <c r="AY89" i="1"/>
  <c r="AX89" i="1"/>
  <c r="BB88" i="1"/>
  <c r="AZ88" i="1"/>
  <c r="AY88" i="1"/>
  <c r="AX88" i="1"/>
  <c r="BB87" i="1"/>
  <c r="AZ87" i="1"/>
  <c r="AY87" i="1"/>
  <c r="AX87" i="1"/>
  <c r="BB86" i="1"/>
  <c r="AZ86" i="1"/>
  <c r="AY86" i="1"/>
  <c r="AX86" i="1"/>
  <c r="BB85" i="1"/>
  <c r="AZ85" i="1"/>
  <c r="AY85" i="1"/>
  <c r="AX85" i="1"/>
  <c r="BB84" i="1"/>
  <c r="AZ84" i="1"/>
  <c r="AY84" i="1"/>
  <c r="AX84" i="1"/>
  <c r="BB83" i="1"/>
  <c r="AZ83" i="1"/>
  <c r="AY83" i="1"/>
  <c r="AX83" i="1"/>
  <c r="BB82" i="1"/>
  <c r="AZ82" i="1"/>
  <c r="AY82" i="1"/>
  <c r="AX82" i="1"/>
  <c r="BB81" i="1"/>
  <c r="AZ81" i="1"/>
  <c r="AY81" i="1"/>
  <c r="AX81" i="1"/>
  <c r="BB80" i="1"/>
  <c r="AZ80" i="1"/>
  <c r="AY80" i="1"/>
  <c r="AX80" i="1"/>
  <c r="BB79" i="1"/>
  <c r="BG79" i="1" s="1"/>
  <c r="AZ79" i="1"/>
  <c r="AY79" i="1"/>
  <c r="BE80" i="1" s="1"/>
  <c r="AX79" i="1"/>
  <c r="BB78" i="1"/>
  <c r="AZ78" i="1"/>
  <c r="AY78" i="1"/>
  <c r="AX78" i="1"/>
  <c r="BB77" i="1"/>
  <c r="BG78" i="1" s="1"/>
  <c r="AZ77" i="1"/>
  <c r="AY77" i="1"/>
  <c r="AX77" i="1"/>
  <c r="BB76" i="1"/>
  <c r="AZ76" i="1"/>
  <c r="AY76" i="1"/>
  <c r="AX76" i="1"/>
  <c r="BB75" i="1"/>
  <c r="AZ75" i="1"/>
  <c r="AY75" i="1"/>
  <c r="AX75" i="1"/>
  <c r="BB74" i="1"/>
  <c r="AZ74" i="1"/>
  <c r="AY74" i="1"/>
  <c r="AX74" i="1"/>
  <c r="BB73" i="1"/>
  <c r="BC74" i="1" s="1"/>
  <c r="AZ73" i="1"/>
  <c r="AY73" i="1"/>
  <c r="AX73" i="1"/>
  <c r="BB72" i="1"/>
  <c r="AZ72" i="1"/>
  <c r="AY72" i="1"/>
  <c r="AX72" i="1"/>
  <c r="BB71" i="1"/>
  <c r="BC71" i="1" s="1"/>
  <c r="AZ71" i="1"/>
  <c r="AY71" i="1"/>
  <c r="BE71" i="1" s="1"/>
  <c r="AX71" i="1"/>
  <c r="BB70" i="1"/>
  <c r="AZ70" i="1"/>
  <c r="AY70" i="1"/>
  <c r="AX70" i="1"/>
  <c r="BB69" i="1"/>
  <c r="AZ69" i="1"/>
  <c r="AY69" i="1"/>
  <c r="AX69" i="1"/>
  <c r="BB68" i="1"/>
  <c r="AZ68" i="1"/>
  <c r="AY68" i="1"/>
  <c r="AX68" i="1"/>
  <c r="BB67" i="1"/>
  <c r="AZ67" i="1"/>
  <c r="AY67" i="1"/>
  <c r="AX67" i="1"/>
  <c r="BB66" i="1"/>
  <c r="AZ66" i="1"/>
  <c r="AY66" i="1"/>
  <c r="AX66" i="1"/>
  <c r="BB65" i="1"/>
  <c r="BC66" i="1" s="1"/>
  <c r="AZ65" i="1"/>
  <c r="AY65" i="1"/>
  <c r="AX65" i="1"/>
  <c r="BB64" i="1"/>
  <c r="AZ64" i="1"/>
  <c r="AY64" i="1"/>
  <c r="AX64" i="1"/>
  <c r="BB63" i="1"/>
  <c r="AZ63" i="1"/>
  <c r="AY63" i="1"/>
  <c r="AX63" i="1"/>
  <c r="BB62" i="1"/>
  <c r="AZ62" i="1"/>
  <c r="AY62" i="1"/>
  <c r="AX62" i="1"/>
  <c r="BB61" i="1"/>
  <c r="AZ61" i="1"/>
  <c r="AY61" i="1"/>
  <c r="AX61" i="1"/>
  <c r="BB60" i="1"/>
  <c r="AZ60" i="1"/>
  <c r="AY60" i="1"/>
  <c r="AX60" i="1"/>
  <c r="BB59" i="1"/>
  <c r="AZ59" i="1"/>
  <c r="AY59" i="1"/>
  <c r="AX59" i="1"/>
  <c r="BB58" i="1"/>
  <c r="AZ58" i="1"/>
  <c r="AY58" i="1"/>
  <c r="BE58" i="1" s="1"/>
  <c r="AX58" i="1"/>
  <c r="BB57" i="1"/>
  <c r="AZ57" i="1"/>
  <c r="AY57" i="1"/>
  <c r="AX57" i="1"/>
  <c r="BB56" i="1"/>
  <c r="AZ56" i="1"/>
  <c r="AY56" i="1"/>
  <c r="AX56" i="1"/>
  <c r="BB55" i="1"/>
  <c r="AZ55" i="1"/>
  <c r="AY55" i="1"/>
  <c r="AX55" i="1"/>
  <c r="BB54" i="1"/>
  <c r="AZ54" i="1"/>
  <c r="AY54" i="1"/>
  <c r="AX54" i="1"/>
  <c r="BB53" i="1"/>
  <c r="AZ53" i="1"/>
  <c r="AY53" i="1"/>
  <c r="AX53" i="1"/>
  <c r="BB52" i="1"/>
  <c r="AZ52" i="1"/>
  <c r="AY52" i="1"/>
  <c r="BE52" i="1" s="1"/>
  <c r="AX52" i="1"/>
  <c r="BB51" i="1"/>
  <c r="AZ51" i="1"/>
  <c r="AY51" i="1"/>
  <c r="AX51" i="1"/>
  <c r="BB50" i="1"/>
  <c r="AZ50" i="1"/>
  <c r="AY50" i="1"/>
  <c r="AX50" i="1"/>
  <c r="BB49" i="1"/>
  <c r="AZ49" i="1"/>
  <c r="AY49" i="1"/>
  <c r="AX49" i="1"/>
  <c r="BB48" i="1"/>
  <c r="AZ48" i="1"/>
  <c r="AY48" i="1"/>
  <c r="AX48" i="1"/>
  <c r="BB47" i="1"/>
  <c r="AZ47" i="1"/>
  <c r="AY47" i="1"/>
  <c r="AX47" i="1"/>
  <c r="BB46" i="1"/>
  <c r="AZ46" i="1"/>
  <c r="AY46" i="1"/>
  <c r="AX46" i="1"/>
  <c r="BB45" i="1"/>
  <c r="AZ45" i="1"/>
  <c r="AY45" i="1"/>
  <c r="AX45" i="1"/>
  <c r="BB44" i="1"/>
  <c r="AZ44" i="1"/>
  <c r="AY44" i="1"/>
  <c r="AX44" i="1"/>
  <c r="BB43" i="1"/>
  <c r="AZ43" i="1"/>
  <c r="AY43" i="1"/>
  <c r="AX43" i="1"/>
  <c r="BB42" i="1"/>
  <c r="BG42" i="1" s="1"/>
  <c r="AZ42" i="1"/>
  <c r="AY42" i="1"/>
  <c r="BE42" i="1" s="1"/>
  <c r="AX42" i="1"/>
  <c r="BB41" i="1"/>
  <c r="AZ41" i="1"/>
  <c r="AY41" i="1"/>
  <c r="AX41" i="1"/>
  <c r="BB40" i="1"/>
  <c r="AZ40" i="1"/>
  <c r="AY40" i="1"/>
  <c r="AX40" i="1"/>
  <c r="BB39" i="1"/>
  <c r="AZ39" i="1"/>
  <c r="AY39" i="1"/>
  <c r="AX39" i="1"/>
  <c r="BB38" i="1"/>
  <c r="AZ38" i="1"/>
  <c r="AY38" i="1"/>
  <c r="BE38" i="1" s="1"/>
  <c r="AX38" i="1"/>
  <c r="BB37" i="1"/>
  <c r="AZ37" i="1"/>
  <c r="AY37" i="1"/>
  <c r="AX37" i="1"/>
  <c r="BB36" i="1"/>
  <c r="AZ36" i="1"/>
  <c r="AY36" i="1"/>
  <c r="AX36" i="1"/>
  <c r="BB35" i="1"/>
  <c r="AZ35" i="1"/>
  <c r="AY35" i="1"/>
  <c r="AX35" i="1"/>
  <c r="BB34" i="1"/>
  <c r="AZ34" i="1"/>
  <c r="AY34" i="1"/>
  <c r="BE34" i="1" s="1"/>
  <c r="AX34" i="1"/>
  <c r="BB33" i="1"/>
  <c r="AZ33" i="1"/>
  <c r="AY33" i="1"/>
  <c r="AX33" i="1"/>
  <c r="BB32" i="1"/>
  <c r="AZ32" i="1"/>
  <c r="AY32" i="1"/>
  <c r="AX32" i="1"/>
  <c r="BB31" i="1"/>
  <c r="AZ31" i="1"/>
  <c r="AY31" i="1"/>
  <c r="AX31" i="1"/>
  <c r="BB30" i="1"/>
  <c r="AZ30" i="1"/>
  <c r="AY30" i="1"/>
  <c r="AX30" i="1"/>
  <c r="BB29" i="1"/>
  <c r="AZ29" i="1"/>
  <c r="AY29" i="1"/>
  <c r="AX29" i="1"/>
  <c r="BB28" i="1"/>
  <c r="AZ28" i="1"/>
  <c r="AY28" i="1"/>
  <c r="AX28" i="1"/>
  <c r="BB27" i="1"/>
  <c r="AZ27" i="1"/>
  <c r="AY27" i="1"/>
  <c r="AX27" i="1"/>
  <c r="BB26" i="1"/>
  <c r="AZ26" i="1"/>
  <c r="AY26" i="1"/>
  <c r="AX26" i="1"/>
  <c r="BB25" i="1"/>
  <c r="AZ25" i="1"/>
  <c r="AY25" i="1"/>
  <c r="AX25" i="1"/>
  <c r="BB24" i="1"/>
  <c r="AZ24" i="1"/>
  <c r="AY24" i="1"/>
  <c r="AX24" i="1"/>
  <c r="BB23" i="1"/>
  <c r="AZ23" i="1"/>
  <c r="AY23" i="1"/>
  <c r="AX23" i="1"/>
  <c r="BB22" i="1"/>
  <c r="AZ22" i="1"/>
  <c r="AY22" i="1"/>
  <c r="BE23" i="1" s="1"/>
  <c r="AX22" i="1"/>
  <c r="BG21" i="1"/>
  <c r="BB21" i="1"/>
  <c r="AZ21" i="1"/>
  <c r="AY21" i="1"/>
  <c r="AX21" i="1"/>
  <c r="BB20" i="1"/>
  <c r="AZ20" i="1"/>
  <c r="AY20" i="1"/>
  <c r="AX20" i="1"/>
  <c r="BB19" i="1"/>
  <c r="AZ19" i="1"/>
  <c r="AY19" i="1"/>
  <c r="AX19" i="1"/>
  <c r="BB18" i="1"/>
  <c r="AZ18" i="1"/>
  <c r="AY18" i="1"/>
  <c r="AX18" i="1"/>
  <c r="BB17" i="1"/>
  <c r="BG17" i="1" s="1"/>
  <c r="AZ17" i="1"/>
  <c r="AY17" i="1"/>
  <c r="AX17" i="1"/>
  <c r="BB16" i="1"/>
  <c r="AZ16" i="1"/>
  <c r="AY16" i="1"/>
  <c r="AX16" i="1"/>
  <c r="BB15" i="1"/>
  <c r="AZ15" i="1"/>
  <c r="AY15" i="1"/>
  <c r="AX15" i="1"/>
  <c r="BB14" i="1"/>
  <c r="AZ14" i="1"/>
  <c r="AY14" i="1"/>
  <c r="AX14" i="1"/>
  <c r="BB13" i="1"/>
  <c r="AZ13" i="1"/>
  <c r="AY13" i="1"/>
  <c r="AX13" i="1"/>
  <c r="BB12" i="1"/>
  <c r="BC12" i="1" s="1"/>
  <c r="AZ12" i="1"/>
  <c r="AY12" i="1"/>
  <c r="AX12" i="1"/>
  <c r="BB11" i="1"/>
  <c r="AZ11" i="1"/>
  <c r="AY11" i="1"/>
  <c r="AX11" i="1"/>
  <c r="BB10" i="1"/>
  <c r="BC11" i="1" s="1"/>
  <c r="AZ10" i="1"/>
  <c r="AY10" i="1"/>
  <c r="AX10" i="1"/>
  <c r="BB9" i="1"/>
  <c r="AZ9" i="1"/>
  <c r="AY9" i="1"/>
  <c r="AX9" i="1"/>
  <c r="BB8" i="1"/>
  <c r="BC8" i="1" s="1"/>
  <c r="AZ8" i="1"/>
  <c r="AY8" i="1"/>
  <c r="AX8" i="1"/>
  <c r="BB7" i="1"/>
  <c r="AZ7" i="1"/>
  <c r="AY7" i="1"/>
  <c r="AX7" i="1"/>
  <c r="BB6" i="1"/>
  <c r="BC6" i="1" s="1"/>
  <c r="AZ6" i="1"/>
  <c r="AY6" i="1"/>
  <c r="AX6" i="1"/>
  <c r="BB5" i="1"/>
  <c r="AZ5" i="1"/>
  <c r="AY5" i="1"/>
  <c r="AX5" i="1"/>
  <c r="BB4" i="1"/>
  <c r="AZ4" i="1"/>
  <c r="AY4" i="1"/>
  <c r="AX4" i="1"/>
  <c r="BB3" i="1"/>
  <c r="AZ3" i="1"/>
  <c r="AY3" i="1"/>
  <c r="AX3" i="1"/>
  <c r="BB2" i="1"/>
  <c r="AZ2" i="1"/>
  <c r="AY2" i="1"/>
  <c r="AX2" i="1"/>
  <c r="BC49" i="1" l="1"/>
  <c r="BA97" i="1"/>
  <c r="BE102" i="1"/>
  <c r="BE104" i="1"/>
  <c r="BE120" i="1"/>
  <c r="BE8" i="1"/>
  <c r="BC39" i="1"/>
  <c r="BC50" i="1"/>
  <c r="BA116" i="1"/>
  <c r="BC34" i="1"/>
  <c r="BG40" i="1"/>
  <c r="BC61" i="1"/>
  <c r="BG62" i="1"/>
  <c r="BG64" i="1"/>
  <c r="BG67" i="1"/>
  <c r="BG70" i="1"/>
  <c r="BG75" i="1"/>
  <c r="BG91" i="1"/>
  <c r="BC95" i="1"/>
  <c r="BG96" i="1"/>
  <c r="BA15" i="1"/>
  <c r="BF15" i="1" s="1"/>
  <c r="BA19" i="1"/>
  <c r="BF19" i="1" s="1"/>
  <c r="BA21" i="1"/>
  <c r="BF21" i="1" s="1"/>
  <c r="BE19" i="1"/>
  <c r="BE54" i="1"/>
  <c r="BE56" i="1"/>
  <c r="BG102" i="1"/>
  <c r="BC111" i="1"/>
  <c r="BC105" i="1"/>
  <c r="BC103" i="1"/>
  <c r="BG116" i="1"/>
  <c r="BE118" i="1"/>
  <c r="BG119" i="1"/>
  <c r="BC116" i="1"/>
  <c r="BE6" i="1"/>
  <c r="BC27" i="1"/>
  <c r="BC41" i="1"/>
  <c r="BC20" i="1"/>
  <c r="BC45" i="1"/>
  <c r="BG51" i="1"/>
  <c r="BC120" i="1"/>
  <c r="BC16" i="1"/>
  <c r="BA24" i="1"/>
  <c r="BF24" i="1" s="1"/>
  <c r="BE25" i="1"/>
  <c r="BE27" i="1"/>
  <c r="BE39" i="1"/>
  <c r="BA49" i="1"/>
  <c r="BF49" i="1" s="1"/>
  <c r="BE74" i="1"/>
  <c r="BE82" i="1"/>
  <c r="BE86" i="1"/>
  <c r="BE98" i="1"/>
  <c r="BE119" i="1"/>
  <c r="BA44" i="1"/>
  <c r="BF44" i="1" s="1"/>
  <c r="BA117" i="1"/>
  <c r="BF117" i="1" s="1"/>
  <c r="BF118" i="1"/>
  <c r="BA118" i="1"/>
  <c r="BC117" i="1"/>
  <c r="BA119" i="1"/>
  <c r="BF119" i="1" s="1"/>
  <c r="BF116" i="1"/>
  <c r="BC118" i="1"/>
  <c r="BA120" i="1"/>
  <c r="BF120" i="1" s="1"/>
  <c r="BC119" i="1"/>
  <c r="BE11" i="1"/>
  <c r="BE50" i="1"/>
  <c r="BE51" i="1"/>
  <c r="BA60" i="1"/>
  <c r="BA87" i="1"/>
  <c r="BF87" i="1" s="1"/>
  <c r="BE90" i="1"/>
  <c r="BA13" i="1"/>
  <c r="BF13" i="1" s="1"/>
  <c r="BE9" i="1"/>
  <c r="BC13" i="1"/>
  <c r="BC40" i="1"/>
  <c r="BC42" i="1"/>
  <c r="BA58" i="1"/>
  <c r="BG55" i="1"/>
  <c r="BA70" i="1"/>
  <c r="BF70" i="1" s="1"/>
  <c r="BE89" i="1"/>
  <c r="BA95" i="1"/>
  <c r="BF95" i="1" s="1"/>
  <c r="BA31" i="1"/>
  <c r="BA68" i="1"/>
  <c r="BF68" i="1" s="1"/>
  <c r="BA77" i="1"/>
  <c r="BF77" i="1" s="1"/>
  <c r="BC9" i="1"/>
  <c r="BE24" i="1"/>
  <c r="BE33" i="1"/>
  <c r="BA41" i="1"/>
  <c r="BF41" i="1" s="1"/>
  <c r="BA53" i="1"/>
  <c r="BG50" i="1"/>
  <c r="BE53" i="1"/>
  <c r="BA84" i="1"/>
  <c r="BF84" i="1" s="1"/>
  <c r="BE88" i="1"/>
  <c r="BE17" i="1"/>
  <c r="BG35" i="1"/>
  <c r="BE59" i="1"/>
  <c r="BA65" i="1"/>
  <c r="BF65" i="1" s="1"/>
  <c r="BE3" i="1"/>
  <c r="BE16" i="1"/>
  <c r="BC21" i="1"/>
  <c r="BC35" i="1"/>
  <c r="BE45" i="1"/>
  <c r="BE77" i="1"/>
  <c r="BA82" i="1"/>
  <c r="BF82" i="1" s="1"/>
  <c r="BG97" i="1"/>
  <c r="BC17" i="1"/>
  <c r="BC22" i="1"/>
  <c r="BA36" i="1"/>
  <c r="BE44" i="1"/>
  <c r="BA62" i="1"/>
  <c r="BF62" i="1" s="1"/>
  <c r="BG59" i="1"/>
  <c r="BG60" i="1"/>
  <c r="BA73" i="1"/>
  <c r="BF73" i="1" s="1"/>
  <c r="BC69" i="1"/>
  <c r="BG86" i="1"/>
  <c r="BG46" i="1"/>
  <c r="BC80" i="1"/>
  <c r="BA107" i="1"/>
  <c r="BE12" i="1"/>
  <c r="BE14" i="1"/>
  <c r="BE20" i="1"/>
  <c r="BE21" i="1"/>
  <c r="BE70" i="1"/>
  <c r="BA76" i="1"/>
  <c r="BE72" i="1"/>
  <c r="BE73" i="1"/>
  <c r="BE75" i="1"/>
  <c r="BC78" i="1"/>
  <c r="BC79" i="1"/>
  <c r="BG80" i="1"/>
  <c r="BE93" i="1"/>
  <c r="BA98" i="1"/>
  <c r="BF98" i="1" s="1"/>
  <c r="BC94" i="1"/>
  <c r="BG95" i="1"/>
  <c r="BC96" i="1"/>
  <c r="BE99" i="1"/>
  <c r="BG103" i="1"/>
  <c r="BE106" i="1"/>
  <c r="BG111" i="1"/>
  <c r="BG94" i="1"/>
  <c r="BG98" i="1"/>
  <c r="BA11" i="1"/>
  <c r="BF11" i="1" s="1"/>
  <c r="BG7" i="1"/>
  <c r="BG8" i="1"/>
  <c r="BG12" i="1"/>
  <c r="BC14" i="1"/>
  <c r="BG15" i="1"/>
  <c r="BG16" i="1"/>
  <c r="BC19" i="1"/>
  <c r="BG20" i="1"/>
  <c r="BE22" i="1"/>
  <c r="BE28" i="1"/>
  <c r="BE30" i="1"/>
  <c r="BE32" i="1"/>
  <c r="BA39" i="1"/>
  <c r="BF39" i="1" s="1"/>
  <c r="BE35" i="1"/>
  <c r="BE37" i="1"/>
  <c r="BA43" i="1"/>
  <c r="BF43" i="1" s="1"/>
  <c r="BE40" i="1"/>
  <c r="BE63" i="1"/>
  <c r="BE64" i="1"/>
  <c r="BE65" i="1"/>
  <c r="BE69" i="1"/>
  <c r="BA74" i="1"/>
  <c r="BF74" i="1" s="1"/>
  <c r="BC72" i="1"/>
  <c r="BC75" i="1"/>
  <c r="BE85" i="1"/>
  <c r="BG87" i="1"/>
  <c r="BC88" i="1"/>
  <c r="BG89" i="1"/>
  <c r="BC97" i="1"/>
  <c r="BC98" i="1"/>
  <c r="BC99" i="1"/>
  <c r="BG100" i="1"/>
  <c r="BA93" i="1"/>
  <c r="BF93" i="1" s="1"/>
  <c r="BE15" i="1"/>
  <c r="BG18" i="1"/>
  <c r="BA27" i="1"/>
  <c r="BF27" i="1" s="1"/>
  <c r="BA29" i="1"/>
  <c r="BF29" i="1" s="1"/>
  <c r="BE26" i="1"/>
  <c r="BA32" i="1"/>
  <c r="BF32" i="1" s="1"/>
  <c r="BA33" i="1"/>
  <c r="BF33" i="1" s="1"/>
  <c r="BA34" i="1"/>
  <c r="BF34" i="1" s="1"/>
  <c r="BG33" i="1"/>
  <c r="BG34" i="1"/>
  <c r="BG38" i="1"/>
  <c r="BG39" i="1"/>
  <c r="BA45" i="1"/>
  <c r="BF45" i="1" s="1"/>
  <c r="BE48" i="1"/>
  <c r="BE57" i="1"/>
  <c r="BE67" i="1"/>
  <c r="BG72" i="1"/>
  <c r="BA90" i="1"/>
  <c r="BF90" i="1" s="1"/>
  <c r="BC87" i="1"/>
  <c r="BG88" i="1"/>
  <c r="BC90" i="1"/>
  <c r="BC91" i="1"/>
  <c r="BG99" i="1"/>
  <c r="BA16" i="1"/>
  <c r="BF16" i="1" s="1"/>
  <c r="BE7" i="1"/>
  <c r="BG9" i="1"/>
  <c r="BG23" i="1"/>
  <c r="BG24" i="1"/>
  <c r="BG28" i="1"/>
  <c r="BG29" i="1"/>
  <c r="BG30" i="1"/>
  <c r="BC32" i="1"/>
  <c r="BC37" i="1"/>
  <c r="BG41" i="1"/>
  <c r="BA47" i="1"/>
  <c r="BF47" i="1" s="1"/>
  <c r="BG49" i="1"/>
  <c r="BA55" i="1"/>
  <c r="BF55" i="1" s="1"/>
  <c r="BC58" i="1"/>
  <c r="BE61" i="1"/>
  <c r="BC64" i="1"/>
  <c r="BA71" i="1"/>
  <c r="BC85" i="1"/>
  <c r="BE105" i="1"/>
  <c r="BG6" i="1"/>
  <c r="BG4" i="1"/>
  <c r="BG22" i="1"/>
  <c r="BC24" i="1"/>
  <c r="BC25" i="1"/>
  <c r="BG26" i="1"/>
  <c r="BC28" i="1"/>
  <c r="BC29" i="1"/>
  <c r="BC30" i="1"/>
  <c r="BG31" i="1"/>
  <c r="BG36" i="1"/>
  <c r="BC56" i="1"/>
  <c r="BG57" i="1"/>
  <c r="BC63" i="1"/>
  <c r="BE81" i="1"/>
  <c r="BC109" i="1"/>
  <c r="BC101" i="1"/>
  <c r="BE18" i="1"/>
  <c r="BA92" i="1"/>
  <c r="BF92" i="1" s="1"/>
  <c r="BA101" i="1"/>
  <c r="BF101" i="1" s="1"/>
  <c r="BE4" i="1"/>
  <c r="BA8" i="1"/>
  <c r="BF8" i="1" s="1"/>
  <c r="BC3" i="1"/>
  <c r="BG25" i="1"/>
  <c r="BE49" i="1"/>
  <c r="BC51" i="1"/>
  <c r="BG52" i="1"/>
  <c r="BC53" i="1"/>
  <c r="BG54" i="1"/>
  <c r="BC55" i="1"/>
  <c r="BG56" i="1"/>
  <c r="BG58" i="1"/>
  <c r="BC59" i="1"/>
  <c r="BC60" i="1"/>
  <c r="BG61" i="1"/>
  <c r="BC65" i="1"/>
  <c r="BE66" i="1"/>
  <c r="BE78" i="1"/>
  <c r="BG83" i="1"/>
  <c r="BE94" i="1"/>
  <c r="BE97" i="1"/>
  <c r="BA106" i="1"/>
  <c r="BG105" i="1"/>
  <c r="BC115" i="1"/>
  <c r="BC112" i="1"/>
  <c r="BG104" i="1"/>
  <c r="BE115" i="1"/>
  <c r="BE109" i="1"/>
  <c r="BE112" i="1"/>
  <c r="BE113" i="1"/>
  <c r="BG115" i="1"/>
  <c r="BA115" i="1"/>
  <c r="BA114" i="1"/>
  <c r="BF114" i="1" s="1"/>
  <c r="BE107" i="1"/>
  <c r="BG110" i="1"/>
  <c r="BC104" i="1"/>
  <c r="BG113" i="1"/>
  <c r="BA112" i="1"/>
  <c r="BE111" i="1"/>
  <c r="BG112" i="1"/>
  <c r="BG3" i="1"/>
  <c r="BE5" i="1"/>
  <c r="BC10" i="1"/>
  <c r="BG11" i="1"/>
  <c r="BA12" i="1"/>
  <c r="BF12" i="1" s="1"/>
  <c r="BE13" i="1"/>
  <c r="BC18" i="1"/>
  <c r="BG19" i="1"/>
  <c r="BA20" i="1"/>
  <c r="BF20" i="1" s="1"/>
  <c r="BC26" i="1"/>
  <c r="BG27" i="1"/>
  <c r="BA28" i="1"/>
  <c r="BF28" i="1" s="1"/>
  <c r="BA30" i="1"/>
  <c r="BF30" i="1" s="1"/>
  <c r="BE31" i="1"/>
  <c r="BA35" i="1"/>
  <c r="BF35" i="1" s="1"/>
  <c r="BE36" i="1"/>
  <c r="BE43" i="1"/>
  <c r="BA10" i="1"/>
  <c r="BF10" i="1" s="1"/>
  <c r="BA18" i="1"/>
  <c r="BF18" i="1" s="1"/>
  <c r="BA66" i="1"/>
  <c r="BA7" i="1"/>
  <c r="BF7" i="1" s="1"/>
  <c r="BG14" i="1"/>
  <c r="BA23" i="1"/>
  <c r="BF23" i="1" s="1"/>
  <c r="BE29" i="1"/>
  <c r="BC31" i="1"/>
  <c r="BG32" i="1"/>
  <c r="BC36" i="1"/>
  <c r="BG37" i="1"/>
  <c r="BG68" i="1"/>
  <c r="BG69" i="1"/>
  <c r="BC68" i="1"/>
  <c r="BC7" i="1"/>
  <c r="BA9" i="1"/>
  <c r="BF9" i="1" s="1"/>
  <c r="BE10" i="1"/>
  <c r="BC15" i="1"/>
  <c r="BA17" i="1"/>
  <c r="BF17" i="1" s="1"/>
  <c r="BC23" i="1"/>
  <c r="BA25" i="1"/>
  <c r="BF25" i="1" s="1"/>
  <c r="BF31" i="1"/>
  <c r="BC33" i="1"/>
  <c r="BF36" i="1"/>
  <c r="BA42" i="1"/>
  <c r="BF42" i="1" s="1"/>
  <c r="BC38" i="1"/>
  <c r="BA40" i="1"/>
  <c r="BF40" i="1" s="1"/>
  <c r="BE41" i="1"/>
  <c r="BE83" i="1"/>
  <c r="BE84" i="1"/>
  <c r="BA91" i="1"/>
  <c r="BF91" i="1" s="1"/>
  <c r="BA89" i="1"/>
  <c r="BF89" i="1" s="1"/>
  <c r="BA99" i="1"/>
  <c r="BF99" i="1" s="1"/>
  <c r="BF97" i="1"/>
  <c r="BC4" i="1"/>
  <c r="BG5" i="1"/>
  <c r="BG13" i="1"/>
  <c r="BA14" i="1"/>
  <c r="BF14" i="1" s="1"/>
  <c r="BA22" i="1"/>
  <c r="BF22" i="1" s="1"/>
  <c r="BA37" i="1"/>
  <c r="BF37" i="1" s="1"/>
  <c r="BG44" i="1"/>
  <c r="BC43" i="1"/>
  <c r="BE46" i="1"/>
  <c r="BE47" i="1"/>
  <c r="BA54" i="1"/>
  <c r="BF54" i="1" s="1"/>
  <c r="BE100" i="1"/>
  <c r="BE108" i="1"/>
  <c r="BA100" i="1"/>
  <c r="BF100" i="1" s="1"/>
  <c r="BA26" i="1"/>
  <c r="BF26" i="1" s="1"/>
  <c r="BA38" i="1"/>
  <c r="BF38" i="1" s="1"/>
  <c r="BG10" i="1"/>
  <c r="BG43" i="1"/>
  <c r="BC44" i="1"/>
  <c r="BA50" i="1"/>
  <c r="BF50" i="1" s="1"/>
  <c r="BC82" i="1"/>
  <c r="BG84" i="1"/>
  <c r="BG85" i="1"/>
  <c r="BC84" i="1"/>
  <c r="BC93" i="1"/>
  <c r="BG92" i="1"/>
  <c r="BC92" i="1"/>
  <c r="BA109" i="1"/>
  <c r="BA104" i="1"/>
  <c r="BA67" i="1"/>
  <c r="BF67" i="1" s="1"/>
  <c r="BG76" i="1"/>
  <c r="BG77" i="1"/>
  <c r="BC76" i="1"/>
  <c r="BC48" i="1"/>
  <c r="BG47" i="1"/>
  <c r="BG48" i="1"/>
  <c r="BC47" i="1"/>
  <c r="BA63" i="1"/>
  <c r="BF63" i="1" s="1"/>
  <c r="BE60" i="1"/>
  <c r="BA83" i="1"/>
  <c r="BF83" i="1" s="1"/>
  <c r="BG81" i="1"/>
  <c r="BC81" i="1"/>
  <c r="BA108" i="1"/>
  <c r="BA110" i="1"/>
  <c r="BC106" i="1"/>
  <c r="BG108" i="1"/>
  <c r="BG109" i="1"/>
  <c r="BC107" i="1"/>
  <c r="BA102" i="1"/>
  <c r="BC5" i="1"/>
  <c r="BA52" i="1"/>
  <c r="BF52" i="1" s="1"/>
  <c r="BA59" i="1"/>
  <c r="BF59" i="1" s="1"/>
  <c r="BA57" i="1"/>
  <c r="BF57" i="1" s="1"/>
  <c r="BA64" i="1"/>
  <c r="BF64" i="1" s="1"/>
  <c r="BF60" i="1"/>
  <c r="BA75" i="1"/>
  <c r="BF75" i="1" s="1"/>
  <c r="BA79" i="1"/>
  <c r="BF79" i="1" s="1"/>
  <c r="BA81" i="1"/>
  <c r="BF81" i="1" s="1"/>
  <c r="BF53" i="1"/>
  <c r="BE55" i="1"/>
  <c r="BF58" i="1"/>
  <c r="BF66" i="1"/>
  <c r="BA78" i="1"/>
  <c r="BF78" i="1" s="1"/>
  <c r="BE79" i="1"/>
  <c r="BA86" i="1"/>
  <c r="BF86" i="1" s="1"/>
  <c r="BE87" i="1"/>
  <c r="BA94" i="1"/>
  <c r="BF94" i="1" s="1"/>
  <c r="BE95" i="1"/>
  <c r="BG101" i="1"/>
  <c r="BA113" i="1"/>
  <c r="BE103" i="1"/>
  <c r="BA105" i="1"/>
  <c r="BG45" i="1"/>
  <c r="BA46" i="1"/>
  <c r="BF46" i="1" s="1"/>
  <c r="BC52" i="1"/>
  <c r="BG53" i="1"/>
  <c r="BC57" i="1"/>
  <c r="BG66" i="1"/>
  <c r="BE68" i="1"/>
  <c r="BF71" i="1"/>
  <c r="BC73" i="1"/>
  <c r="BG74" i="1"/>
  <c r="BE76" i="1"/>
  <c r="BG82" i="1"/>
  <c r="BC89" i="1"/>
  <c r="BG90" i="1"/>
  <c r="BE92" i="1"/>
  <c r="BC110" i="1"/>
  <c r="BG106" i="1"/>
  <c r="BC102" i="1"/>
  <c r="BG114" i="1"/>
  <c r="BA51" i="1"/>
  <c r="BF51" i="1" s="1"/>
  <c r="BC54" i="1"/>
  <c r="BA56" i="1"/>
  <c r="BF56" i="1" s="1"/>
  <c r="BC62" i="1"/>
  <c r="BG63" i="1"/>
  <c r="BC70" i="1"/>
  <c r="BG71" i="1"/>
  <c r="BA72" i="1"/>
  <c r="BF72" i="1" s="1"/>
  <c r="BF76" i="1"/>
  <c r="BA80" i="1"/>
  <c r="BF80" i="1" s="1"/>
  <c r="BC86" i="1"/>
  <c r="BA88" i="1"/>
  <c r="BF88" i="1" s="1"/>
  <c r="BA96" i="1"/>
  <c r="BF96" i="1" s="1"/>
  <c r="BC113" i="1"/>
  <c r="BA111" i="1"/>
  <c r="BF104" i="1" s="1"/>
  <c r="BA103" i="1"/>
  <c r="BC46" i="1"/>
  <c r="BA48" i="1"/>
  <c r="BF48" i="1" s="1"/>
  <c r="BA61" i="1"/>
  <c r="BF61" i="1" s="1"/>
  <c r="BE62" i="1"/>
  <c r="BC67" i="1"/>
  <c r="BA69" i="1"/>
  <c r="BF69" i="1" s="1"/>
  <c r="BC83" i="1"/>
  <c r="BA85" i="1"/>
  <c r="BF85" i="1" s="1"/>
  <c r="BC108" i="1"/>
  <c r="BE110" i="1"/>
  <c r="BC100" i="1"/>
  <c r="BG65" i="1"/>
  <c r="BG73" i="1"/>
  <c r="BC77" i="1"/>
  <c r="BF107" i="1" l="1"/>
  <c r="BF110" i="1"/>
  <c r="BF102" i="1"/>
  <c r="BF112" i="1"/>
  <c r="BF106" i="1"/>
  <c r="BF108" i="1"/>
  <c r="BF103" i="1"/>
  <c r="BF111" i="1"/>
  <c r="BF105" i="1"/>
  <c r="BF109" i="1"/>
  <c r="BF115" i="1"/>
  <c r="BF113" i="1"/>
  <c r="BA5" i="1"/>
  <c r="BF5" i="1" s="1"/>
  <c r="BA3" i="1"/>
  <c r="BF3" i="1" s="1"/>
  <c r="BA6" i="1"/>
  <c r="BF6" i="1" s="1"/>
  <c r="BA4" i="1"/>
  <c r="BF4" i="1" s="1"/>
</calcChain>
</file>

<file path=xl/sharedStrings.xml><?xml version="1.0" encoding="utf-8"?>
<sst xmlns="http://schemas.openxmlformats.org/spreadsheetml/2006/main" count="649" uniqueCount="41">
  <si>
    <t xml:space="preserve">Date </t>
  </si>
  <si>
    <t xml:space="preserve">series </t>
  </si>
  <si>
    <t xml:space="preserve">OPEN </t>
  </si>
  <si>
    <t xml:space="preserve">HIGH </t>
  </si>
  <si>
    <t xml:space="preserve">LOW </t>
  </si>
  <si>
    <t xml:space="preserve">PREV. CLOSE </t>
  </si>
  <si>
    <t xml:space="preserve">ltp </t>
  </si>
  <si>
    <t xml:space="preserve">close </t>
  </si>
  <si>
    <t xml:space="preserve">vwap </t>
  </si>
  <si>
    <t xml:space="preserve">52W H </t>
  </si>
  <si>
    <t xml:space="preserve">52W L </t>
  </si>
  <si>
    <t xml:space="preserve">VOLUME </t>
  </si>
  <si>
    <t xml:space="preserve">VALUE </t>
  </si>
  <si>
    <t xml:space="preserve">No of trades </t>
  </si>
  <si>
    <t>Deliverable Qty</t>
  </si>
  <si>
    <t>% Dly Qt to Traded Qty</t>
  </si>
  <si>
    <t xml:space="preserve">DATE </t>
  </si>
  <si>
    <t xml:space="preserve">EXPIRY DATE </t>
  </si>
  <si>
    <t xml:space="preserve">OPTION TYPE </t>
  </si>
  <si>
    <t xml:space="preserve">STRIKE PRICE </t>
  </si>
  <si>
    <t xml:space="preserve">OPEN PRICE </t>
  </si>
  <si>
    <t xml:space="preserve">HIGH PRICE </t>
  </si>
  <si>
    <t xml:space="preserve">LOW PRICE </t>
  </si>
  <si>
    <t xml:space="preserve">CLOSE PRICE </t>
  </si>
  <si>
    <t xml:space="preserve">LAST PRICE </t>
  </si>
  <si>
    <t xml:space="preserve">SETTLE PRICE </t>
  </si>
  <si>
    <t xml:space="preserve">Volume </t>
  </si>
  <si>
    <t xml:space="preserve">PREMIUM VALUE </t>
  </si>
  <si>
    <t xml:space="preserve">OPEN INTEREST </t>
  </si>
  <si>
    <t xml:space="preserve">CHANGE IN OI </t>
  </si>
  <si>
    <t>Date</t>
  </si>
  <si>
    <t>Price</t>
  </si>
  <si>
    <t>Del</t>
  </si>
  <si>
    <t>5DAD</t>
  </si>
  <si>
    <t>COI</t>
  </si>
  <si>
    <t>~ Price</t>
  </si>
  <si>
    <t>~Del</t>
  </si>
  <si>
    <t>~OI</t>
  </si>
  <si>
    <t>EQ</t>
  </si>
  <si>
    <t>XX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</si>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</sst>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sz val="11"/>
      <color theme="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0" fillId="0" borderId="0" xfId="0"/>
    <xf numFmtId="4" fontId="0" fillId="0" borderId="0" xfId="0" applyNumberFormat="1"/>
    <xf numFmtId="15" fontId="0" fillId="0" borderId="0" xfId="0" applyNumberForma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/>
    <xf numFmtId="15" fontId="1" fillId="0" borderId="0" xfId="0" applyNumberFormat="1" applyFont="1"/>
    <xf numFmtId="0" fontId="1" fillId="0" borderId="0" xfId="0" applyFont="1"/>
    <xf numFmtId="4" fontId="1" fillId="0" borderId="0" xfId="0" applyNumberFormat="1" applyFont="1"/>
    <xf numFmtId="2" fontId="1" fillId="0" borderId="0" xfId="0" applyNumberFormat="1" applyFont="1"/>
    <xf numFmtId="9" fontId="1" fillId="0" borderId="0" xfId="0" applyNumberFormat="1" applyFont="1"/>
    <xf numFmtId="10" fontId="1" fillId="0" borderId="0" xfId="0" applyNumberFormat="1" applyFont="1"/>
    <xf numFmtId="0" fontId="1" fillId="0" borderId="1" xfId="0" applyFont="1" applyBorder="1"/>
    <xf numFmtId="0" fontId="0" fillId="0" borderId="1" xfId="0" applyBorder="1"/>
    <xf numFmtId="15" fontId="1" fillId="0" borderId="1" xfId="0" applyNumberFormat="1" applyFont="1" applyBorder="1"/>
    <xf numFmtId="4" fontId="1" fillId="0" borderId="1" xfId="0" applyNumberFormat="1" applyFont="1" applyBorder="1"/>
    <xf numFmtId="2" fontId="1" fillId="0" borderId="1" xfId="0" applyNumberFormat="1" applyFont="1" applyBorder="1"/>
    <xf numFmtId="10" fontId="1" fillId="0" borderId="1" xfId="0" applyNumberFormat="1" applyFont="1" applyBorder="1"/>
    <xf numFmtId="0" fontId="1" fillId="0" borderId="1" xfId="0" applyFont="1" applyBorder="1" applyAlignment="1"/>
    <xf numFmtId="0" fontId="2" fillId="0" borderId="1" xfId="0" applyFont="1" applyBorder="1"/>
    <xf numFmtId="15" fontId="0" fillId="0" borderId="1" xfId="0" applyNumberFormat="1" applyBorder="1"/>
    <xf numFmtId="4" fontId="0" fillId="0" borderId="1" xfId="0" applyNumberFormat="1" applyBorder="1"/>
  </cellXfs>
  <cellStyles count="1">
    <cellStyle name="Normal" xfId="0" builtinId="0"/>
  </cellStyles>
  <dxfs count="10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000"/>
  <sheetViews>
    <sheetView tabSelected="1" workbookViewId="0">
      <pane xSplit="1" ySplit="1" topLeftCell="AA2" activePane="bottomRight" state="frozen"/>
      <selection pane="topRight" activeCell="B1" sqref="B1"/>
      <selection pane="bottomLeft" activeCell="A2" sqref="A2"/>
      <selection pane="bottomRight" activeCell="A119" sqref="A119:XFD119"/>
    </sheetView>
  </sheetViews>
  <sheetFormatPr defaultColWidth="12.58203125" defaultRowHeight="15" customHeight="1" x14ac:dyDescent="0.3"/>
  <cols>
    <col min="1" max="1" width="9.33203125" style="6" customWidth="1"/>
    <col min="2" max="2" width="6.33203125" style="6" bestFit="1" customWidth="1"/>
    <col min="3" max="5" width="6.83203125" style="6" customWidth="1"/>
    <col min="6" max="6" width="13.83203125" style="6" bestFit="1" customWidth="1"/>
    <col min="7" max="8" width="6.83203125" style="6" bestFit="1" customWidth="1"/>
    <col min="9" max="9" width="6.83203125" style="6" customWidth="1"/>
    <col min="10" max="10" width="7" style="6" bestFit="1" customWidth="1"/>
    <col min="11" max="11" width="6.75" style="6" bestFit="1" customWidth="1"/>
    <col min="12" max="12" width="9.83203125" style="6" bestFit="1" customWidth="1"/>
    <col min="13" max="13" width="16.5" style="6" bestFit="1" customWidth="1"/>
    <col min="14" max="14" width="11.25" style="6" bestFit="1" customWidth="1"/>
    <col min="15" max="15" width="13.33203125" style="6" bestFit="1" customWidth="1"/>
    <col min="16" max="16" width="20" style="6" bestFit="1" customWidth="1"/>
    <col min="17" max="17" width="7.58203125" style="6" customWidth="1"/>
    <col min="18" max="18" width="9.33203125" style="6" customWidth="1"/>
    <col min="19" max="19" width="13.33203125" style="6" bestFit="1" customWidth="1"/>
    <col min="20" max="20" width="13.75" style="6" bestFit="1" customWidth="1"/>
    <col min="21" max="21" width="14.25" style="6" bestFit="1" customWidth="1"/>
    <col min="22" max="22" width="12.75" style="6" bestFit="1" customWidth="1"/>
    <col min="23" max="23" width="11.75" style="6" bestFit="1" customWidth="1"/>
    <col min="24" max="24" width="11.83203125" style="6" bestFit="1" customWidth="1"/>
    <col min="25" max="25" width="14" style="6" bestFit="1" customWidth="1"/>
    <col min="26" max="26" width="12" style="6" bestFit="1" customWidth="1"/>
    <col min="27" max="27" width="14.58203125" style="6" bestFit="1" customWidth="1"/>
    <col min="28" max="28" width="9.83203125" style="6" bestFit="1" customWidth="1"/>
    <col min="29" max="30" width="16.5" style="6" bestFit="1" customWidth="1"/>
    <col min="31" max="31" width="16.25" style="6" bestFit="1" customWidth="1"/>
    <col min="32" max="32" width="13.58203125" style="6" bestFit="1" customWidth="1"/>
    <col min="33" max="33" width="7.58203125" style="6" customWidth="1"/>
    <col min="34" max="34" width="9.33203125" style="6" customWidth="1"/>
    <col min="35" max="35" width="13.33203125" style="6" bestFit="1" customWidth="1"/>
    <col min="36" max="36" width="13.75" style="6" bestFit="1" customWidth="1"/>
    <col min="37" max="37" width="14.25" style="6" bestFit="1" customWidth="1"/>
    <col min="38" max="38" width="12.75" style="6" bestFit="1" customWidth="1"/>
    <col min="39" max="39" width="11.75" style="6" bestFit="1" customWidth="1"/>
    <col min="40" max="40" width="11.83203125" style="6" bestFit="1" customWidth="1"/>
    <col min="41" max="41" width="14" style="6" bestFit="1" customWidth="1"/>
    <col min="42" max="42" width="12" style="6" bestFit="1" customWidth="1"/>
    <col min="43" max="43" width="14.58203125" style="6" bestFit="1" customWidth="1"/>
    <col min="44" max="44" width="9.83203125" style="6" bestFit="1" customWidth="1"/>
    <col min="45" max="46" width="16.5" style="6" bestFit="1" customWidth="1"/>
    <col min="47" max="47" width="16.25" style="6" bestFit="1" customWidth="1"/>
    <col min="48" max="48" width="13.58203125" style="6" bestFit="1" customWidth="1"/>
    <col min="49" max="49" width="7.58203125" style="6" customWidth="1"/>
    <col min="50" max="50" width="9.33203125" style="6" bestFit="1" customWidth="1"/>
    <col min="51" max="51" width="6.33203125" style="6" bestFit="1" customWidth="1"/>
    <col min="52" max="53" width="11.83203125" style="6" bestFit="1" customWidth="1"/>
    <col min="54" max="54" width="9.83203125" style="6" bestFit="1" customWidth="1"/>
    <col min="55" max="55" width="8.5" style="6" bestFit="1" customWidth="1"/>
    <col min="56" max="56" width="8.83203125" style="6" bestFit="1" customWidth="1"/>
    <col min="57" max="57" width="7" style="6" bestFit="1" customWidth="1"/>
    <col min="58" max="58" width="8" style="6" bestFit="1" customWidth="1"/>
    <col min="59" max="59" width="6.58203125" style="6" bestFit="1" customWidth="1"/>
    <col min="60" max="16384" width="12.58203125" style="6"/>
  </cols>
  <sheetData>
    <row r="1" spans="1:59" ht="14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/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12</v>
      </c>
      <c r="AD1" s="4" t="s">
        <v>27</v>
      </c>
      <c r="AE1" s="4" t="s">
        <v>28</v>
      </c>
      <c r="AF1" s="4" t="s">
        <v>29</v>
      </c>
      <c r="AG1" s="4"/>
      <c r="AH1" s="4" t="s">
        <v>16</v>
      </c>
      <c r="AI1" s="4" t="s">
        <v>17</v>
      </c>
      <c r="AJ1" s="4" t="s">
        <v>18</v>
      </c>
      <c r="AK1" s="4" t="s">
        <v>19</v>
      </c>
      <c r="AL1" s="4" t="s">
        <v>20</v>
      </c>
      <c r="AM1" s="4" t="s">
        <v>21</v>
      </c>
      <c r="AN1" s="4" t="s">
        <v>22</v>
      </c>
      <c r="AO1" s="4" t="s">
        <v>23</v>
      </c>
      <c r="AP1" s="4" t="s">
        <v>24</v>
      </c>
      <c r="AQ1" s="4" t="s">
        <v>25</v>
      </c>
      <c r="AR1" s="4" t="s">
        <v>26</v>
      </c>
      <c r="AS1" s="4" t="s">
        <v>12</v>
      </c>
      <c r="AT1" s="4" t="s">
        <v>27</v>
      </c>
      <c r="AU1" s="4" t="s">
        <v>28</v>
      </c>
      <c r="AV1" s="4" t="s">
        <v>29</v>
      </c>
      <c r="AW1" s="4"/>
      <c r="AX1" s="4" t="s">
        <v>30</v>
      </c>
      <c r="AY1" s="5" t="s">
        <v>31</v>
      </c>
      <c r="AZ1" s="4" t="s">
        <v>32</v>
      </c>
      <c r="BA1" s="4" t="s">
        <v>33</v>
      </c>
      <c r="BB1" s="4" t="s">
        <v>34</v>
      </c>
      <c r="BC1" s="4"/>
      <c r="BD1" s="4"/>
      <c r="BE1" s="4" t="s">
        <v>35</v>
      </c>
      <c r="BF1" s="4" t="s">
        <v>36</v>
      </c>
      <c r="BG1" s="4" t="s">
        <v>37</v>
      </c>
    </row>
    <row r="2" spans="1:59" ht="14" x14ac:dyDescent="0.3">
      <c r="A2" s="7">
        <v>44197</v>
      </c>
      <c r="B2" s="8" t="s">
        <v>38</v>
      </c>
      <c r="C2" s="8">
        <v>184.95</v>
      </c>
      <c r="D2" s="8">
        <v>187</v>
      </c>
      <c r="E2" s="8">
        <v>184.5</v>
      </c>
      <c r="F2" s="8">
        <v>183.85</v>
      </c>
      <c r="G2" s="8">
        <v>186.55</v>
      </c>
      <c r="H2" s="8">
        <v>186.5</v>
      </c>
      <c r="I2" s="8">
        <v>185.68</v>
      </c>
      <c r="J2" s="8">
        <v>201.7</v>
      </c>
      <c r="K2" s="8">
        <v>63.5</v>
      </c>
      <c r="L2" s="8">
        <v>27334421</v>
      </c>
      <c r="M2" s="9">
        <v>5075365028.5500002</v>
      </c>
      <c r="N2" s="8">
        <v>110094</v>
      </c>
      <c r="O2" s="8">
        <v>4960812</v>
      </c>
      <c r="P2" s="8">
        <v>18.149999999999999</v>
      </c>
      <c r="R2" s="7">
        <v>44197</v>
      </c>
      <c r="S2" s="7">
        <v>44224</v>
      </c>
      <c r="T2" s="8" t="s">
        <v>39</v>
      </c>
      <c r="U2" s="8" t="s">
        <v>40</v>
      </c>
      <c r="V2" s="8">
        <v>185</v>
      </c>
      <c r="W2" s="8">
        <v>188.2</v>
      </c>
      <c r="X2" s="8">
        <v>185</v>
      </c>
      <c r="Y2" s="8">
        <v>187.65</v>
      </c>
      <c r="Z2" s="8">
        <v>187.75</v>
      </c>
      <c r="AA2" s="8">
        <v>187.65</v>
      </c>
      <c r="AB2" s="8">
        <v>28693800</v>
      </c>
      <c r="AC2" s="9">
        <v>5356621170</v>
      </c>
      <c r="AD2" s="9">
        <v>5356621170</v>
      </c>
      <c r="AE2" s="8">
        <v>71364000</v>
      </c>
      <c r="AF2" s="8">
        <v>2821500</v>
      </c>
      <c r="AH2" s="7">
        <v>44197</v>
      </c>
      <c r="AI2" s="7">
        <v>44252</v>
      </c>
      <c r="AJ2" s="8" t="s">
        <v>39</v>
      </c>
      <c r="AK2" s="8" t="s">
        <v>40</v>
      </c>
      <c r="AL2" s="8">
        <v>186.25</v>
      </c>
      <c r="AM2" s="8">
        <v>188.85</v>
      </c>
      <c r="AN2" s="8">
        <v>185.95</v>
      </c>
      <c r="AO2" s="8">
        <v>188.35</v>
      </c>
      <c r="AP2" s="8">
        <v>188.6</v>
      </c>
      <c r="AQ2" s="8">
        <v>188.35</v>
      </c>
      <c r="AR2" s="8">
        <v>615600</v>
      </c>
      <c r="AS2" s="9">
        <v>115242030</v>
      </c>
      <c r="AT2" s="9">
        <v>115242030</v>
      </c>
      <c r="AU2" s="8">
        <v>1088700</v>
      </c>
      <c r="AV2" s="8">
        <v>11400</v>
      </c>
      <c r="AX2" s="7">
        <f t="shared" ref="AX2:AX99" si="0">A2</f>
        <v>44197</v>
      </c>
      <c r="AY2" s="10">
        <f t="shared" ref="AY2:AY99" si="1">H2</f>
        <v>186.5</v>
      </c>
      <c r="AZ2" s="8">
        <f t="shared" ref="AZ2:AZ99" si="2">O2*I2/10000000</f>
        <v>92.112357216000007</v>
      </c>
      <c r="BB2" s="8">
        <f t="shared" ref="BB2:BB99" si="3">AE2+AU2</f>
        <v>72452700</v>
      </c>
      <c r="BD2" s="8"/>
      <c r="BE2" s="11">
        <v>0.02</v>
      </c>
      <c r="BF2" s="11">
        <v>1.25</v>
      </c>
      <c r="BG2" s="11">
        <v>0.04</v>
      </c>
    </row>
    <row r="3" spans="1:59" ht="14" x14ac:dyDescent="0.3">
      <c r="A3" s="7">
        <v>44200</v>
      </c>
      <c r="B3" s="8" t="s">
        <v>38</v>
      </c>
      <c r="C3" s="8">
        <v>191.8</v>
      </c>
      <c r="D3" s="8">
        <v>193</v>
      </c>
      <c r="E3" s="8">
        <v>188.75</v>
      </c>
      <c r="F3" s="8">
        <v>186.5</v>
      </c>
      <c r="G3" s="8">
        <v>191.15</v>
      </c>
      <c r="H3" s="8">
        <v>191.3</v>
      </c>
      <c r="I3" s="8">
        <v>191.13</v>
      </c>
      <c r="J3" s="8">
        <v>201.7</v>
      </c>
      <c r="K3" s="8">
        <v>63.5</v>
      </c>
      <c r="L3" s="8">
        <v>63980597</v>
      </c>
      <c r="M3" s="9">
        <v>12228765285.549999</v>
      </c>
      <c r="N3" s="8">
        <v>253278</v>
      </c>
      <c r="O3" s="8">
        <v>9524998</v>
      </c>
      <c r="P3" s="8">
        <v>14.89</v>
      </c>
      <c r="R3" s="7">
        <v>44200</v>
      </c>
      <c r="S3" s="7">
        <v>44224</v>
      </c>
      <c r="T3" s="8" t="s">
        <v>39</v>
      </c>
      <c r="U3" s="8" t="s">
        <v>40</v>
      </c>
      <c r="V3" s="8">
        <v>191.35</v>
      </c>
      <c r="W3" s="8">
        <v>193.6</v>
      </c>
      <c r="X3" s="8">
        <v>189.45</v>
      </c>
      <c r="Y3" s="8">
        <v>192</v>
      </c>
      <c r="Z3" s="8">
        <v>191.85</v>
      </c>
      <c r="AA3" s="8">
        <v>192</v>
      </c>
      <c r="AB3" s="8">
        <v>62973600</v>
      </c>
      <c r="AC3" s="9">
        <v>12083668830</v>
      </c>
      <c r="AD3" s="9">
        <v>12083668830</v>
      </c>
      <c r="AE3" s="8">
        <v>71711700</v>
      </c>
      <c r="AF3" s="8">
        <v>347700</v>
      </c>
      <c r="AH3" s="7">
        <v>44200</v>
      </c>
      <c r="AI3" s="7">
        <v>44252</v>
      </c>
      <c r="AJ3" s="8" t="s">
        <v>39</v>
      </c>
      <c r="AK3" s="8" t="s">
        <v>40</v>
      </c>
      <c r="AL3" s="8">
        <v>192.85</v>
      </c>
      <c r="AM3" s="8">
        <v>194.2</v>
      </c>
      <c r="AN3" s="8">
        <v>190.1</v>
      </c>
      <c r="AO3" s="8">
        <v>192.75</v>
      </c>
      <c r="AP3" s="8">
        <v>192.6</v>
      </c>
      <c r="AQ3" s="8">
        <v>192.75</v>
      </c>
      <c r="AR3" s="8">
        <v>2040600</v>
      </c>
      <c r="AS3" s="9">
        <v>393159780</v>
      </c>
      <c r="AT3" s="9">
        <v>393159780</v>
      </c>
      <c r="AU3" s="8">
        <v>1219800</v>
      </c>
      <c r="AV3" s="8">
        <v>131100</v>
      </c>
      <c r="AX3" s="7">
        <f t="shared" si="0"/>
        <v>44200</v>
      </c>
      <c r="AY3" s="10">
        <f t="shared" si="1"/>
        <v>191.3</v>
      </c>
      <c r="AZ3" s="8">
        <f t="shared" si="2"/>
        <v>182.051286774</v>
      </c>
      <c r="BA3" s="8">
        <f>BA7</f>
        <v>197.0484759512</v>
      </c>
      <c r="BB3" s="8">
        <f t="shared" si="3"/>
        <v>72931500</v>
      </c>
      <c r="BC3" s="8">
        <f t="shared" ref="BC3:BC99" si="4">BB3-BB2</f>
        <v>478800</v>
      </c>
      <c r="BE3" s="12">
        <f t="shared" ref="BE3:BE115" si="5">(AY3-AY2)/AY2</f>
        <v>2.5737265415549659E-2</v>
      </c>
      <c r="BF3" s="12">
        <f t="shared" ref="BF3:BF115" si="6">AZ3/BA3</f>
        <v>0.923890864393622</v>
      </c>
      <c r="BG3" s="12">
        <f t="shared" ref="BG3:BG115" si="7">(BB3-BB2)/BB2</f>
        <v>6.6084493745574699E-3</v>
      </c>
    </row>
    <row r="4" spans="1:59" ht="14" x14ac:dyDescent="0.3">
      <c r="A4" s="7">
        <v>44201</v>
      </c>
      <c r="B4" s="8" t="s">
        <v>38</v>
      </c>
      <c r="C4" s="8">
        <v>187.1</v>
      </c>
      <c r="D4" s="8">
        <v>193.9</v>
      </c>
      <c r="E4" s="8">
        <v>185.05</v>
      </c>
      <c r="F4" s="8">
        <v>191.3</v>
      </c>
      <c r="G4" s="8">
        <v>193</v>
      </c>
      <c r="H4" s="8">
        <v>193.2</v>
      </c>
      <c r="I4" s="8">
        <v>188.96</v>
      </c>
      <c r="J4" s="8">
        <v>201.7</v>
      </c>
      <c r="K4" s="8">
        <v>63.5</v>
      </c>
      <c r="L4" s="8">
        <v>75752593</v>
      </c>
      <c r="M4" s="9">
        <v>14313931037.85</v>
      </c>
      <c r="N4" s="8">
        <v>299902</v>
      </c>
      <c r="O4" s="8">
        <v>14548984</v>
      </c>
      <c r="P4" s="8">
        <v>19.21</v>
      </c>
      <c r="R4" s="7">
        <v>44201</v>
      </c>
      <c r="S4" s="7">
        <v>44224</v>
      </c>
      <c r="T4" s="8" t="s">
        <v>39</v>
      </c>
      <c r="U4" s="8" t="s">
        <v>40</v>
      </c>
      <c r="V4" s="8">
        <v>188.15</v>
      </c>
      <c r="W4" s="8">
        <v>194.3</v>
      </c>
      <c r="X4" s="8">
        <v>184.5</v>
      </c>
      <c r="Y4" s="8">
        <v>193.55</v>
      </c>
      <c r="Z4" s="8">
        <v>193.2</v>
      </c>
      <c r="AA4" s="8">
        <v>193.55</v>
      </c>
      <c r="AB4" s="8">
        <v>82672800</v>
      </c>
      <c r="AC4" s="9">
        <v>15693139965</v>
      </c>
      <c r="AD4" s="9">
        <v>15693139965</v>
      </c>
      <c r="AE4" s="8">
        <v>69095400</v>
      </c>
      <c r="AF4" s="8">
        <v>-2616300</v>
      </c>
      <c r="AH4" s="7">
        <v>44201</v>
      </c>
      <c r="AI4" s="7">
        <v>44252</v>
      </c>
      <c r="AJ4" s="8" t="s">
        <v>39</v>
      </c>
      <c r="AK4" s="8" t="s">
        <v>40</v>
      </c>
      <c r="AL4" s="8">
        <v>188.2</v>
      </c>
      <c r="AM4" s="8">
        <v>194.95</v>
      </c>
      <c r="AN4" s="8">
        <v>186.2</v>
      </c>
      <c r="AO4" s="8">
        <v>194.3</v>
      </c>
      <c r="AP4" s="8">
        <v>193.9</v>
      </c>
      <c r="AQ4" s="8">
        <v>194.3</v>
      </c>
      <c r="AR4" s="8">
        <v>2302800</v>
      </c>
      <c r="AS4" s="9">
        <v>437718960</v>
      </c>
      <c r="AT4" s="9">
        <v>437718960</v>
      </c>
      <c r="AU4" s="8">
        <v>1504800</v>
      </c>
      <c r="AV4" s="8">
        <v>285000</v>
      </c>
      <c r="AX4" s="7">
        <f t="shared" si="0"/>
        <v>44201</v>
      </c>
      <c r="AY4" s="10">
        <f t="shared" si="1"/>
        <v>193.2</v>
      </c>
      <c r="AZ4" s="8">
        <f t="shared" si="2"/>
        <v>274.91760166400002</v>
      </c>
      <c r="BA4" s="8">
        <f>BA7</f>
        <v>197.0484759512</v>
      </c>
      <c r="BB4" s="8">
        <f t="shared" si="3"/>
        <v>70600200</v>
      </c>
      <c r="BC4" s="8">
        <f t="shared" si="4"/>
        <v>-2331300</v>
      </c>
      <c r="BE4" s="12">
        <f t="shared" si="5"/>
        <v>9.9320439100887455E-3</v>
      </c>
      <c r="BF4" s="12">
        <f t="shared" si="6"/>
        <v>1.3951775081583715</v>
      </c>
      <c r="BG4" s="12">
        <f t="shared" si="7"/>
        <v>-3.1965611567018368E-2</v>
      </c>
    </row>
    <row r="5" spans="1:59" ht="14" x14ac:dyDescent="0.3">
      <c r="A5" s="7">
        <v>44202</v>
      </c>
      <c r="B5" s="8" t="s">
        <v>38</v>
      </c>
      <c r="C5" s="8">
        <v>194.45</v>
      </c>
      <c r="D5" s="8">
        <v>197.6</v>
      </c>
      <c r="E5" s="8">
        <v>190.65</v>
      </c>
      <c r="F5" s="8">
        <v>193.2</v>
      </c>
      <c r="G5" s="8">
        <v>194.9</v>
      </c>
      <c r="H5" s="8">
        <v>195.4</v>
      </c>
      <c r="I5" s="8">
        <v>194.82</v>
      </c>
      <c r="J5" s="8">
        <v>201.7</v>
      </c>
      <c r="K5" s="8">
        <v>63.5</v>
      </c>
      <c r="L5" s="8">
        <v>75621947</v>
      </c>
      <c r="M5" s="9">
        <v>14732365582.35</v>
      </c>
      <c r="N5" s="8">
        <v>302100</v>
      </c>
      <c r="O5" s="8">
        <v>14274504</v>
      </c>
      <c r="P5" s="8">
        <v>18.88</v>
      </c>
      <c r="R5" s="7">
        <v>44202</v>
      </c>
      <c r="S5" s="7">
        <v>44224</v>
      </c>
      <c r="T5" s="8" t="s">
        <v>39</v>
      </c>
      <c r="U5" s="8" t="s">
        <v>40</v>
      </c>
      <c r="V5" s="8">
        <v>193</v>
      </c>
      <c r="W5" s="8">
        <v>197.95</v>
      </c>
      <c r="X5" s="8">
        <v>191.1</v>
      </c>
      <c r="Y5" s="8">
        <v>195.9</v>
      </c>
      <c r="Z5" s="8">
        <v>195.4</v>
      </c>
      <c r="AA5" s="8">
        <v>195.9</v>
      </c>
      <c r="AB5" s="8">
        <v>88823100</v>
      </c>
      <c r="AC5" s="9">
        <v>17332503570</v>
      </c>
      <c r="AD5" s="9">
        <v>17332503570</v>
      </c>
      <c r="AE5" s="8">
        <v>64609500</v>
      </c>
      <c r="AF5" s="8">
        <v>-4485900</v>
      </c>
      <c r="AH5" s="7">
        <v>44202</v>
      </c>
      <c r="AI5" s="7">
        <v>44252</v>
      </c>
      <c r="AJ5" s="8" t="s">
        <v>39</v>
      </c>
      <c r="AK5" s="8" t="s">
        <v>40</v>
      </c>
      <c r="AL5" s="8">
        <v>195.65</v>
      </c>
      <c r="AM5" s="8">
        <v>198.65</v>
      </c>
      <c r="AN5" s="8">
        <v>192.1</v>
      </c>
      <c r="AO5" s="8">
        <v>196.4</v>
      </c>
      <c r="AP5" s="8">
        <v>196.1</v>
      </c>
      <c r="AQ5" s="8">
        <v>196.4</v>
      </c>
      <c r="AR5" s="8">
        <v>2519400</v>
      </c>
      <c r="AS5" s="9">
        <v>493649640</v>
      </c>
      <c r="AT5" s="9">
        <v>493649640</v>
      </c>
      <c r="AU5" s="8">
        <v>1607400</v>
      </c>
      <c r="AV5" s="8">
        <v>102600</v>
      </c>
      <c r="AX5" s="7">
        <f t="shared" si="0"/>
        <v>44202</v>
      </c>
      <c r="AY5" s="10">
        <f t="shared" si="1"/>
        <v>195.4</v>
      </c>
      <c r="AZ5" s="8">
        <f t="shared" si="2"/>
        <v>278.09588692799997</v>
      </c>
      <c r="BA5" s="8">
        <f>BA7</f>
        <v>197.0484759512</v>
      </c>
      <c r="BB5" s="8">
        <f t="shared" si="3"/>
        <v>66216900</v>
      </c>
      <c r="BC5" s="8">
        <f t="shared" si="4"/>
        <v>-4383300</v>
      </c>
      <c r="BE5" s="12">
        <f t="shared" si="5"/>
        <v>1.1387163561076694E-2</v>
      </c>
      <c r="BF5" s="12">
        <f t="shared" si="6"/>
        <v>1.4113069669052998</v>
      </c>
      <c r="BG5" s="12">
        <f t="shared" si="7"/>
        <v>-6.2086226384627803E-2</v>
      </c>
    </row>
    <row r="6" spans="1:59" ht="14" x14ac:dyDescent="0.3">
      <c r="A6" s="7">
        <v>44203</v>
      </c>
      <c r="B6" s="8" t="s">
        <v>38</v>
      </c>
      <c r="C6" s="8">
        <v>197</v>
      </c>
      <c r="D6" s="8">
        <v>200.35</v>
      </c>
      <c r="E6" s="8">
        <v>195.1</v>
      </c>
      <c r="F6" s="8">
        <v>195.4</v>
      </c>
      <c r="G6" s="8">
        <v>196.5</v>
      </c>
      <c r="H6" s="8">
        <v>196.75</v>
      </c>
      <c r="I6" s="8">
        <v>198.02</v>
      </c>
      <c r="J6" s="8">
        <v>201.7</v>
      </c>
      <c r="K6" s="8">
        <v>63.5</v>
      </c>
      <c r="L6" s="8">
        <v>66024848</v>
      </c>
      <c r="M6" s="9">
        <v>13073913349.5</v>
      </c>
      <c r="N6" s="8">
        <v>232249</v>
      </c>
      <c r="O6" s="8">
        <v>7982287</v>
      </c>
      <c r="P6" s="8">
        <v>12.09</v>
      </c>
      <c r="R6" s="7">
        <v>44203</v>
      </c>
      <c r="S6" s="7">
        <v>44224</v>
      </c>
      <c r="T6" s="8" t="s">
        <v>39</v>
      </c>
      <c r="U6" s="8" t="s">
        <v>40</v>
      </c>
      <c r="V6" s="8">
        <v>196.8</v>
      </c>
      <c r="W6" s="8">
        <v>201.2</v>
      </c>
      <c r="X6" s="8">
        <v>196.35</v>
      </c>
      <c r="Y6" s="8">
        <v>197.3</v>
      </c>
      <c r="Z6" s="8">
        <v>197.25</v>
      </c>
      <c r="AA6" s="8">
        <v>197.3</v>
      </c>
      <c r="AB6" s="8">
        <v>73598400</v>
      </c>
      <c r="AC6" s="9">
        <v>14620782150</v>
      </c>
      <c r="AD6" s="9">
        <v>14620782150</v>
      </c>
      <c r="AE6" s="8">
        <v>64284600</v>
      </c>
      <c r="AF6" s="8">
        <v>-324900</v>
      </c>
      <c r="AH6" s="7">
        <v>44203</v>
      </c>
      <c r="AI6" s="7">
        <v>44252</v>
      </c>
      <c r="AJ6" s="8" t="s">
        <v>39</v>
      </c>
      <c r="AK6" s="8" t="s">
        <v>40</v>
      </c>
      <c r="AL6" s="8">
        <v>198.8</v>
      </c>
      <c r="AM6" s="8">
        <v>201.85</v>
      </c>
      <c r="AN6" s="8">
        <v>197.5</v>
      </c>
      <c r="AO6" s="8">
        <v>198.15</v>
      </c>
      <c r="AP6" s="8">
        <v>198.15</v>
      </c>
      <c r="AQ6" s="8">
        <v>198.15</v>
      </c>
      <c r="AR6" s="8">
        <v>3231900</v>
      </c>
      <c r="AS6" s="9">
        <v>644231955</v>
      </c>
      <c r="AT6" s="9">
        <v>644231955</v>
      </c>
      <c r="AU6" s="8">
        <v>1892400</v>
      </c>
      <c r="AV6" s="8">
        <v>285000</v>
      </c>
      <c r="AX6" s="7">
        <f t="shared" si="0"/>
        <v>44203</v>
      </c>
      <c r="AY6" s="10">
        <f t="shared" si="1"/>
        <v>196.75</v>
      </c>
      <c r="AZ6" s="8">
        <f t="shared" si="2"/>
        <v>158.06524717400001</v>
      </c>
      <c r="BA6" s="8">
        <f>BA7</f>
        <v>197.0484759512</v>
      </c>
      <c r="BB6" s="8">
        <f t="shared" si="3"/>
        <v>66177000</v>
      </c>
      <c r="BC6" s="8">
        <f t="shared" si="4"/>
        <v>-39900</v>
      </c>
      <c r="BE6" s="12">
        <f t="shared" si="5"/>
        <v>6.9089048106448017E-3</v>
      </c>
      <c r="BF6" s="12">
        <f t="shared" si="6"/>
        <v>0.80216427156303216</v>
      </c>
      <c r="BG6" s="12">
        <f t="shared" si="7"/>
        <v>-6.0256520616338129E-4</v>
      </c>
    </row>
    <row r="7" spans="1:59" ht="14" x14ac:dyDescent="0.3">
      <c r="A7" s="7">
        <v>44204</v>
      </c>
      <c r="B7" s="8" t="s">
        <v>38</v>
      </c>
      <c r="C7" s="8">
        <v>198.75</v>
      </c>
      <c r="D7" s="8">
        <v>201.5</v>
      </c>
      <c r="E7" s="8">
        <v>197.1</v>
      </c>
      <c r="F7" s="8">
        <v>196.75</v>
      </c>
      <c r="G7" s="8">
        <v>197.85</v>
      </c>
      <c r="H7" s="8">
        <v>198.15</v>
      </c>
      <c r="I7" s="8">
        <v>199.44</v>
      </c>
      <c r="J7" s="8">
        <v>201.7</v>
      </c>
      <c r="K7" s="8">
        <v>63.5</v>
      </c>
      <c r="L7" s="8">
        <v>53991568</v>
      </c>
      <c r="M7" s="9">
        <v>10768126835.9</v>
      </c>
      <c r="N7" s="8">
        <v>191216</v>
      </c>
      <c r="O7" s="8">
        <v>7076664</v>
      </c>
      <c r="P7" s="8">
        <v>13.11</v>
      </c>
      <c r="R7" s="7">
        <v>44204</v>
      </c>
      <c r="S7" s="7">
        <v>44224</v>
      </c>
      <c r="T7" s="8" t="s">
        <v>39</v>
      </c>
      <c r="U7" s="8" t="s">
        <v>40</v>
      </c>
      <c r="V7" s="8">
        <v>198.8</v>
      </c>
      <c r="W7" s="8">
        <v>202.3</v>
      </c>
      <c r="X7" s="8">
        <v>197.55</v>
      </c>
      <c r="Y7" s="8">
        <v>198.55</v>
      </c>
      <c r="Z7" s="8">
        <v>198.2</v>
      </c>
      <c r="AA7" s="8">
        <v>198.55</v>
      </c>
      <c r="AB7" s="8">
        <v>60026700</v>
      </c>
      <c r="AC7" s="9">
        <v>12006154815</v>
      </c>
      <c r="AD7" s="9">
        <v>12006154815</v>
      </c>
      <c r="AE7" s="8">
        <v>63959700</v>
      </c>
      <c r="AF7" s="8">
        <v>-324900</v>
      </c>
      <c r="AH7" s="7">
        <v>44204</v>
      </c>
      <c r="AI7" s="7">
        <v>44252</v>
      </c>
      <c r="AJ7" s="8" t="s">
        <v>39</v>
      </c>
      <c r="AK7" s="8" t="s">
        <v>40</v>
      </c>
      <c r="AL7" s="8">
        <v>200</v>
      </c>
      <c r="AM7" s="8">
        <v>203</v>
      </c>
      <c r="AN7" s="8">
        <v>198.5</v>
      </c>
      <c r="AO7" s="8">
        <v>199.4</v>
      </c>
      <c r="AP7" s="8">
        <v>199</v>
      </c>
      <c r="AQ7" s="8">
        <v>199.4</v>
      </c>
      <c r="AR7" s="8">
        <v>2194500</v>
      </c>
      <c r="AS7" s="9">
        <v>440957985</v>
      </c>
      <c r="AT7" s="9">
        <v>440957985</v>
      </c>
      <c r="AU7" s="8">
        <v>1983600</v>
      </c>
      <c r="AV7" s="8">
        <v>91200</v>
      </c>
      <c r="AX7" s="7">
        <f t="shared" si="0"/>
        <v>44204</v>
      </c>
      <c r="AY7" s="10">
        <f t="shared" si="1"/>
        <v>198.15</v>
      </c>
      <c r="AZ7" s="8">
        <f t="shared" si="2"/>
        <v>141.13698681600002</v>
      </c>
      <c r="BA7" s="8">
        <f t="shared" ref="BA7:BA99" si="8">AVERAGE(AZ2:AZ6)</f>
        <v>197.0484759512</v>
      </c>
      <c r="BB7" s="8">
        <f t="shared" si="3"/>
        <v>65943300</v>
      </c>
      <c r="BC7" s="8">
        <f t="shared" si="4"/>
        <v>-233700</v>
      </c>
      <c r="BE7" s="12">
        <f t="shared" si="5"/>
        <v>7.1156289707751241E-3</v>
      </c>
      <c r="BF7" s="12">
        <f t="shared" si="6"/>
        <v>0.71625515566511289</v>
      </c>
      <c r="BG7" s="12">
        <f t="shared" si="7"/>
        <v>-3.5314384151593453E-3</v>
      </c>
    </row>
    <row r="8" spans="1:59" ht="14" x14ac:dyDescent="0.3">
      <c r="A8" s="7">
        <v>44207</v>
      </c>
      <c r="B8" s="8" t="s">
        <v>38</v>
      </c>
      <c r="C8" s="8">
        <v>199.9</v>
      </c>
      <c r="D8" s="8">
        <v>225.4</v>
      </c>
      <c r="E8" s="8">
        <v>199.65</v>
      </c>
      <c r="F8" s="8">
        <v>198.15</v>
      </c>
      <c r="G8" s="8">
        <v>223.2</v>
      </c>
      <c r="H8" s="8">
        <v>220.65</v>
      </c>
      <c r="I8" s="8">
        <v>211.45</v>
      </c>
      <c r="J8" s="8">
        <v>225.4</v>
      </c>
      <c r="K8" s="8">
        <v>63.5</v>
      </c>
      <c r="L8" s="8">
        <v>182483100</v>
      </c>
      <c r="M8" s="9">
        <v>38585523226.800003</v>
      </c>
      <c r="N8" s="8">
        <v>635889</v>
      </c>
      <c r="O8" s="8">
        <v>25583098</v>
      </c>
      <c r="P8" s="8">
        <v>14.02</v>
      </c>
      <c r="R8" s="7">
        <v>44207</v>
      </c>
      <c r="S8" s="7">
        <v>44224</v>
      </c>
      <c r="T8" s="8" t="s">
        <v>39</v>
      </c>
      <c r="U8" s="8" t="s">
        <v>40</v>
      </c>
      <c r="V8" s="8">
        <v>200</v>
      </c>
      <c r="W8" s="8">
        <v>224.9</v>
      </c>
      <c r="X8" s="8">
        <v>199.75</v>
      </c>
      <c r="Y8" s="8">
        <v>221.4</v>
      </c>
      <c r="Z8" s="8">
        <v>223.65</v>
      </c>
      <c r="AA8" s="8">
        <v>221.4</v>
      </c>
      <c r="AB8" s="8">
        <v>197527800</v>
      </c>
      <c r="AC8" s="9">
        <v>41830316970</v>
      </c>
      <c r="AD8" s="9">
        <v>41830316970</v>
      </c>
      <c r="AE8" s="8">
        <v>68531100</v>
      </c>
      <c r="AF8" s="8">
        <v>4571400</v>
      </c>
      <c r="AH8" s="7">
        <v>44207</v>
      </c>
      <c r="AI8" s="7">
        <v>44252</v>
      </c>
      <c r="AJ8" s="8" t="s">
        <v>39</v>
      </c>
      <c r="AK8" s="8" t="s">
        <v>40</v>
      </c>
      <c r="AL8" s="8">
        <v>200.9</v>
      </c>
      <c r="AM8" s="8">
        <v>225.55</v>
      </c>
      <c r="AN8" s="8">
        <v>200.9</v>
      </c>
      <c r="AO8" s="8">
        <v>222.15</v>
      </c>
      <c r="AP8" s="8">
        <v>224.65</v>
      </c>
      <c r="AQ8" s="8">
        <v>222.15</v>
      </c>
      <c r="AR8" s="8">
        <v>7142100</v>
      </c>
      <c r="AS8" s="9">
        <v>1520644005</v>
      </c>
      <c r="AT8" s="9">
        <v>1520644005</v>
      </c>
      <c r="AU8" s="8">
        <v>2684700</v>
      </c>
      <c r="AV8" s="8">
        <v>701100</v>
      </c>
      <c r="AX8" s="7">
        <f t="shared" si="0"/>
        <v>44207</v>
      </c>
      <c r="AY8" s="10">
        <f t="shared" si="1"/>
        <v>220.65</v>
      </c>
      <c r="AZ8" s="8">
        <f t="shared" si="2"/>
        <v>540.95460720999995</v>
      </c>
      <c r="BA8" s="8">
        <f t="shared" si="8"/>
        <v>206.85340187119999</v>
      </c>
      <c r="BB8" s="8">
        <f t="shared" si="3"/>
        <v>71215800</v>
      </c>
      <c r="BC8" s="8">
        <f t="shared" si="4"/>
        <v>5272500</v>
      </c>
      <c r="BE8" s="12">
        <f t="shared" si="5"/>
        <v>0.11355034065102194</v>
      </c>
      <c r="BF8" s="12">
        <f t="shared" si="6"/>
        <v>2.6151593462641358</v>
      </c>
      <c r="BG8" s="12">
        <f t="shared" si="7"/>
        <v>7.9955052294926096E-2</v>
      </c>
    </row>
    <row r="9" spans="1:59" ht="14" x14ac:dyDescent="0.3">
      <c r="A9" s="7">
        <v>44208</v>
      </c>
      <c r="B9" s="8" t="s">
        <v>38</v>
      </c>
      <c r="C9" s="8">
        <v>227</v>
      </c>
      <c r="D9" s="8">
        <v>252.4</v>
      </c>
      <c r="E9" s="8">
        <v>224.1</v>
      </c>
      <c r="F9" s="8">
        <v>220.65</v>
      </c>
      <c r="G9" s="8">
        <v>237.25</v>
      </c>
      <c r="H9" s="8">
        <v>237.8</v>
      </c>
      <c r="I9" s="8">
        <v>238.18</v>
      </c>
      <c r="J9" s="8">
        <v>252.4</v>
      </c>
      <c r="K9" s="8">
        <v>63.5</v>
      </c>
      <c r="L9" s="8">
        <v>390577839</v>
      </c>
      <c r="M9" s="9">
        <v>93029495460.449997</v>
      </c>
      <c r="N9" s="8">
        <v>1303825</v>
      </c>
      <c r="O9" s="8">
        <v>23171897</v>
      </c>
      <c r="P9" s="8">
        <v>5.93</v>
      </c>
      <c r="R9" s="7">
        <v>44208</v>
      </c>
      <c r="S9" s="7">
        <v>44224</v>
      </c>
      <c r="T9" s="8" t="s">
        <v>39</v>
      </c>
      <c r="U9" s="8" t="s">
        <v>40</v>
      </c>
      <c r="V9" s="8">
        <v>227.75</v>
      </c>
      <c r="W9" s="8">
        <v>249.95</v>
      </c>
      <c r="X9" s="8">
        <v>224.65</v>
      </c>
      <c r="Y9" s="8">
        <v>238.8</v>
      </c>
      <c r="Z9" s="8">
        <v>238.75</v>
      </c>
      <c r="AA9" s="8">
        <v>238.8</v>
      </c>
      <c r="AB9" s="8">
        <v>341783400</v>
      </c>
      <c r="AC9" s="9">
        <v>81440855865</v>
      </c>
      <c r="AD9" s="9">
        <v>81440855865</v>
      </c>
      <c r="AE9" s="8">
        <v>70469100</v>
      </c>
      <c r="AF9" s="8">
        <v>1938000</v>
      </c>
      <c r="AH9" s="7">
        <v>44208</v>
      </c>
      <c r="AI9" s="7">
        <v>44252</v>
      </c>
      <c r="AJ9" s="8" t="s">
        <v>39</v>
      </c>
      <c r="AK9" s="8" t="s">
        <v>40</v>
      </c>
      <c r="AL9" s="8">
        <v>227.7</v>
      </c>
      <c r="AM9" s="8">
        <v>250.6</v>
      </c>
      <c r="AN9" s="8">
        <v>225.7</v>
      </c>
      <c r="AO9" s="8">
        <v>239.8</v>
      </c>
      <c r="AP9" s="8">
        <v>239.4</v>
      </c>
      <c r="AQ9" s="8">
        <v>239.8</v>
      </c>
      <c r="AR9" s="8">
        <v>14449500</v>
      </c>
      <c r="AS9" s="9">
        <v>3461286240</v>
      </c>
      <c r="AT9" s="9">
        <v>3461286240</v>
      </c>
      <c r="AU9" s="8">
        <v>3807600</v>
      </c>
      <c r="AV9" s="8">
        <v>1122900</v>
      </c>
      <c r="AX9" s="7">
        <f t="shared" si="0"/>
        <v>44208</v>
      </c>
      <c r="AY9" s="10">
        <f t="shared" si="1"/>
        <v>237.8</v>
      </c>
      <c r="AZ9" s="8">
        <f t="shared" si="2"/>
        <v>551.90824274600004</v>
      </c>
      <c r="BA9" s="8">
        <f t="shared" si="8"/>
        <v>278.63406595839996</v>
      </c>
      <c r="BB9" s="8">
        <f t="shared" si="3"/>
        <v>74276700</v>
      </c>
      <c r="BC9" s="8">
        <f t="shared" si="4"/>
        <v>3060900</v>
      </c>
      <c r="BE9" s="12">
        <f t="shared" si="5"/>
        <v>7.7724903693632469E-2</v>
      </c>
      <c r="BF9" s="12">
        <f t="shared" si="6"/>
        <v>1.9807636975315139</v>
      </c>
      <c r="BG9" s="12">
        <f t="shared" si="7"/>
        <v>4.2980630702737312E-2</v>
      </c>
    </row>
    <row r="10" spans="1:59" ht="14" x14ac:dyDescent="0.3">
      <c r="A10" s="7">
        <v>44209</v>
      </c>
      <c r="B10" s="8" t="s">
        <v>38</v>
      </c>
      <c r="C10" s="8">
        <v>242.9</v>
      </c>
      <c r="D10" s="8">
        <v>248.8</v>
      </c>
      <c r="E10" s="8">
        <v>238.4</v>
      </c>
      <c r="F10" s="8">
        <v>237.8</v>
      </c>
      <c r="G10" s="8">
        <v>242.85</v>
      </c>
      <c r="H10" s="8">
        <v>242.6</v>
      </c>
      <c r="I10" s="8">
        <v>243.45</v>
      </c>
      <c r="J10" s="8">
        <v>252.4</v>
      </c>
      <c r="K10" s="8">
        <v>63.5</v>
      </c>
      <c r="L10" s="8">
        <v>164649387</v>
      </c>
      <c r="M10" s="9">
        <v>40084035851.5</v>
      </c>
      <c r="N10" s="8">
        <v>612651</v>
      </c>
      <c r="O10" s="8">
        <v>13997353</v>
      </c>
      <c r="P10" s="8">
        <v>8.5</v>
      </c>
      <c r="R10" s="7">
        <v>44209</v>
      </c>
      <c r="S10" s="7">
        <v>44224</v>
      </c>
      <c r="T10" s="8" t="s">
        <v>39</v>
      </c>
      <c r="U10" s="8" t="s">
        <v>40</v>
      </c>
      <c r="V10" s="8">
        <v>242.7</v>
      </c>
      <c r="W10" s="8">
        <v>249</v>
      </c>
      <c r="X10" s="8">
        <v>238.75</v>
      </c>
      <c r="Y10" s="8">
        <v>243.35</v>
      </c>
      <c r="Z10" s="8">
        <v>243.5</v>
      </c>
      <c r="AA10" s="8">
        <v>243.35</v>
      </c>
      <c r="AB10" s="8">
        <v>135813900</v>
      </c>
      <c r="AC10" s="9">
        <v>33096726240</v>
      </c>
      <c r="AD10" s="9">
        <v>33096726240</v>
      </c>
      <c r="AE10" s="8">
        <v>68616600</v>
      </c>
      <c r="AF10" s="8">
        <v>-1852500</v>
      </c>
      <c r="AH10" s="7">
        <v>44209</v>
      </c>
      <c r="AI10" s="7">
        <v>44252</v>
      </c>
      <c r="AJ10" s="8" t="s">
        <v>39</v>
      </c>
      <c r="AK10" s="8" t="s">
        <v>40</v>
      </c>
      <c r="AL10" s="8">
        <v>244.25</v>
      </c>
      <c r="AM10" s="8">
        <v>249.6</v>
      </c>
      <c r="AN10" s="8">
        <v>239.95</v>
      </c>
      <c r="AO10" s="8">
        <v>244.2</v>
      </c>
      <c r="AP10" s="8">
        <v>244.35</v>
      </c>
      <c r="AQ10" s="8">
        <v>244.2</v>
      </c>
      <c r="AR10" s="8">
        <v>6093300</v>
      </c>
      <c r="AS10" s="9">
        <v>1491387615</v>
      </c>
      <c r="AT10" s="9">
        <v>1491387615</v>
      </c>
      <c r="AU10" s="8">
        <v>4092600</v>
      </c>
      <c r="AV10" s="8">
        <v>285000</v>
      </c>
      <c r="AX10" s="7">
        <f t="shared" si="0"/>
        <v>44209</v>
      </c>
      <c r="AY10" s="10">
        <f t="shared" si="1"/>
        <v>242.6</v>
      </c>
      <c r="AZ10" s="8">
        <f t="shared" si="2"/>
        <v>340.765558785</v>
      </c>
      <c r="BA10" s="8">
        <f t="shared" si="8"/>
        <v>334.0321941748</v>
      </c>
      <c r="BB10" s="8">
        <f t="shared" si="3"/>
        <v>72709200</v>
      </c>
      <c r="BC10" s="8">
        <f t="shared" si="4"/>
        <v>-1567500</v>
      </c>
      <c r="BE10" s="12">
        <f t="shared" si="5"/>
        <v>2.018502943650119E-2</v>
      </c>
      <c r="BF10" s="12">
        <f t="shared" si="6"/>
        <v>1.0201578312738215</v>
      </c>
      <c r="BG10" s="12">
        <f t="shared" si="7"/>
        <v>-2.1103522369733712E-2</v>
      </c>
    </row>
    <row r="11" spans="1:59" ht="14" x14ac:dyDescent="0.3">
      <c r="A11" s="7">
        <v>44210</v>
      </c>
      <c r="B11" s="8" t="s">
        <v>38</v>
      </c>
      <c r="C11" s="8">
        <v>242.85</v>
      </c>
      <c r="D11" s="8">
        <v>249.8</v>
      </c>
      <c r="E11" s="8">
        <v>238.6</v>
      </c>
      <c r="F11" s="8">
        <v>242.6</v>
      </c>
      <c r="G11" s="8">
        <v>245.25</v>
      </c>
      <c r="H11" s="8">
        <v>245.1</v>
      </c>
      <c r="I11" s="8">
        <v>244.21</v>
      </c>
      <c r="J11" s="8">
        <v>252.4</v>
      </c>
      <c r="K11" s="8">
        <v>63.5</v>
      </c>
      <c r="L11" s="8">
        <v>86819519</v>
      </c>
      <c r="M11" s="9">
        <v>21202397636.599998</v>
      </c>
      <c r="N11" s="8">
        <v>379083</v>
      </c>
      <c r="O11" s="8">
        <v>9427551</v>
      </c>
      <c r="P11" s="8">
        <v>10.86</v>
      </c>
      <c r="R11" s="7">
        <v>44210</v>
      </c>
      <c r="S11" s="7">
        <v>44224</v>
      </c>
      <c r="T11" s="8" t="s">
        <v>39</v>
      </c>
      <c r="U11" s="8" t="s">
        <v>40</v>
      </c>
      <c r="V11" s="8">
        <v>243.4</v>
      </c>
      <c r="W11" s="8">
        <v>250.7</v>
      </c>
      <c r="X11" s="8">
        <v>239.15</v>
      </c>
      <c r="Y11" s="8">
        <v>246.15</v>
      </c>
      <c r="Z11" s="8">
        <v>246.4</v>
      </c>
      <c r="AA11" s="8">
        <v>246.15</v>
      </c>
      <c r="AB11" s="8">
        <v>75194400</v>
      </c>
      <c r="AC11" s="9">
        <v>18436891110</v>
      </c>
      <c r="AD11" s="9">
        <v>18436891110</v>
      </c>
      <c r="AE11" s="8">
        <v>67317000</v>
      </c>
      <c r="AF11" s="8">
        <v>-1299600</v>
      </c>
      <c r="AH11" s="7">
        <v>44210</v>
      </c>
      <c r="AI11" s="7">
        <v>44252</v>
      </c>
      <c r="AJ11" s="8" t="s">
        <v>39</v>
      </c>
      <c r="AK11" s="8" t="s">
        <v>40</v>
      </c>
      <c r="AL11" s="8">
        <v>243.4</v>
      </c>
      <c r="AM11" s="8">
        <v>251.6</v>
      </c>
      <c r="AN11" s="8">
        <v>240.35</v>
      </c>
      <c r="AO11" s="8">
        <v>247.05</v>
      </c>
      <c r="AP11" s="8">
        <v>247.25</v>
      </c>
      <c r="AQ11" s="8">
        <v>247.05</v>
      </c>
      <c r="AR11" s="8">
        <v>4599900</v>
      </c>
      <c r="AS11" s="9">
        <v>1131933360</v>
      </c>
      <c r="AT11" s="9">
        <v>1131933360</v>
      </c>
      <c r="AU11" s="8">
        <v>4098300</v>
      </c>
      <c r="AV11" s="8">
        <v>5700</v>
      </c>
      <c r="AX11" s="7">
        <f t="shared" si="0"/>
        <v>44210</v>
      </c>
      <c r="AY11" s="10">
        <f t="shared" si="1"/>
        <v>245.1</v>
      </c>
      <c r="AZ11" s="8">
        <f t="shared" si="2"/>
        <v>230.23022297100002</v>
      </c>
      <c r="BA11" s="8">
        <f t="shared" si="8"/>
        <v>346.56612854619999</v>
      </c>
      <c r="BB11" s="8">
        <f t="shared" si="3"/>
        <v>71415300</v>
      </c>
      <c r="BC11" s="8">
        <f t="shared" si="4"/>
        <v>-1293900</v>
      </c>
      <c r="BE11" s="12">
        <f t="shared" si="5"/>
        <v>1.0305028854080791E-2</v>
      </c>
      <c r="BF11" s="12">
        <f t="shared" si="6"/>
        <v>0.66431830466752761</v>
      </c>
      <c r="BG11" s="12">
        <f t="shared" si="7"/>
        <v>-1.779554719347758E-2</v>
      </c>
    </row>
    <row r="12" spans="1:59" ht="14" x14ac:dyDescent="0.3">
      <c r="A12" s="7">
        <v>44211</v>
      </c>
      <c r="B12" s="8" t="s">
        <v>38</v>
      </c>
      <c r="C12" s="8">
        <v>246</v>
      </c>
      <c r="D12" s="8">
        <v>264.64999999999998</v>
      </c>
      <c r="E12" s="8">
        <v>242.6</v>
      </c>
      <c r="F12" s="8">
        <v>245.1</v>
      </c>
      <c r="G12" s="8">
        <v>261.60000000000002</v>
      </c>
      <c r="H12" s="8">
        <v>260.3</v>
      </c>
      <c r="I12" s="8">
        <v>255.48</v>
      </c>
      <c r="J12" s="8">
        <v>264.64999999999998</v>
      </c>
      <c r="K12" s="8">
        <v>63.5</v>
      </c>
      <c r="L12" s="8">
        <v>250038029</v>
      </c>
      <c r="M12" s="9">
        <v>63879688196.449997</v>
      </c>
      <c r="N12" s="8">
        <v>907714</v>
      </c>
      <c r="O12" s="8">
        <v>15930209</v>
      </c>
      <c r="P12" s="8">
        <v>6.37</v>
      </c>
      <c r="R12" s="7">
        <v>44211</v>
      </c>
      <c r="S12" s="7">
        <v>44224</v>
      </c>
      <c r="T12" s="8" t="s">
        <v>39</v>
      </c>
      <c r="U12" s="8" t="s">
        <v>40</v>
      </c>
      <c r="V12" s="8">
        <v>246.2</v>
      </c>
      <c r="W12" s="8">
        <v>265.55</v>
      </c>
      <c r="X12" s="8">
        <v>243.05</v>
      </c>
      <c r="Y12" s="8">
        <v>261.60000000000002</v>
      </c>
      <c r="Z12" s="8">
        <v>262.55</v>
      </c>
      <c r="AA12" s="8">
        <v>261.60000000000002</v>
      </c>
      <c r="AB12" s="8">
        <v>261681300</v>
      </c>
      <c r="AC12" s="9">
        <v>67147355460</v>
      </c>
      <c r="AD12" s="9">
        <v>67147355460</v>
      </c>
      <c r="AE12" s="8">
        <v>71814300</v>
      </c>
      <c r="AF12" s="8">
        <v>4497300</v>
      </c>
      <c r="AH12" s="7">
        <v>44211</v>
      </c>
      <c r="AI12" s="7">
        <v>44252</v>
      </c>
      <c r="AJ12" s="8" t="s">
        <v>39</v>
      </c>
      <c r="AK12" s="8" t="s">
        <v>40</v>
      </c>
      <c r="AL12" s="8">
        <v>247.55</v>
      </c>
      <c r="AM12" s="8">
        <v>266.45</v>
      </c>
      <c r="AN12" s="8">
        <v>244.2</v>
      </c>
      <c r="AO12" s="8">
        <v>262.64999999999998</v>
      </c>
      <c r="AP12" s="8">
        <v>263.64999999999998</v>
      </c>
      <c r="AQ12" s="8">
        <v>262.64999999999998</v>
      </c>
      <c r="AR12" s="8">
        <v>16284900</v>
      </c>
      <c r="AS12" s="9">
        <v>4191629805</v>
      </c>
      <c r="AT12" s="9">
        <v>4191629805</v>
      </c>
      <c r="AU12" s="8">
        <v>5546100</v>
      </c>
      <c r="AV12" s="8">
        <v>1447800</v>
      </c>
      <c r="AX12" s="7">
        <f t="shared" si="0"/>
        <v>44211</v>
      </c>
      <c r="AY12" s="10">
        <f t="shared" si="1"/>
        <v>260.3</v>
      </c>
      <c r="AZ12" s="8">
        <f t="shared" si="2"/>
        <v>406.98497953199995</v>
      </c>
      <c r="BA12" s="8">
        <f t="shared" si="8"/>
        <v>360.99912370560003</v>
      </c>
      <c r="BB12" s="8">
        <f t="shared" si="3"/>
        <v>77360400</v>
      </c>
      <c r="BC12" s="8">
        <f t="shared" si="4"/>
        <v>5945100</v>
      </c>
      <c r="BE12" s="12">
        <f t="shared" si="5"/>
        <v>6.2015503875969061E-2</v>
      </c>
      <c r="BF12" s="12">
        <f t="shared" si="6"/>
        <v>1.1273849513936827</v>
      </c>
      <c r="BG12" s="12">
        <f t="shared" si="7"/>
        <v>8.3246867267938382E-2</v>
      </c>
    </row>
    <row r="13" spans="1:59" ht="14" x14ac:dyDescent="0.3">
      <c r="A13" s="7">
        <v>44214</v>
      </c>
      <c r="B13" s="8" t="s">
        <v>38</v>
      </c>
      <c r="C13" s="8">
        <v>261.64999999999998</v>
      </c>
      <c r="D13" s="8">
        <v>262.45</v>
      </c>
      <c r="E13" s="8">
        <v>241.15</v>
      </c>
      <c r="F13" s="8">
        <v>260.3</v>
      </c>
      <c r="G13" s="8">
        <v>244.5</v>
      </c>
      <c r="H13" s="8">
        <v>245.95</v>
      </c>
      <c r="I13" s="8">
        <v>249.46</v>
      </c>
      <c r="J13" s="8">
        <v>264.64999999999998</v>
      </c>
      <c r="K13" s="8">
        <v>63.5</v>
      </c>
      <c r="L13" s="8">
        <v>173383224</v>
      </c>
      <c r="M13" s="9">
        <v>43251333303.5</v>
      </c>
      <c r="N13" s="8">
        <v>651158</v>
      </c>
      <c r="O13" s="8">
        <v>13485876</v>
      </c>
      <c r="P13" s="8">
        <v>7.78</v>
      </c>
      <c r="R13" s="7">
        <v>44214</v>
      </c>
      <c r="S13" s="7">
        <v>44224</v>
      </c>
      <c r="T13" s="8" t="s">
        <v>39</v>
      </c>
      <c r="U13" s="8" t="s">
        <v>40</v>
      </c>
      <c r="V13" s="8">
        <v>262.25</v>
      </c>
      <c r="W13" s="8">
        <v>262.5</v>
      </c>
      <c r="X13" s="8">
        <v>241.75</v>
      </c>
      <c r="Y13" s="8">
        <v>246.3</v>
      </c>
      <c r="Z13" s="8">
        <v>245</v>
      </c>
      <c r="AA13" s="8">
        <v>246.3</v>
      </c>
      <c r="AB13" s="8">
        <v>156881100</v>
      </c>
      <c r="AC13" s="9">
        <v>39227636835</v>
      </c>
      <c r="AD13" s="9">
        <v>39227636835</v>
      </c>
      <c r="AE13" s="8">
        <v>64375800</v>
      </c>
      <c r="AF13" s="8">
        <v>-7438500</v>
      </c>
      <c r="AH13" s="7">
        <v>44214</v>
      </c>
      <c r="AI13" s="7">
        <v>44252</v>
      </c>
      <c r="AJ13" s="8" t="s">
        <v>39</v>
      </c>
      <c r="AK13" s="8" t="s">
        <v>40</v>
      </c>
      <c r="AL13" s="8">
        <v>262.95</v>
      </c>
      <c r="AM13" s="8">
        <v>262.95</v>
      </c>
      <c r="AN13" s="8">
        <v>242.8</v>
      </c>
      <c r="AO13" s="8">
        <v>247</v>
      </c>
      <c r="AP13" s="8">
        <v>246.1</v>
      </c>
      <c r="AQ13" s="8">
        <v>247</v>
      </c>
      <c r="AR13" s="8">
        <v>10869900</v>
      </c>
      <c r="AS13" s="9">
        <v>2729653905</v>
      </c>
      <c r="AT13" s="9">
        <v>2729653905</v>
      </c>
      <c r="AU13" s="8">
        <v>6817200</v>
      </c>
      <c r="AV13" s="8">
        <v>1271100</v>
      </c>
      <c r="AX13" s="7">
        <f t="shared" si="0"/>
        <v>44214</v>
      </c>
      <c r="AY13" s="10">
        <f t="shared" si="1"/>
        <v>245.95</v>
      </c>
      <c r="AZ13" s="8">
        <f t="shared" si="2"/>
        <v>336.41866269600001</v>
      </c>
      <c r="BA13" s="8">
        <f t="shared" si="8"/>
        <v>414.16872224880001</v>
      </c>
      <c r="BB13" s="8">
        <f t="shared" si="3"/>
        <v>71193000</v>
      </c>
      <c r="BC13" s="8">
        <f t="shared" si="4"/>
        <v>-6167400</v>
      </c>
      <c r="BE13" s="12">
        <f t="shared" si="5"/>
        <v>-5.5128697656550221E-2</v>
      </c>
      <c r="BF13" s="12">
        <f t="shared" si="6"/>
        <v>0.81227442977672792</v>
      </c>
      <c r="BG13" s="12">
        <f t="shared" si="7"/>
        <v>-7.9722959033303856E-2</v>
      </c>
    </row>
    <row r="14" spans="1:59" ht="14" x14ac:dyDescent="0.3">
      <c r="A14" s="7">
        <v>44215</v>
      </c>
      <c r="B14" s="8" t="s">
        <v>38</v>
      </c>
      <c r="C14" s="8">
        <v>251.5</v>
      </c>
      <c r="D14" s="8">
        <v>261.7</v>
      </c>
      <c r="E14" s="8">
        <v>251.3</v>
      </c>
      <c r="F14" s="8">
        <v>245.95</v>
      </c>
      <c r="G14" s="8">
        <v>258.75</v>
      </c>
      <c r="H14" s="8">
        <v>258.64999999999998</v>
      </c>
      <c r="I14" s="8">
        <v>256.26</v>
      </c>
      <c r="J14" s="8">
        <v>264.64999999999998</v>
      </c>
      <c r="K14" s="8">
        <v>63.5</v>
      </c>
      <c r="L14" s="8">
        <v>136861059</v>
      </c>
      <c r="M14" s="9">
        <v>35072393058.900002</v>
      </c>
      <c r="N14" s="8">
        <v>522685</v>
      </c>
      <c r="O14" s="8">
        <v>9668841</v>
      </c>
      <c r="P14" s="8">
        <v>7.06</v>
      </c>
      <c r="R14" s="7">
        <v>44215</v>
      </c>
      <c r="S14" s="7">
        <v>44224</v>
      </c>
      <c r="T14" s="8" t="s">
        <v>39</v>
      </c>
      <c r="U14" s="8" t="s">
        <v>40</v>
      </c>
      <c r="V14" s="8">
        <v>252.75</v>
      </c>
      <c r="W14" s="8">
        <v>262.3</v>
      </c>
      <c r="X14" s="8">
        <v>251.65</v>
      </c>
      <c r="Y14" s="8">
        <v>259.45</v>
      </c>
      <c r="Z14" s="8">
        <v>259.60000000000002</v>
      </c>
      <c r="AA14" s="8">
        <v>259.45</v>
      </c>
      <c r="AB14" s="8">
        <v>126078300</v>
      </c>
      <c r="AC14" s="9">
        <v>32392353300</v>
      </c>
      <c r="AD14" s="9">
        <v>32392353300</v>
      </c>
      <c r="AE14" s="8">
        <v>63195900</v>
      </c>
      <c r="AF14" s="8">
        <v>-1179900</v>
      </c>
      <c r="AH14" s="7">
        <v>44215</v>
      </c>
      <c r="AI14" s="7">
        <v>44252</v>
      </c>
      <c r="AJ14" s="8" t="s">
        <v>39</v>
      </c>
      <c r="AK14" s="8" t="s">
        <v>40</v>
      </c>
      <c r="AL14" s="8">
        <v>253.7</v>
      </c>
      <c r="AM14" s="8">
        <v>263.2</v>
      </c>
      <c r="AN14" s="8">
        <v>253.05</v>
      </c>
      <c r="AO14" s="8">
        <v>260.39999999999998</v>
      </c>
      <c r="AP14" s="8">
        <v>260.55</v>
      </c>
      <c r="AQ14" s="8">
        <v>260.39999999999998</v>
      </c>
      <c r="AR14" s="8">
        <v>9849600</v>
      </c>
      <c r="AS14" s="9">
        <v>2540943150</v>
      </c>
      <c r="AT14" s="9">
        <v>2540943150</v>
      </c>
      <c r="AU14" s="8">
        <v>8327700</v>
      </c>
      <c r="AV14" s="8">
        <v>1510500</v>
      </c>
      <c r="AX14" s="7">
        <f t="shared" si="0"/>
        <v>44215</v>
      </c>
      <c r="AY14" s="10">
        <f t="shared" si="1"/>
        <v>258.64999999999998</v>
      </c>
      <c r="AZ14" s="8">
        <f t="shared" si="2"/>
        <v>247.77371946599999</v>
      </c>
      <c r="BA14" s="8">
        <f t="shared" si="8"/>
        <v>373.26153334599996</v>
      </c>
      <c r="BB14" s="8">
        <f t="shared" si="3"/>
        <v>71523600</v>
      </c>
      <c r="BC14" s="8">
        <f t="shared" si="4"/>
        <v>330600</v>
      </c>
      <c r="BE14" s="12">
        <f t="shared" si="5"/>
        <v>5.1636511486074364E-2</v>
      </c>
      <c r="BF14" s="12">
        <f t="shared" si="6"/>
        <v>0.66380727005245055</v>
      </c>
      <c r="BG14" s="12">
        <f t="shared" si="7"/>
        <v>4.6437149719775819E-3</v>
      </c>
    </row>
    <row r="15" spans="1:59" ht="14" x14ac:dyDescent="0.3">
      <c r="A15" s="7">
        <v>44216</v>
      </c>
      <c r="B15" s="8" t="s">
        <v>38</v>
      </c>
      <c r="C15" s="8">
        <v>260</v>
      </c>
      <c r="D15" s="8">
        <v>277.5</v>
      </c>
      <c r="E15" s="8">
        <v>258.85000000000002</v>
      </c>
      <c r="F15" s="8">
        <v>258.64999999999998</v>
      </c>
      <c r="G15" s="8">
        <v>274.39999999999998</v>
      </c>
      <c r="H15" s="8">
        <v>274.89999999999998</v>
      </c>
      <c r="I15" s="8">
        <v>271.49</v>
      </c>
      <c r="J15" s="8">
        <v>277.5</v>
      </c>
      <c r="K15" s="8">
        <v>63.5</v>
      </c>
      <c r="L15" s="8">
        <v>205145151</v>
      </c>
      <c r="M15" s="9">
        <v>55695362793.25</v>
      </c>
      <c r="N15" s="8">
        <v>828086</v>
      </c>
      <c r="O15" s="8">
        <v>11869707</v>
      </c>
      <c r="P15" s="8">
        <v>5.79</v>
      </c>
      <c r="R15" s="7">
        <v>44216</v>
      </c>
      <c r="S15" s="7">
        <v>44224</v>
      </c>
      <c r="T15" s="8" t="s">
        <v>39</v>
      </c>
      <c r="U15" s="8" t="s">
        <v>40</v>
      </c>
      <c r="V15" s="8">
        <v>260.45</v>
      </c>
      <c r="W15" s="8">
        <v>277.89999999999998</v>
      </c>
      <c r="X15" s="8">
        <v>259.5</v>
      </c>
      <c r="Y15" s="8">
        <v>275.39999999999998</v>
      </c>
      <c r="Z15" s="8">
        <v>274.8</v>
      </c>
      <c r="AA15" s="8">
        <v>275.39999999999998</v>
      </c>
      <c r="AB15" s="8">
        <v>216959100</v>
      </c>
      <c r="AC15" s="9">
        <v>58918666170</v>
      </c>
      <c r="AD15" s="9">
        <v>58918666170</v>
      </c>
      <c r="AE15" s="8">
        <v>63788700</v>
      </c>
      <c r="AF15" s="8">
        <v>592800</v>
      </c>
      <c r="AH15" s="7">
        <v>44216</v>
      </c>
      <c r="AI15" s="7">
        <v>44252</v>
      </c>
      <c r="AJ15" s="8" t="s">
        <v>39</v>
      </c>
      <c r="AK15" s="8" t="s">
        <v>40</v>
      </c>
      <c r="AL15" s="8">
        <v>261.95</v>
      </c>
      <c r="AM15" s="8">
        <v>278.89999999999998</v>
      </c>
      <c r="AN15" s="8">
        <v>260.7</v>
      </c>
      <c r="AO15" s="8">
        <v>276.45</v>
      </c>
      <c r="AP15" s="8">
        <v>276</v>
      </c>
      <c r="AQ15" s="8">
        <v>276.45</v>
      </c>
      <c r="AR15" s="8">
        <v>22195800</v>
      </c>
      <c r="AS15" s="9">
        <v>6061969095</v>
      </c>
      <c r="AT15" s="9">
        <v>6061969095</v>
      </c>
      <c r="AU15" s="8">
        <v>12380400</v>
      </c>
      <c r="AV15" s="8">
        <v>4052700</v>
      </c>
      <c r="AX15" s="7">
        <f t="shared" si="0"/>
        <v>44216</v>
      </c>
      <c r="AY15" s="10">
        <f t="shared" si="1"/>
        <v>274.89999999999998</v>
      </c>
      <c r="AZ15" s="8">
        <f t="shared" si="2"/>
        <v>322.25067534300001</v>
      </c>
      <c r="BA15" s="8">
        <f t="shared" si="8"/>
        <v>312.43462868999995</v>
      </c>
      <c r="BB15" s="8">
        <f t="shared" si="3"/>
        <v>76169100</v>
      </c>
      <c r="BC15" s="8">
        <f t="shared" si="4"/>
        <v>4645500</v>
      </c>
      <c r="BE15" s="12">
        <f t="shared" si="5"/>
        <v>6.2826213029190031E-2</v>
      </c>
      <c r="BF15" s="12">
        <f t="shared" si="6"/>
        <v>1.0314179215478052</v>
      </c>
      <c r="BG15" s="12">
        <f t="shared" si="7"/>
        <v>6.4950589735416009E-2</v>
      </c>
    </row>
    <row r="16" spans="1:59" ht="14" x14ac:dyDescent="0.3">
      <c r="A16" s="7">
        <v>44217</v>
      </c>
      <c r="B16" s="8" t="s">
        <v>38</v>
      </c>
      <c r="C16" s="8">
        <v>281</v>
      </c>
      <c r="D16" s="8">
        <v>299</v>
      </c>
      <c r="E16" s="8">
        <v>280</v>
      </c>
      <c r="F16" s="8">
        <v>274.89999999999998</v>
      </c>
      <c r="G16" s="8">
        <v>292.45</v>
      </c>
      <c r="H16" s="8">
        <v>290.60000000000002</v>
      </c>
      <c r="I16" s="8">
        <v>291.38</v>
      </c>
      <c r="J16" s="8">
        <v>299</v>
      </c>
      <c r="K16" s="8">
        <v>63.5</v>
      </c>
      <c r="L16" s="8">
        <v>283614463</v>
      </c>
      <c r="M16" s="9">
        <v>82638647239</v>
      </c>
      <c r="N16" s="8">
        <v>1124524</v>
      </c>
      <c r="O16" s="8">
        <v>30509002</v>
      </c>
      <c r="P16" s="8">
        <v>10.76</v>
      </c>
      <c r="R16" s="7">
        <v>44217</v>
      </c>
      <c r="S16" s="7">
        <v>44224</v>
      </c>
      <c r="T16" s="8" t="s">
        <v>39</v>
      </c>
      <c r="U16" s="8" t="s">
        <v>40</v>
      </c>
      <c r="V16" s="8">
        <v>279.89999999999998</v>
      </c>
      <c r="W16" s="8">
        <v>299.25</v>
      </c>
      <c r="X16" s="8">
        <v>279.89999999999998</v>
      </c>
      <c r="Y16" s="8">
        <v>290.60000000000002</v>
      </c>
      <c r="Z16" s="8">
        <v>292.10000000000002</v>
      </c>
      <c r="AA16" s="8">
        <v>290.60000000000002</v>
      </c>
      <c r="AB16" s="8">
        <v>259498200</v>
      </c>
      <c r="AC16" s="9">
        <v>75584414235</v>
      </c>
      <c r="AD16" s="9">
        <v>75584414235</v>
      </c>
      <c r="AE16" s="8">
        <v>57313500</v>
      </c>
      <c r="AF16" s="8">
        <v>-6475200</v>
      </c>
      <c r="AH16" s="7">
        <v>44217</v>
      </c>
      <c r="AI16" s="7">
        <v>44252</v>
      </c>
      <c r="AJ16" s="8" t="s">
        <v>39</v>
      </c>
      <c r="AK16" s="8" t="s">
        <v>40</v>
      </c>
      <c r="AL16" s="8">
        <v>281.95</v>
      </c>
      <c r="AM16" s="8">
        <v>300.39999999999998</v>
      </c>
      <c r="AN16" s="8">
        <v>281.95</v>
      </c>
      <c r="AO16" s="8">
        <v>291.60000000000002</v>
      </c>
      <c r="AP16" s="8">
        <v>293.45</v>
      </c>
      <c r="AQ16" s="8">
        <v>291.60000000000002</v>
      </c>
      <c r="AR16" s="8">
        <v>36958800</v>
      </c>
      <c r="AS16" s="9">
        <v>10811566770</v>
      </c>
      <c r="AT16" s="9">
        <v>10811566770</v>
      </c>
      <c r="AU16" s="8">
        <v>15714900</v>
      </c>
      <c r="AV16" s="8">
        <v>3334500</v>
      </c>
      <c r="AX16" s="7">
        <f t="shared" si="0"/>
        <v>44217</v>
      </c>
      <c r="AY16" s="10">
        <f t="shared" si="1"/>
        <v>290.60000000000002</v>
      </c>
      <c r="AZ16" s="8">
        <f t="shared" si="2"/>
        <v>888.97130027600008</v>
      </c>
      <c r="BA16" s="8">
        <f t="shared" si="8"/>
        <v>308.73165200159997</v>
      </c>
      <c r="BB16" s="8">
        <f t="shared" si="3"/>
        <v>73028400</v>
      </c>
      <c r="BC16" s="8">
        <f t="shared" si="4"/>
        <v>-3140700</v>
      </c>
      <c r="BE16" s="12">
        <f t="shared" si="5"/>
        <v>5.7111676973445061E-2</v>
      </c>
      <c r="BF16" s="12">
        <f t="shared" si="6"/>
        <v>2.8794303872393137</v>
      </c>
      <c r="BG16" s="12">
        <f t="shared" si="7"/>
        <v>-4.1233256005388012E-2</v>
      </c>
    </row>
    <row r="17" spans="1:59" ht="14" x14ac:dyDescent="0.3">
      <c r="A17" s="7">
        <v>44218</v>
      </c>
      <c r="B17" s="8" t="s">
        <v>38</v>
      </c>
      <c r="C17" s="8">
        <v>295.95</v>
      </c>
      <c r="D17" s="8">
        <v>306.89999999999998</v>
      </c>
      <c r="E17" s="8">
        <v>278.35000000000002</v>
      </c>
      <c r="F17" s="8">
        <v>290.60000000000002</v>
      </c>
      <c r="G17" s="8">
        <v>290.85000000000002</v>
      </c>
      <c r="H17" s="8">
        <v>289.35000000000002</v>
      </c>
      <c r="I17" s="8">
        <v>296.37</v>
      </c>
      <c r="J17" s="8">
        <v>306.89999999999998</v>
      </c>
      <c r="K17" s="8">
        <v>63.5</v>
      </c>
      <c r="L17" s="8">
        <v>316008609</v>
      </c>
      <c r="M17" s="9">
        <v>93656707364.199997</v>
      </c>
      <c r="N17" s="8">
        <v>1318669</v>
      </c>
      <c r="O17" s="8">
        <v>23030772</v>
      </c>
      <c r="P17" s="8">
        <v>7.29</v>
      </c>
      <c r="R17" s="7">
        <v>44218</v>
      </c>
      <c r="S17" s="7">
        <v>44224</v>
      </c>
      <c r="T17" s="8" t="s">
        <v>39</v>
      </c>
      <c r="U17" s="8" t="s">
        <v>40</v>
      </c>
      <c r="V17" s="8">
        <v>294.95</v>
      </c>
      <c r="W17" s="8">
        <v>306.75</v>
      </c>
      <c r="X17" s="8">
        <v>278.8</v>
      </c>
      <c r="Y17" s="8">
        <v>290.2</v>
      </c>
      <c r="Z17" s="8">
        <v>291.60000000000002</v>
      </c>
      <c r="AA17" s="8">
        <v>290.2</v>
      </c>
      <c r="AB17" s="8">
        <v>299825700</v>
      </c>
      <c r="AC17" s="9">
        <v>88873389105</v>
      </c>
      <c r="AD17" s="9">
        <v>88873389105</v>
      </c>
      <c r="AE17" s="8">
        <v>50530500</v>
      </c>
      <c r="AF17" s="8">
        <v>-6783000</v>
      </c>
      <c r="AH17" s="7">
        <v>44218</v>
      </c>
      <c r="AI17" s="7">
        <v>44252</v>
      </c>
      <c r="AJ17" s="8" t="s">
        <v>39</v>
      </c>
      <c r="AK17" s="8" t="s">
        <v>40</v>
      </c>
      <c r="AL17" s="8">
        <v>296.39999999999998</v>
      </c>
      <c r="AM17" s="8">
        <v>307.85000000000002</v>
      </c>
      <c r="AN17" s="8">
        <v>279.95</v>
      </c>
      <c r="AO17" s="8">
        <v>291.25</v>
      </c>
      <c r="AP17" s="8">
        <v>292.60000000000002</v>
      </c>
      <c r="AQ17" s="8">
        <v>291.25</v>
      </c>
      <c r="AR17" s="8">
        <v>56595300</v>
      </c>
      <c r="AS17" s="9">
        <v>16850656635</v>
      </c>
      <c r="AT17" s="9">
        <v>16850656635</v>
      </c>
      <c r="AU17" s="8">
        <v>24777900</v>
      </c>
      <c r="AV17" s="8">
        <v>9063000</v>
      </c>
      <c r="AX17" s="7">
        <f t="shared" si="0"/>
        <v>44218</v>
      </c>
      <c r="AY17" s="10">
        <f t="shared" si="1"/>
        <v>289.35000000000002</v>
      </c>
      <c r="AZ17" s="8">
        <f t="shared" si="2"/>
        <v>682.56298976400001</v>
      </c>
      <c r="BA17" s="8">
        <f t="shared" si="8"/>
        <v>440.47986746260005</v>
      </c>
      <c r="BB17" s="8">
        <f t="shared" si="3"/>
        <v>75308400</v>
      </c>
      <c r="BC17" s="8">
        <f t="shared" si="4"/>
        <v>2280000</v>
      </c>
      <c r="BE17" s="12">
        <f t="shared" si="5"/>
        <v>-4.3014452856159667E-3</v>
      </c>
      <c r="BF17" s="12">
        <f t="shared" si="6"/>
        <v>1.5495895276574805</v>
      </c>
      <c r="BG17" s="12">
        <f t="shared" si="7"/>
        <v>3.1220730565095223E-2</v>
      </c>
    </row>
    <row r="18" spans="1:59" ht="14" x14ac:dyDescent="0.3">
      <c r="A18" s="7">
        <v>44221</v>
      </c>
      <c r="B18" s="8" t="s">
        <v>38</v>
      </c>
      <c r="C18" s="8">
        <v>296.89999999999998</v>
      </c>
      <c r="D18" s="8">
        <v>299.5</v>
      </c>
      <c r="E18" s="8">
        <v>277.35000000000002</v>
      </c>
      <c r="F18" s="8">
        <v>289.35000000000002</v>
      </c>
      <c r="G18" s="8">
        <v>278.7</v>
      </c>
      <c r="H18" s="8">
        <v>279.14999999999998</v>
      </c>
      <c r="I18" s="8">
        <v>284.75</v>
      </c>
      <c r="J18" s="8">
        <v>306.89999999999998</v>
      </c>
      <c r="K18" s="8">
        <v>63.5</v>
      </c>
      <c r="L18" s="8">
        <v>164346913</v>
      </c>
      <c r="M18" s="9">
        <v>46797325645.849998</v>
      </c>
      <c r="N18" s="8">
        <v>726552</v>
      </c>
      <c r="O18" s="8">
        <v>9512206</v>
      </c>
      <c r="P18" s="8">
        <v>5.79</v>
      </c>
      <c r="R18" s="7">
        <v>44221</v>
      </c>
      <c r="S18" s="7">
        <v>44224</v>
      </c>
      <c r="T18" s="8" t="s">
        <v>39</v>
      </c>
      <c r="U18" s="8" t="s">
        <v>40</v>
      </c>
      <c r="V18" s="8">
        <v>296.5</v>
      </c>
      <c r="W18" s="8">
        <v>299.39999999999998</v>
      </c>
      <c r="X18" s="8">
        <v>277.5</v>
      </c>
      <c r="Y18" s="8">
        <v>279.55</v>
      </c>
      <c r="Z18" s="8">
        <v>279.55</v>
      </c>
      <c r="AA18" s="8">
        <v>279.55</v>
      </c>
      <c r="AB18" s="8">
        <v>144837000</v>
      </c>
      <c r="AC18" s="9">
        <v>41192463885</v>
      </c>
      <c r="AD18" s="9">
        <v>41192463885</v>
      </c>
      <c r="AE18" s="8">
        <v>41661300</v>
      </c>
      <c r="AF18" s="8">
        <v>-8869200</v>
      </c>
      <c r="AH18" s="7">
        <v>44221</v>
      </c>
      <c r="AI18" s="7">
        <v>44252</v>
      </c>
      <c r="AJ18" s="8" t="s">
        <v>39</v>
      </c>
      <c r="AK18" s="8" t="s">
        <v>40</v>
      </c>
      <c r="AL18" s="8">
        <v>296.85000000000002</v>
      </c>
      <c r="AM18" s="8">
        <v>300.3</v>
      </c>
      <c r="AN18" s="8">
        <v>278.3</v>
      </c>
      <c r="AO18" s="8">
        <v>280.39999999999998</v>
      </c>
      <c r="AP18" s="8">
        <v>280.5</v>
      </c>
      <c r="AQ18" s="8">
        <v>280.39999999999998</v>
      </c>
      <c r="AR18" s="8">
        <v>48581100</v>
      </c>
      <c r="AS18" s="9">
        <v>13857567540</v>
      </c>
      <c r="AT18" s="9">
        <v>13857567540</v>
      </c>
      <c r="AU18" s="8">
        <v>32746500</v>
      </c>
      <c r="AV18" s="8">
        <v>7968600</v>
      </c>
      <c r="AX18" s="7">
        <f t="shared" si="0"/>
        <v>44221</v>
      </c>
      <c r="AY18" s="10">
        <f t="shared" si="1"/>
        <v>279.14999999999998</v>
      </c>
      <c r="AZ18" s="8">
        <f t="shared" si="2"/>
        <v>270.86006585000001</v>
      </c>
      <c r="BA18" s="8">
        <f t="shared" si="8"/>
        <v>495.59546950900005</v>
      </c>
      <c r="BB18" s="8">
        <f t="shared" si="3"/>
        <v>74407800</v>
      </c>
      <c r="BC18" s="8">
        <f t="shared" si="4"/>
        <v>-900600</v>
      </c>
      <c r="BE18" s="12">
        <f t="shared" si="5"/>
        <v>-3.5251425609124053E-2</v>
      </c>
      <c r="BF18" s="12">
        <f t="shared" si="6"/>
        <v>0.54653458821637024</v>
      </c>
      <c r="BG18" s="12">
        <f t="shared" si="7"/>
        <v>-1.1958825310323948E-2</v>
      </c>
    </row>
    <row r="19" spans="1:59" ht="14" x14ac:dyDescent="0.3">
      <c r="A19" s="7">
        <v>44223</v>
      </c>
      <c r="B19" s="8" t="s">
        <v>38</v>
      </c>
      <c r="C19" s="8">
        <v>274.89999999999998</v>
      </c>
      <c r="D19" s="8">
        <v>275</v>
      </c>
      <c r="E19" s="8">
        <v>265.7</v>
      </c>
      <c r="F19" s="8">
        <v>279.14999999999998</v>
      </c>
      <c r="G19" s="8">
        <v>266.75</v>
      </c>
      <c r="H19" s="8">
        <v>267.5</v>
      </c>
      <c r="I19" s="8">
        <v>269.62</v>
      </c>
      <c r="J19" s="8">
        <v>306.89999999999998</v>
      </c>
      <c r="K19" s="8">
        <v>63.5</v>
      </c>
      <c r="L19" s="8">
        <v>126586833</v>
      </c>
      <c r="M19" s="9">
        <v>34130526615.400002</v>
      </c>
      <c r="N19" s="8">
        <v>577227</v>
      </c>
      <c r="O19" s="8">
        <v>12576368</v>
      </c>
      <c r="P19" s="8">
        <v>9.93</v>
      </c>
      <c r="R19" s="7">
        <v>44223</v>
      </c>
      <c r="S19" s="7">
        <v>44224</v>
      </c>
      <c r="T19" s="8" t="s">
        <v>39</v>
      </c>
      <c r="U19" s="8" t="s">
        <v>40</v>
      </c>
      <c r="V19" s="8">
        <v>274.7</v>
      </c>
      <c r="W19" s="8">
        <v>275.35000000000002</v>
      </c>
      <c r="X19" s="8">
        <v>265.85000000000002</v>
      </c>
      <c r="Y19" s="8">
        <v>268.10000000000002</v>
      </c>
      <c r="Z19" s="8">
        <v>267.5</v>
      </c>
      <c r="AA19" s="8">
        <v>268.10000000000002</v>
      </c>
      <c r="AB19" s="8">
        <v>111497700</v>
      </c>
      <c r="AC19" s="9">
        <v>30109728735</v>
      </c>
      <c r="AD19" s="9">
        <v>30109728735</v>
      </c>
      <c r="AE19" s="8">
        <v>24316200</v>
      </c>
      <c r="AF19" s="8">
        <v>-17345100</v>
      </c>
      <c r="AH19" s="7">
        <v>44223</v>
      </c>
      <c r="AI19" s="7">
        <v>44252</v>
      </c>
      <c r="AJ19" s="8" t="s">
        <v>39</v>
      </c>
      <c r="AK19" s="8" t="s">
        <v>40</v>
      </c>
      <c r="AL19" s="8">
        <v>275.10000000000002</v>
      </c>
      <c r="AM19" s="8">
        <v>276</v>
      </c>
      <c r="AN19" s="8">
        <v>266.55</v>
      </c>
      <c r="AO19" s="8">
        <v>268.75</v>
      </c>
      <c r="AP19" s="8">
        <v>268.10000000000002</v>
      </c>
      <c r="AQ19" s="8">
        <v>268.75</v>
      </c>
      <c r="AR19" s="8">
        <v>83328300</v>
      </c>
      <c r="AS19" s="9">
        <v>22574860545</v>
      </c>
      <c r="AT19" s="9">
        <v>22574860545</v>
      </c>
      <c r="AU19" s="8">
        <v>48016800</v>
      </c>
      <c r="AV19" s="8">
        <v>15270300</v>
      </c>
      <c r="AX19" s="7">
        <f t="shared" si="0"/>
        <v>44223</v>
      </c>
      <c r="AY19" s="10">
        <f t="shared" si="1"/>
        <v>267.5</v>
      </c>
      <c r="AZ19" s="8">
        <f t="shared" si="2"/>
        <v>339.08403401599998</v>
      </c>
      <c r="BA19" s="8">
        <f t="shared" si="8"/>
        <v>482.48375013980001</v>
      </c>
      <c r="BB19" s="8">
        <f t="shared" si="3"/>
        <v>72333000</v>
      </c>
      <c r="BC19" s="8">
        <f t="shared" si="4"/>
        <v>-2074800</v>
      </c>
      <c r="BE19" s="12">
        <f t="shared" si="5"/>
        <v>-4.173383485581221E-2</v>
      </c>
      <c r="BF19" s="12">
        <f t="shared" si="6"/>
        <v>0.70278850617818767</v>
      </c>
      <c r="BG19" s="12">
        <f t="shared" si="7"/>
        <v>-2.7884173433430366E-2</v>
      </c>
    </row>
    <row r="20" spans="1:59" s="19" customFormat="1" ht="14" x14ac:dyDescent="0.3">
      <c r="A20" s="15">
        <v>44224</v>
      </c>
      <c r="B20" s="13" t="s">
        <v>38</v>
      </c>
      <c r="C20" s="13">
        <v>260.05</v>
      </c>
      <c r="D20" s="13">
        <v>273.39999999999998</v>
      </c>
      <c r="E20" s="13">
        <v>259.05</v>
      </c>
      <c r="F20" s="13">
        <v>267.5</v>
      </c>
      <c r="G20" s="13">
        <v>266</v>
      </c>
      <c r="H20" s="13">
        <v>266.8</v>
      </c>
      <c r="I20" s="13">
        <v>266.8</v>
      </c>
      <c r="J20" s="13">
        <v>306.89999999999998</v>
      </c>
      <c r="K20" s="13">
        <v>63.5</v>
      </c>
      <c r="L20" s="13">
        <v>129156876</v>
      </c>
      <c r="M20" s="16">
        <v>34459498740.449997</v>
      </c>
      <c r="N20" s="13">
        <v>543019</v>
      </c>
      <c r="O20" s="13">
        <v>10168460</v>
      </c>
      <c r="P20" s="13">
        <v>7.87</v>
      </c>
      <c r="Q20" s="13"/>
      <c r="R20" s="15">
        <v>44224</v>
      </c>
      <c r="S20" s="15">
        <v>44224</v>
      </c>
      <c r="T20" s="13" t="s">
        <v>39</v>
      </c>
      <c r="U20" s="13" t="s">
        <v>40</v>
      </c>
      <c r="V20" s="13">
        <v>261.10000000000002</v>
      </c>
      <c r="W20" s="13">
        <v>273.75</v>
      </c>
      <c r="X20" s="13">
        <v>259.25</v>
      </c>
      <c r="Y20" s="13">
        <v>266.7</v>
      </c>
      <c r="Z20" s="13">
        <v>265.8</v>
      </c>
      <c r="AA20" s="13">
        <v>266.8</v>
      </c>
      <c r="AB20" s="13">
        <v>75525000</v>
      </c>
      <c r="AC20" s="16">
        <v>20190716700</v>
      </c>
      <c r="AD20" s="16">
        <v>20190716700</v>
      </c>
      <c r="AE20" s="13">
        <v>8139600</v>
      </c>
      <c r="AF20" s="13">
        <v>-16176600</v>
      </c>
      <c r="AG20" s="13"/>
      <c r="AH20" s="15">
        <v>44224</v>
      </c>
      <c r="AI20" s="15">
        <v>44252</v>
      </c>
      <c r="AJ20" s="13" t="s">
        <v>39</v>
      </c>
      <c r="AK20" s="13" t="s">
        <v>40</v>
      </c>
      <c r="AL20" s="13">
        <v>268.10000000000002</v>
      </c>
      <c r="AM20" s="13">
        <v>274.60000000000002</v>
      </c>
      <c r="AN20" s="13">
        <v>260</v>
      </c>
      <c r="AO20" s="13">
        <v>267.95</v>
      </c>
      <c r="AP20" s="13">
        <v>267.14999999999998</v>
      </c>
      <c r="AQ20" s="13">
        <v>267.95</v>
      </c>
      <c r="AR20" s="13">
        <v>124197300</v>
      </c>
      <c r="AS20" s="16">
        <v>33327402390</v>
      </c>
      <c r="AT20" s="16">
        <v>33327402390</v>
      </c>
      <c r="AU20" s="13">
        <v>69369000</v>
      </c>
      <c r="AV20" s="13">
        <v>21352200</v>
      </c>
      <c r="AW20" s="13"/>
      <c r="AX20" s="15">
        <f t="shared" si="0"/>
        <v>44224</v>
      </c>
      <c r="AY20" s="17">
        <f t="shared" si="1"/>
        <v>266.8</v>
      </c>
      <c r="AZ20" s="13">
        <f t="shared" si="2"/>
        <v>271.29451280000001</v>
      </c>
      <c r="BA20" s="13">
        <f t="shared" si="8"/>
        <v>500.74581304980001</v>
      </c>
      <c r="BB20" s="13">
        <f t="shared" si="3"/>
        <v>77508600</v>
      </c>
      <c r="BC20" s="13">
        <f t="shared" si="4"/>
        <v>5175600</v>
      </c>
      <c r="BD20" s="13"/>
      <c r="BE20" s="18">
        <f t="shared" si="5"/>
        <v>-2.6168224299064997E-3</v>
      </c>
      <c r="BF20" s="18">
        <f t="shared" si="6"/>
        <v>0.54178089108259664</v>
      </c>
      <c r="BG20" s="18">
        <f t="shared" si="7"/>
        <v>7.155240346729709E-2</v>
      </c>
    </row>
    <row r="21" spans="1:59" ht="15.75" customHeight="1" x14ac:dyDescent="0.3">
      <c r="A21" s="7">
        <v>44225</v>
      </c>
      <c r="B21" s="8" t="s">
        <v>38</v>
      </c>
      <c r="C21" s="8">
        <v>273</v>
      </c>
      <c r="D21" s="8">
        <v>278.8</v>
      </c>
      <c r="E21" s="8">
        <v>260.60000000000002</v>
      </c>
      <c r="F21" s="8">
        <v>266.8</v>
      </c>
      <c r="G21" s="8">
        <v>262.35000000000002</v>
      </c>
      <c r="H21" s="8">
        <v>262.7</v>
      </c>
      <c r="I21" s="8">
        <v>270.74</v>
      </c>
      <c r="J21" s="8">
        <v>306.89999999999998</v>
      </c>
      <c r="K21" s="8">
        <v>63.5</v>
      </c>
      <c r="L21" s="8">
        <v>138442348</v>
      </c>
      <c r="M21" s="9">
        <v>37481389731.099998</v>
      </c>
      <c r="N21" s="8">
        <v>588270</v>
      </c>
      <c r="O21" s="8">
        <v>14916676</v>
      </c>
      <c r="P21" s="8">
        <v>10.77</v>
      </c>
      <c r="R21" s="7">
        <v>44225</v>
      </c>
      <c r="S21" s="7">
        <v>44252</v>
      </c>
      <c r="T21" s="8" t="s">
        <v>39</v>
      </c>
      <c r="U21" s="8" t="s">
        <v>40</v>
      </c>
      <c r="V21" s="8">
        <v>274.5</v>
      </c>
      <c r="W21" s="8">
        <v>279.35000000000002</v>
      </c>
      <c r="X21" s="8">
        <v>262.10000000000002</v>
      </c>
      <c r="Y21" s="8">
        <v>263.89999999999998</v>
      </c>
      <c r="Z21" s="8">
        <v>263.5</v>
      </c>
      <c r="AA21" s="8">
        <v>263.89999999999998</v>
      </c>
      <c r="AB21" s="8">
        <v>134126700</v>
      </c>
      <c r="AC21" s="9">
        <v>36402228345</v>
      </c>
      <c r="AD21" s="9">
        <v>36402228345</v>
      </c>
      <c r="AE21" s="8">
        <v>72441300</v>
      </c>
      <c r="AF21" s="8">
        <v>3072300</v>
      </c>
      <c r="AH21" s="7">
        <v>44225</v>
      </c>
      <c r="AI21" s="7">
        <v>44280</v>
      </c>
      <c r="AJ21" s="8" t="s">
        <v>39</v>
      </c>
      <c r="AK21" s="8" t="s">
        <v>40</v>
      </c>
      <c r="AL21" s="8">
        <v>275.2</v>
      </c>
      <c r="AM21" s="8">
        <v>280.14999999999998</v>
      </c>
      <c r="AN21" s="8">
        <v>263.14999999999998</v>
      </c>
      <c r="AO21" s="8">
        <v>264.75</v>
      </c>
      <c r="AP21" s="8">
        <v>264.3</v>
      </c>
      <c r="AQ21" s="8">
        <v>264.75</v>
      </c>
      <c r="AR21" s="8">
        <v>3123600</v>
      </c>
      <c r="AS21" s="9">
        <v>849910470</v>
      </c>
      <c r="AT21" s="9">
        <v>849910470</v>
      </c>
      <c r="AU21" s="8">
        <v>1487700</v>
      </c>
      <c r="AV21" s="8">
        <v>171000</v>
      </c>
      <c r="AX21" s="7">
        <f t="shared" si="0"/>
        <v>44225</v>
      </c>
      <c r="AY21" s="10">
        <f t="shared" si="1"/>
        <v>262.7</v>
      </c>
      <c r="AZ21" s="8">
        <f t="shared" si="2"/>
        <v>403.85408602400003</v>
      </c>
      <c r="BA21" s="8">
        <f t="shared" si="8"/>
        <v>490.55458054119998</v>
      </c>
      <c r="BB21" s="8">
        <f t="shared" si="3"/>
        <v>73929000</v>
      </c>
      <c r="BC21" s="8">
        <f t="shared" si="4"/>
        <v>-3579600</v>
      </c>
      <c r="BD21" s="8"/>
      <c r="BE21" s="12">
        <f t="shared" si="5"/>
        <v>-1.536731634182917E-2</v>
      </c>
      <c r="BF21" s="12">
        <f t="shared" si="6"/>
        <v>0.8232602487952545</v>
      </c>
      <c r="BG21" s="12">
        <f t="shared" si="7"/>
        <v>-4.6183262244447715E-2</v>
      </c>
    </row>
    <row r="22" spans="1:59" ht="15.75" customHeight="1" x14ac:dyDescent="0.3">
      <c r="A22" s="7">
        <v>44228</v>
      </c>
      <c r="B22" s="8" t="s">
        <v>38</v>
      </c>
      <c r="C22" s="8">
        <v>269.75</v>
      </c>
      <c r="D22" s="8">
        <v>282</v>
      </c>
      <c r="E22" s="8">
        <v>255.35</v>
      </c>
      <c r="F22" s="8">
        <v>262.7</v>
      </c>
      <c r="G22" s="8">
        <v>280.3</v>
      </c>
      <c r="H22" s="8">
        <v>279.60000000000002</v>
      </c>
      <c r="I22" s="8">
        <v>269.60000000000002</v>
      </c>
      <c r="J22" s="8">
        <v>306.89999999999998</v>
      </c>
      <c r="K22" s="8">
        <v>63.5</v>
      </c>
      <c r="L22" s="8">
        <v>165655500</v>
      </c>
      <c r="M22" s="9">
        <v>44660633817.449997</v>
      </c>
      <c r="N22" s="8">
        <v>797774</v>
      </c>
      <c r="O22" s="8">
        <v>12678691</v>
      </c>
      <c r="P22" s="8">
        <v>7.65</v>
      </c>
      <c r="R22" s="7">
        <v>44228</v>
      </c>
      <c r="S22" s="7">
        <v>44252</v>
      </c>
      <c r="T22" s="8" t="s">
        <v>39</v>
      </c>
      <c r="U22" s="8" t="s">
        <v>40</v>
      </c>
      <c r="V22" s="8">
        <v>270.10000000000002</v>
      </c>
      <c r="W22" s="8">
        <v>283.3</v>
      </c>
      <c r="X22" s="8">
        <v>256.2</v>
      </c>
      <c r="Y22" s="8">
        <v>281.3</v>
      </c>
      <c r="Z22" s="8">
        <v>281.89999999999998</v>
      </c>
      <c r="AA22" s="8">
        <v>281.3</v>
      </c>
      <c r="AB22" s="8">
        <v>183597000</v>
      </c>
      <c r="AC22" s="9">
        <v>49822858110</v>
      </c>
      <c r="AD22" s="9">
        <v>49822858110</v>
      </c>
      <c r="AE22" s="8">
        <v>75844200</v>
      </c>
      <c r="AF22" s="8">
        <v>3402900</v>
      </c>
      <c r="AH22" s="7">
        <v>44228</v>
      </c>
      <c r="AI22" s="7">
        <v>44280</v>
      </c>
      <c r="AJ22" s="8" t="s">
        <v>39</v>
      </c>
      <c r="AK22" s="8" t="s">
        <v>40</v>
      </c>
      <c r="AL22" s="8">
        <v>270.05</v>
      </c>
      <c r="AM22" s="8">
        <v>284</v>
      </c>
      <c r="AN22" s="8">
        <v>257.60000000000002</v>
      </c>
      <c r="AO22" s="8">
        <v>282.35000000000002</v>
      </c>
      <c r="AP22" s="8">
        <v>283.05</v>
      </c>
      <c r="AQ22" s="8">
        <v>282.35000000000002</v>
      </c>
      <c r="AR22" s="8">
        <v>4594200</v>
      </c>
      <c r="AS22" s="9">
        <v>1249043565</v>
      </c>
      <c r="AT22" s="9">
        <v>1249043565</v>
      </c>
      <c r="AU22" s="8">
        <v>1960800</v>
      </c>
      <c r="AV22" s="8">
        <v>473100</v>
      </c>
      <c r="AX22" s="7">
        <f t="shared" si="0"/>
        <v>44228</v>
      </c>
      <c r="AY22" s="10">
        <f t="shared" si="1"/>
        <v>279.60000000000002</v>
      </c>
      <c r="AZ22" s="8">
        <f t="shared" si="2"/>
        <v>341.81750936000003</v>
      </c>
      <c r="BA22" s="8">
        <f t="shared" si="8"/>
        <v>393.53113769079999</v>
      </c>
      <c r="BB22" s="8">
        <f t="shared" si="3"/>
        <v>77805000</v>
      </c>
      <c r="BC22" s="8">
        <f t="shared" si="4"/>
        <v>3876000</v>
      </c>
      <c r="BE22" s="12">
        <f t="shared" si="5"/>
        <v>6.4331937571374329E-2</v>
      </c>
      <c r="BF22" s="12">
        <f t="shared" si="6"/>
        <v>0.86859075844861933</v>
      </c>
      <c r="BG22" s="12">
        <f t="shared" si="7"/>
        <v>5.2428681572860444E-2</v>
      </c>
    </row>
    <row r="23" spans="1:59" ht="15.75" customHeight="1" x14ac:dyDescent="0.3">
      <c r="A23" s="7">
        <v>44229</v>
      </c>
      <c r="B23" s="8" t="s">
        <v>38</v>
      </c>
      <c r="C23" s="8">
        <v>293.60000000000002</v>
      </c>
      <c r="D23" s="8">
        <v>328.85</v>
      </c>
      <c r="E23" s="8">
        <v>290.39999999999998</v>
      </c>
      <c r="F23" s="8">
        <v>279.60000000000002</v>
      </c>
      <c r="G23" s="8">
        <v>326.95</v>
      </c>
      <c r="H23" s="8">
        <v>322</v>
      </c>
      <c r="I23" s="8">
        <v>308.75</v>
      </c>
      <c r="J23" s="8">
        <v>328.85</v>
      </c>
      <c r="K23" s="8">
        <v>63.5</v>
      </c>
      <c r="L23" s="8">
        <v>251965965</v>
      </c>
      <c r="M23" s="9">
        <v>77794818724.649994</v>
      </c>
      <c r="N23" s="8">
        <v>1201928</v>
      </c>
      <c r="O23" s="8">
        <v>30359979</v>
      </c>
      <c r="P23" s="8">
        <v>12.05</v>
      </c>
      <c r="R23" s="7">
        <v>44229</v>
      </c>
      <c r="S23" s="7">
        <v>44252</v>
      </c>
      <c r="T23" s="8" t="s">
        <v>39</v>
      </c>
      <c r="U23" s="8" t="s">
        <v>40</v>
      </c>
      <c r="V23" s="8">
        <v>293.5</v>
      </c>
      <c r="W23" s="8">
        <v>337.45</v>
      </c>
      <c r="X23" s="8">
        <v>291.10000000000002</v>
      </c>
      <c r="Y23" s="8">
        <v>324.2</v>
      </c>
      <c r="Z23" s="8">
        <v>328.05</v>
      </c>
      <c r="AA23" s="8">
        <v>324.2</v>
      </c>
      <c r="AB23" s="8">
        <v>273782400</v>
      </c>
      <c r="AC23" s="9">
        <v>84953063340</v>
      </c>
      <c r="AD23" s="9">
        <v>84953063340</v>
      </c>
      <c r="AE23" s="8">
        <v>74117100</v>
      </c>
      <c r="AF23" s="8">
        <v>-1727100</v>
      </c>
      <c r="AH23" s="7">
        <v>44229</v>
      </c>
      <c r="AI23" s="7">
        <v>44280</v>
      </c>
      <c r="AJ23" s="8" t="s">
        <v>39</v>
      </c>
      <c r="AK23" s="8" t="s">
        <v>40</v>
      </c>
      <c r="AL23" s="8">
        <v>290</v>
      </c>
      <c r="AM23" s="8">
        <v>330.65</v>
      </c>
      <c r="AN23" s="8">
        <v>290</v>
      </c>
      <c r="AO23" s="8">
        <v>325.55</v>
      </c>
      <c r="AP23" s="8">
        <v>328.9</v>
      </c>
      <c r="AQ23" s="8">
        <v>325.55</v>
      </c>
      <c r="AR23" s="8">
        <v>8464500</v>
      </c>
      <c r="AS23" s="9">
        <v>2636829975</v>
      </c>
      <c r="AT23" s="9">
        <v>2636829975</v>
      </c>
      <c r="AU23" s="8">
        <v>2251500</v>
      </c>
      <c r="AV23" s="8">
        <v>290700</v>
      </c>
      <c r="AX23" s="7">
        <f t="shared" si="0"/>
        <v>44229</v>
      </c>
      <c r="AY23" s="10">
        <f t="shared" si="1"/>
        <v>322</v>
      </c>
      <c r="AZ23" s="8">
        <f t="shared" si="2"/>
        <v>937.36435162500004</v>
      </c>
      <c r="BA23" s="8">
        <f t="shared" si="8"/>
        <v>325.38204160999999</v>
      </c>
      <c r="BB23" s="8">
        <f t="shared" si="3"/>
        <v>76368600</v>
      </c>
      <c r="BC23" s="8">
        <f t="shared" si="4"/>
        <v>-1436400</v>
      </c>
      <c r="BE23" s="12">
        <f t="shared" si="5"/>
        <v>0.15164520743919876</v>
      </c>
      <c r="BF23" s="12">
        <f t="shared" si="6"/>
        <v>2.880811574562915</v>
      </c>
      <c r="BG23" s="12">
        <f t="shared" si="7"/>
        <v>-1.8461538461538463E-2</v>
      </c>
    </row>
    <row r="24" spans="1:59" ht="15.75" customHeight="1" x14ac:dyDescent="0.3">
      <c r="A24" s="7">
        <v>44230</v>
      </c>
      <c r="B24" s="8" t="s">
        <v>38</v>
      </c>
      <c r="C24" s="8">
        <v>339.2</v>
      </c>
      <c r="D24" s="8">
        <v>341.9</v>
      </c>
      <c r="E24" s="8">
        <v>326.2</v>
      </c>
      <c r="F24" s="8">
        <v>322</v>
      </c>
      <c r="G24" s="8">
        <v>331.2</v>
      </c>
      <c r="H24" s="8">
        <v>331</v>
      </c>
      <c r="I24" s="8">
        <v>334.33</v>
      </c>
      <c r="J24" s="8">
        <v>341.9</v>
      </c>
      <c r="K24" s="8">
        <v>63.5</v>
      </c>
      <c r="L24" s="8">
        <v>224190114</v>
      </c>
      <c r="M24" s="9">
        <v>74954516287.100006</v>
      </c>
      <c r="N24" s="8">
        <v>1057040</v>
      </c>
      <c r="O24" s="8">
        <v>22289570</v>
      </c>
      <c r="P24" s="8">
        <v>9.94</v>
      </c>
      <c r="R24" s="7">
        <v>44230</v>
      </c>
      <c r="S24" s="7">
        <v>44252</v>
      </c>
      <c r="T24" s="8" t="s">
        <v>39</v>
      </c>
      <c r="U24" s="8" t="s">
        <v>40</v>
      </c>
      <c r="V24" s="8">
        <v>339</v>
      </c>
      <c r="W24" s="8">
        <v>343</v>
      </c>
      <c r="X24" s="8">
        <v>326.89999999999998</v>
      </c>
      <c r="Y24" s="8">
        <v>331.8</v>
      </c>
      <c r="Z24" s="8">
        <v>331.95</v>
      </c>
      <c r="AA24" s="8">
        <v>331.8</v>
      </c>
      <c r="AB24" s="8">
        <v>213459300</v>
      </c>
      <c r="AC24" s="9">
        <v>71559098460</v>
      </c>
      <c r="AD24" s="9">
        <v>71559098460</v>
      </c>
      <c r="AE24" s="8">
        <v>69397500</v>
      </c>
      <c r="AF24" s="8">
        <v>-4719600</v>
      </c>
      <c r="AH24" s="7">
        <v>44230</v>
      </c>
      <c r="AI24" s="7">
        <v>44280</v>
      </c>
      <c r="AJ24" s="8" t="s">
        <v>39</v>
      </c>
      <c r="AK24" s="8" t="s">
        <v>40</v>
      </c>
      <c r="AL24" s="8">
        <v>347.65</v>
      </c>
      <c r="AM24" s="8">
        <v>347.65</v>
      </c>
      <c r="AN24" s="8">
        <v>328.4</v>
      </c>
      <c r="AO24" s="8">
        <v>333.1</v>
      </c>
      <c r="AP24" s="8">
        <v>333</v>
      </c>
      <c r="AQ24" s="8">
        <v>333.1</v>
      </c>
      <c r="AR24" s="8">
        <v>8156700</v>
      </c>
      <c r="AS24" s="9">
        <v>2745829365</v>
      </c>
      <c r="AT24" s="9">
        <v>2745829365</v>
      </c>
      <c r="AU24" s="8">
        <v>2764500</v>
      </c>
      <c r="AV24" s="8">
        <v>513000</v>
      </c>
      <c r="AX24" s="7">
        <f t="shared" si="0"/>
        <v>44230</v>
      </c>
      <c r="AY24" s="10">
        <f t="shared" si="1"/>
        <v>331</v>
      </c>
      <c r="AZ24" s="8">
        <f t="shared" si="2"/>
        <v>745.20719380999992</v>
      </c>
      <c r="BA24" s="8">
        <f t="shared" si="8"/>
        <v>458.682898765</v>
      </c>
      <c r="BB24" s="8">
        <f t="shared" si="3"/>
        <v>72162000</v>
      </c>
      <c r="BC24" s="8">
        <f t="shared" si="4"/>
        <v>-4206600</v>
      </c>
      <c r="BE24" s="12">
        <f t="shared" si="5"/>
        <v>2.7950310559006212E-2</v>
      </c>
      <c r="BF24" s="12">
        <f t="shared" si="6"/>
        <v>1.6246674899292393</v>
      </c>
      <c r="BG24" s="12">
        <f t="shared" si="7"/>
        <v>-5.5082848186296461E-2</v>
      </c>
    </row>
    <row r="25" spans="1:59" ht="15.75" customHeight="1" x14ac:dyDescent="0.3">
      <c r="A25" s="7">
        <v>44231</v>
      </c>
      <c r="B25" s="8" t="s">
        <v>38</v>
      </c>
      <c r="C25" s="8">
        <v>329</v>
      </c>
      <c r="D25" s="8">
        <v>334.5</v>
      </c>
      <c r="E25" s="8">
        <v>322.45</v>
      </c>
      <c r="F25" s="8">
        <v>331</v>
      </c>
      <c r="G25" s="8">
        <v>326.10000000000002</v>
      </c>
      <c r="H25" s="8">
        <v>326.14999999999998</v>
      </c>
      <c r="I25" s="8">
        <v>328.68</v>
      </c>
      <c r="J25" s="8">
        <v>341.9</v>
      </c>
      <c r="K25" s="8">
        <v>63.5</v>
      </c>
      <c r="L25" s="8">
        <v>121033002</v>
      </c>
      <c r="M25" s="9">
        <v>39781597113.25</v>
      </c>
      <c r="N25" s="8">
        <v>693061</v>
      </c>
      <c r="O25" s="8">
        <v>10773872</v>
      </c>
      <c r="P25" s="8">
        <v>8.9</v>
      </c>
      <c r="R25" s="7">
        <v>44231</v>
      </c>
      <c r="S25" s="7">
        <v>44252</v>
      </c>
      <c r="T25" s="8" t="s">
        <v>39</v>
      </c>
      <c r="U25" s="8" t="s">
        <v>40</v>
      </c>
      <c r="V25" s="8">
        <v>329</v>
      </c>
      <c r="W25" s="8">
        <v>335.65</v>
      </c>
      <c r="X25" s="8">
        <v>323.25</v>
      </c>
      <c r="Y25" s="8">
        <v>327.05</v>
      </c>
      <c r="Z25" s="8">
        <v>327.25</v>
      </c>
      <c r="AA25" s="8">
        <v>327.05</v>
      </c>
      <c r="AB25" s="8">
        <v>118947600</v>
      </c>
      <c r="AC25" s="9">
        <v>39214410270</v>
      </c>
      <c r="AD25" s="9">
        <v>39214410270</v>
      </c>
      <c r="AE25" s="8">
        <v>66861000</v>
      </c>
      <c r="AF25" s="8">
        <v>-2536500</v>
      </c>
      <c r="AH25" s="7">
        <v>44231</v>
      </c>
      <c r="AI25" s="7">
        <v>44280</v>
      </c>
      <c r="AJ25" s="8" t="s">
        <v>39</v>
      </c>
      <c r="AK25" s="8" t="s">
        <v>40</v>
      </c>
      <c r="AL25" s="8">
        <v>329</v>
      </c>
      <c r="AM25" s="8">
        <v>336.7</v>
      </c>
      <c r="AN25" s="8">
        <v>324.75</v>
      </c>
      <c r="AO25" s="8">
        <v>328.2</v>
      </c>
      <c r="AP25" s="8">
        <v>328.7</v>
      </c>
      <c r="AQ25" s="8">
        <v>328.2</v>
      </c>
      <c r="AR25" s="8">
        <v>4303500</v>
      </c>
      <c r="AS25" s="9">
        <v>1423427085</v>
      </c>
      <c r="AT25" s="9">
        <v>1423427085</v>
      </c>
      <c r="AU25" s="8">
        <v>3038100</v>
      </c>
      <c r="AV25" s="8">
        <v>273600</v>
      </c>
      <c r="AX25" s="7">
        <f t="shared" si="0"/>
        <v>44231</v>
      </c>
      <c r="AY25" s="10">
        <f t="shared" si="1"/>
        <v>326.14999999999998</v>
      </c>
      <c r="AZ25" s="8">
        <f t="shared" si="2"/>
        <v>354.11562489599999</v>
      </c>
      <c r="BA25" s="8">
        <f t="shared" si="8"/>
        <v>539.90753072380005</v>
      </c>
      <c r="BB25" s="8">
        <f t="shared" si="3"/>
        <v>69899100</v>
      </c>
      <c r="BC25" s="8">
        <f t="shared" si="4"/>
        <v>-2262900</v>
      </c>
      <c r="BE25" s="12">
        <f t="shared" si="5"/>
        <v>-1.4652567975830885E-2</v>
      </c>
      <c r="BF25" s="12">
        <f t="shared" si="6"/>
        <v>0.65588198857177005</v>
      </c>
      <c r="BG25" s="12">
        <f t="shared" si="7"/>
        <v>-3.1358609794628754E-2</v>
      </c>
    </row>
    <row r="26" spans="1:59" ht="15.75" customHeight="1" x14ac:dyDescent="0.3">
      <c r="A26" s="7">
        <v>44232</v>
      </c>
      <c r="B26" s="8" t="s">
        <v>38</v>
      </c>
      <c r="C26" s="8">
        <v>327.60000000000002</v>
      </c>
      <c r="D26" s="8">
        <v>330</v>
      </c>
      <c r="E26" s="8">
        <v>312.60000000000002</v>
      </c>
      <c r="F26" s="8">
        <v>326.14999999999998</v>
      </c>
      <c r="G26" s="8">
        <v>318.45</v>
      </c>
      <c r="H26" s="8">
        <v>315.89999999999998</v>
      </c>
      <c r="I26" s="8">
        <v>319.24</v>
      </c>
      <c r="J26" s="8">
        <v>341.9</v>
      </c>
      <c r="K26" s="8">
        <v>63.5</v>
      </c>
      <c r="L26" s="8">
        <v>103512235</v>
      </c>
      <c r="M26" s="9">
        <v>33045500229.25</v>
      </c>
      <c r="N26" s="8">
        <v>620367</v>
      </c>
      <c r="O26" s="8">
        <v>13161252</v>
      </c>
      <c r="P26" s="8">
        <v>12.71</v>
      </c>
      <c r="R26" s="7">
        <v>44232</v>
      </c>
      <c r="S26" s="7">
        <v>44252</v>
      </c>
      <c r="T26" s="8" t="s">
        <v>39</v>
      </c>
      <c r="U26" s="8" t="s">
        <v>40</v>
      </c>
      <c r="V26" s="8">
        <v>328.8</v>
      </c>
      <c r="W26" s="8">
        <v>330.7</v>
      </c>
      <c r="X26" s="8">
        <v>313.05</v>
      </c>
      <c r="Y26" s="8">
        <v>317.85000000000002</v>
      </c>
      <c r="Z26" s="8">
        <v>320</v>
      </c>
      <c r="AA26" s="8">
        <v>317.85000000000002</v>
      </c>
      <c r="AB26" s="8">
        <v>105113700</v>
      </c>
      <c r="AC26" s="9">
        <v>33636829455</v>
      </c>
      <c r="AD26" s="9">
        <v>33636829455</v>
      </c>
      <c r="AE26" s="8">
        <v>68012400</v>
      </c>
      <c r="AF26" s="8">
        <v>1151400</v>
      </c>
      <c r="AH26" s="7">
        <v>44232</v>
      </c>
      <c r="AI26" s="7">
        <v>44280</v>
      </c>
      <c r="AJ26" s="8" t="s">
        <v>39</v>
      </c>
      <c r="AK26" s="8" t="s">
        <v>40</v>
      </c>
      <c r="AL26" s="8">
        <v>330</v>
      </c>
      <c r="AM26" s="8">
        <v>331.55</v>
      </c>
      <c r="AN26" s="8">
        <v>314.75</v>
      </c>
      <c r="AO26" s="8">
        <v>319</v>
      </c>
      <c r="AP26" s="8">
        <v>321</v>
      </c>
      <c r="AQ26" s="8">
        <v>319</v>
      </c>
      <c r="AR26" s="8">
        <v>3568200</v>
      </c>
      <c r="AS26" s="9">
        <v>1145352585</v>
      </c>
      <c r="AT26" s="9">
        <v>1145352585</v>
      </c>
      <c r="AU26" s="8">
        <v>3294600</v>
      </c>
      <c r="AV26" s="8">
        <v>256500</v>
      </c>
      <c r="AX26" s="7">
        <f t="shared" si="0"/>
        <v>44232</v>
      </c>
      <c r="AY26" s="10">
        <f t="shared" si="1"/>
        <v>315.89999999999998</v>
      </c>
      <c r="AZ26" s="8">
        <f t="shared" si="2"/>
        <v>420.15980884800001</v>
      </c>
      <c r="BA26" s="8">
        <f t="shared" si="8"/>
        <v>556.471753143</v>
      </c>
      <c r="BB26" s="8">
        <f t="shared" si="3"/>
        <v>71307000</v>
      </c>
      <c r="BC26" s="8">
        <f t="shared" si="4"/>
        <v>1407900</v>
      </c>
      <c r="BE26" s="12">
        <f t="shared" si="5"/>
        <v>-3.1427257396903267E-2</v>
      </c>
      <c r="BF26" s="12">
        <f t="shared" si="6"/>
        <v>0.75504247335988128</v>
      </c>
      <c r="BG26" s="12">
        <f t="shared" si="7"/>
        <v>2.0141890238930114E-2</v>
      </c>
    </row>
    <row r="27" spans="1:59" ht="15.75" customHeight="1" x14ac:dyDescent="0.3">
      <c r="A27" s="7">
        <v>44235</v>
      </c>
      <c r="B27" s="8" t="s">
        <v>38</v>
      </c>
      <c r="C27" s="8">
        <v>318.75</v>
      </c>
      <c r="D27" s="8">
        <v>339.25</v>
      </c>
      <c r="E27" s="8">
        <v>318</v>
      </c>
      <c r="F27" s="8">
        <v>315.89999999999998</v>
      </c>
      <c r="G27" s="8">
        <v>336.55</v>
      </c>
      <c r="H27" s="8">
        <v>335.95</v>
      </c>
      <c r="I27" s="8">
        <v>328.1</v>
      </c>
      <c r="J27" s="8">
        <v>341.9</v>
      </c>
      <c r="K27" s="8">
        <v>63.5</v>
      </c>
      <c r="L27" s="8">
        <v>102123614</v>
      </c>
      <c r="M27" s="9">
        <v>33506955689.950001</v>
      </c>
      <c r="N27" s="8">
        <v>597813</v>
      </c>
      <c r="O27" s="8">
        <v>13791043</v>
      </c>
      <c r="P27" s="8">
        <v>13.5</v>
      </c>
      <c r="R27" s="7">
        <v>44235</v>
      </c>
      <c r="S27" s="7">
        <v>44252</v>
      </c>
      <c r="T27" s="8" t="s">
        <v>39</v>
      </c>
      <c r="U27" s="8" t="s">
        <v>40</v>
      </c>
      <c r="V27" s="8">
        <v>320.2</v>
      </c>
      <c r="W27" s="8">
        <v>340.95</v>
      </c>
      <c r="X27" s="8">
        <v>318.85000000000002</v>
      </c>
      <c r="Y27" s="8">
        <v>337.75</v>
      </c>
      <c r="Z27" s="8">
        <v>338.3</v>
      </c>
      <c r="AA27" s="8">
        <v>337.75</v>
      </c>
      <c r="AB27" s="8">
        <v>117357300</v>
      </c>
      <c r="AC27" s="9">
        <v>38768797380</v>
      </c>
      <c r="AD27" s="9">
        <v>38768797380</v>
      </c>
      <c r="AE27" s="8">
        <v>72971400</v>
      </c>
      <c r="AF27" s="8">
        <v>4959000</v>
      </c>
      <c r="AH27" s="7">
        <v>44235</v>
      </c>
      <c r="AI27" s="7">
        <v>44280</v>
      </c>
      <c r="AJ27" s="8" t="s">
        <v>39</v>
      </c>
      <c r="AK27" s="8" t="s">
        <v>40</v>
      </c>
      <c r="AL27" s="8">
        <v>320.3</v>
      </c>
      <c r="AM27" s="8">
        <v>342</v>
      </c>
      <c r="AN27" s="8">
        <v>320.25</v>
      </c>
      <c r="AO27" s="8">
        <v>338.9</v>
      </c>
      <c r="AP27" s="8">
        <v>339.75</v>
      </c>
      <c r="AQ27" s="8">
        <v>338.9</v>
      </c>
      <c r="AR27" s="8">
        <v>4297800</v>
      </c>
      <c r="AS27" s="9">
        <v>1421236290</v>
      </c>
      <c r="AT27" s="9">
        <v>1421236290</v>
      </c>
      <c r="AU27" s="8">
        <v>3454200</v>
      </c>
      <c r="AV27" s="8">
        <v>159600</v>
      </c>
      <c r="AX27" s="7">
        <f t="shared" si="0"/>
        <v>44235</v>
      </c>
      <c r="AY27" s="10">
        <f t="shared" si="1"/>
        <v>335.95</v>
      </c>
      <c r="AZ27" s="8">
        <f t="shared" si="2"/>
        <v>452.48412082999999</v>
      </c>
      <c r="BA27" s="8">
        <f t="shared" si="8"/>
        <v>559.73289770780002</v>
      </c>
      <c r="BB27" s="8">
        <f t="shared" si="3"/>
        <v>76425600</v>
      </c>
      <c r="BC27" s="8">
        <f t="shared" si="4"/>
        <v>5118600</v>
      </c>
      <c r="BE27" s="12">
        <f t="shared" si="5"/>
        <v>6.3469452358341283E-2</v>
      </c>
      <c r="BF27" s="12">
        <f t="shared" si="6"/>
        <v>0.80839293649345656</v>
      </c>
      <c r="BG27" s="12">
        <f t="shared" si="7"/>
        <v>7.1782573940847319E-2</v>
      </c>
    </row>
    <row r="28" spans="1:59" ht="15.75" customHeight="1" x14ac:dyDescent="0.3">
      <c r="A28" s="7">
        <v>44236</v>
      </c>
      <c r="B28" s="8" t="s">
        <v>38</v>
      </c>
      <c r="C28" s="8">
        <v>337</v>
      </c>
      <c r="D28" s="8">
        <v>338.5</v>
      </c>
      <c r="E28" s="8">
        <v>322.2</v>
      </c>
      <c r="F28" s="8">
        <v>335.95</v>
      </c>
      <c r="G28" s="8">
        <v>325.85000000000002</v>
      </c>
      <c r="H28" s="8">
        <v>325.05</v>
      </c>
      <c r="I28" s="8">
        <v>328.65</v>
      </c>
      <c r="J28" s="8">
        <v>341.9</v>
      </c>
      <c r="K28" s="8">
        <v>63.5</v>
      </c>
      <c r="L28" s="8">
        <v>105981081</v>
      </c>
      <c r="M28" s="9">
        <v>34830328895.75</v>
      </c>
      <c r="N28" s="8">
        <v>596440</v>
      </c>
      <c r="O28" s="8">
        <v>11770233</v>
      </c>
      <c r="P28" s="8">
        <v>11.11</v>
      </c>
      <c r="R28" s="7">
        <v>44236</v>
      </c>
      <c r="S28" s="7">
        <v>44252</v>
      </c>
      <c r="T28" s="8" t="s">
        <v>39</v>
      </c>
      <c r="U28" s="8" t="s">
        <v>40</v>
      </c>
      <c r="V28" s="8">
        <v>339.2</v>
      </c>
      <c r="W28" s="8">
        <v>339.7</v>
      </c>
      <c r="X28" s="8">
        <v>323.10000000000002</v>
      </c>
      <c r="Y28" s="8">
        <v>325.89999999999998</v>
      </c>
      <c r="Z28" s="8">
        <v>326.7</v>
      </c>
      <c r="AA28" s="8">
        <v>325.89999999999998</v>
      </c>
      <c r="AB28" s="8">
        <v>111588900</v>
      </c>
      <c r="AC28" s="9">
        <v>36767122965</v>
      </c>
      <c r="AD28" s="9">
        <v>36767122965</v>
      </c>
      <c r="AE28" s="8">
        <v>72623700</v>
      </c>
      <c r="AF28" s="8">
        <v>-347700</v>
      </c>
      <c r="AH28" s="7">
        <v>44236</v>
      </c>
      <c r="AI28" s="7">
        <v>44280</v>
      </c>
      <c r="AJ28" s="8" t="s">
        <v>39</v>
      </c>
      <c r="AK28" s="8" t="s">
        <v>40</v>
      </c>
      <c r="AL28" s="8">
        <v>339.35</v>
      </c>
      <c r="AM28" s="8">
        <v>340.4</v>
      </c>
      <c r="AN28" s="8">
        <v>324.35000000000002</v>
      </c>
      <c r="AO28" s="8">
        <v>327.2</v>
      </c>
      <c r="AP28" s="8">
        <v>328.1</v>
      </c>
      <c r="AQ28" s="8">
        <v>327.2</v>
      </c>
      <c r="AR28" s="8">
        <v>5289600</v>
      </c>
      <c r="AS28" s="9">
        <v>1749449700</v>
      </c>
      <c r="AT28" s="9">
        <v>1749449700</v>
      </c>
      <c r="AU28" s="8">
        <v>3950100</v>
      </c>
      <c r="AV28" s="8">
        <v>495900</v>
      </c>
      <c r="AX28" s="7">
        <f t="shared" si="0"/>
        <v>44236</v>
      </c>
      <c r="AY28" s="10">
        <f t="shared" si="1"/>
        <v>325.05</v>
      </c>
      <c r="AZ28" s="8">
        <f t="shared" si="2"/>
        <v>386.82870754499999</v>
      </c>
      <c r="BA28" s="8">
        <f t="shared" si="8"/>
        <v>581.8662200018</v>
      </c>
      <c r="BB28" s="8">
        <f t="shared" si="3"/>
        <v>76573800</v>
      </c>
      <c r="BC28" s="8">
        <f t="shared" si="4"/>
        <v>148200</v>
      </c>
      <c r="BE28" s="12">
        <f t="shared" si="5"/>
        <v>-3.2445304360767903E-2</v>
      </c>
      <c r="BF28" s="12">
        <f t="shared" si="6"/>
        <v>0.66480695088950748</v>
      </c>
      <c r="BG28" s="12">
        <f t="shared" si="7"/>
        <v>1.9391408114558472E-3</v>
      </c>
    </row>
    <row r="29" spans="1:59" ht="15.75" customHeight="1" x14ac:dyDescent="0.3">
      <c r="A29" s="7">
        <v>44237</v>
      </c>
      <c r="B29" s="8" t="s">
        <v>38</v>
      </c>
      <c r="C29" s="8">
        <v>326</v>
      </c>
      <c r="D29" s="8">
        <v>332.65</v>
      </c>
      <c r="E29" s="8">
        <v>319.5</v>
      </c>
      <c r="F29" s="8">
        <v>325.05</v>
      </c>
      <c r="G29" s="8">
        <v>328.55</v>
      </c>
      <c r="H29" s="8">
        <v>328.9</v>
      </c>
      <c r="I29" s="8">
        <v>325.62</v>
      </c>
      <c r="J29" s="8">
        <v>341.9</v>
      </c>
      <c r="K29" s="8">
        <v>63.5</v>
      </c>
      <c r="L29" s="8">
        <v>93466949</v>
      </c>
      <c r="M29" s="9">
        <v>30434833762.049999</v>
      </c>
      <c r="N29" s="8">
        <v>474065</v>
      </c>
      <c r="O29" s="8">
        <v>5592345</v>
      </c>
      <c r="P29" s="8">
        <v>5.98</v>
      </c>
      <c r="R29" s="7">
        <v>44237</v>
      </c>
      <c r="S29" s="7">
        <v>44252</v>
      </c>
      <c r="T29" s="8" t="s">
        <v>39</v>
      </c>
      <c r="U29" s="8" t="s">
        <v>40</v>
      </c>
      <c r="V29" s="8">
        <v>326.89999999999998</v>
      </c>
      <c r="W29" s="8">
        <v>334</v>
      </c>
      <c r="X29" s="8">
        <v>320.25</v>
      </c>
      <c r="Y29" s="8">
        <v>330.4</v>
      </c>
      <c r="Z29" s="8">
        <v>330.25</v>
      </c>
      <c r="AA29" s="8">
        <v>330.4</v>
      </c>
      <c r="AB29" s="8">
        <v>100485300</v>
      </c>
      <c r="AC29" s="9">
        <v>32868880710</v>
      </c>
      <c r="AD29" s="9">
        <v>32868880710</v>
      </c>
      <c r="AE29" s="8">
        <v>72732000</v>
      </c>
      <c r="AF29" s="8">
        <v>108300</v>
      </c>
      <c r="AH29" s="7">
        <v>44237</v>
      </c>
      <c r="AI29" s="7">
        <v>44280</v>
      </c>
      <c r="AJ29" s="8" t="s">
        <v>39</v>
      </c>
      <c r="AK29" s="8" t="s">
        <v>40</v>
      </c>
      <c r="AL29" s="8">
        <v>328.95</v>
      </c>
      <c r="AM29" s="8">
        <v>335</v>
      </c>
      <c r="AN29" s="8">
        <v>321.3</v>
      </c>
      <c r="AO29" s="8">
        <v>331.75</v>
      </c>
      <c r="AP29" s="8">
        <v>331.45</v>
      </c>
      <c r="AQ29" s="8">
        <v>331.75</v>
      </c>
      <c r="AR29" s="8">
        <v>4457400</v>
      </c>
      <c r="AS29" s="9">
        <v>1465421265</v>
      </c>
      <c r="AT29" s="9">
        <v>1465421265</v>
      </c>
      <c r="AU29" s="8">
        <v>3881700</v>
      </c>
      <c r="AV29" s="8">
        <v>-68400</v>
      </c>
      <c r="AX29" s="7">
        <f t="shared" si="0"/>
        <v>44237</v>
      </c>
      <c r="AY29" s="10">
        <f t="shared" si="1"/>
        <v>328.9</v>
      </c>
      <c r="AZ29" s="8">
        <f t="shared" si="2"/>
        <v>182.09793789</v>
      </c>
      <c r="BA29" s="8">
        <f t="shared" si="8"/>
        <v>471.75909118579995</v>
      </c>
      <c r="BB29" s="8">
        <f t="shared" si="3"/>
        <v>76613700</v>
      </c>
      <c r="BC29" s="8">
        <f t="shared" si="4"/>
        <v>39900</v>
      </c>
      <c r="BE29" s="12">
        <f t="shared" si="5"/>
        <v>1.184433164128585E-2</v>
      </c>
      <c r="BF29" s="12">
        <f t="shared" si="6"/>
        <v>0.38599772912120023</v>
      </c>
      <c r="BG29" s="12">
        <f t="shared" si="7"/>
        <v>5.2106595206193246E-4</v>
      </c>
    </row>
    <row r="30" spans="1:59" ht="15.75" customHeight="1" x14ac:dyDescent="0.3">
      <c r="A30" s="7">
        <v>44238</v>
      </c>
      <c r="B30" s="8" t="s">
        <v>38</v>
      </c>
      <c r="C30" s="8">
        <v>326.45</v>
      </c>
      <c r="D30" s="8">
        <v>331.35</v>
      </c>
      <c r="E30" s="8">
        <v>323.39999999999998</v>
      </c>
      <c r="F30" s="8">
        <v>328.9</v>
      </c>
      <c r="G30" s="8">
        <v>324.89999999999998</v>
      </c>
      <c r="H30" s="8">
        <v>325</v>
      </c>
      <c r="I30" s="8">
        <v>326.77</v>
      </c>
      <c r="J30" s="8">
        <v>341.9</v>
      </c>
      <c r="K30" s="8">
        <v>63.5</v>
      </c>
      <c r="L30" s="8">
        <v>55257166</v>
      </c>
      <c r="M30" s="9">
        <v>18056563766.25</v>
      </c>
      <c r="N30" s="8">
        <v>317814</v>
      </c>
      <c r="O30" s="8">
        <v>6734537</v>
      </c>
      <c r="P30" s="8">
        <v>12.19</v>
      </c>
      <c r="R30" s="7">
        <v>44238</v>
      </c>
      <c r="S30" s="7">
        <v>44252</v>
      </c>
      <c r="T30" s="8" t="s">
        <v>39</v>
      </c>
      <c r="U30" s="8" t="s">
        <v>40</v>
      </c>
      <c r="V30" s="8">
        <v>327.39999999999998</v>
      </c>
      <c r="W30" s="8">
        <v>332.25</v>
      </c>
      <c r="X30" s="8">
        <v>324.5</v>
      </c>
      <c r="Y30" s="8">
        <v>326.35000000000002</v>
      </c>
      <c r="Z30" s="8">
        <v>326.14999999999998</v>
      </c>
      <c r="AA30" s="8">
        <v>326.35000000000002</v>
      </c>
      <c r="AB30" s="8">
        <v>54269700</v>
      </c>
      <c r="AC30" s="9">
        <v>17800562775</v>
      </c>
      <c r="AD30" s="9">
        <v>17800562775</v>
      </c>
      <c r="AE30" s="8">
        <v>73951800</v>
      </c>
      <c r="AF30" s="8">
        <v>1219800</v>
      </c>
      <c r="AH30" s="7">
        <v>44238</v>
      </c>
      <c r="AI30" s="7">
        <v>44280</v>
      </c>
      <c r="AJ30" s="8" t="s">
        <v>39</v>
      </c>
      <c r="AK30" s="8" t="s">
        <v>40</v>
      </c>
      <c r="AL30" s="8">
        <v>330.65</v>
      </c>
      <c r="AM30" s="8">
        <v>333.3</v>
      </c>
      <c r="AN30" s="8">
        <v>325.95</v>
      </c>
      <c r="AO30" s="8">
        <v>327.45</v>
      </c>
      <c r="AP30" s="8">
        <v>326.95</v>
      </c>
      <c r="AQ30" s="8">
        <v>327.45</v>
      </c>
      <c r="AR30" s="8">
        <v>2929800</v>
      </c>
      <c r="AS30" s="9">
        <v>963451335</v>
      </c>
      <c r="AT30" s="9">
        <v>963451335</v>
      </c>
      <c r="AU30" s="8">
        <v>4263600</v>
      </c>
      <c r="AV30" s="8">
        <v>381900</v>
      </c>
      <c r="AX30" s="7">
        <f t="shared" si="0"/>
        <v>44238</v>
      </c>
      <c r="AY30" s="10">
        <f t="shared" si="1"/>
        <v>325</v>
      </c>
      <c r="AZ30" s="8">
        <f t="shared" si="2"/>
        <v>220.06446554899998</v>
      </c>
      <c r="BA30" s="8">
        <f t="shared" si="8"/>
        <v>359.13724000180002</v>
      </c>
      <c r="BB30" s="8">
        <f t="shared" si="3"/>
        <v>78215400</v>
      </c>
      <c r="BC30" s="8">
        <f t="shared" si="4"/>
        <v>1601700</v>
      </c>
      <c r="BE30" s="12">
        <f t="shared" si="5"/>
        <v>-1.1857707509881354E-2</v>
      </c>
      <c r="BF30" s="12">
        <f t="shared" si="6"/>
        <v>0.61275869232580005</v>
      </c>
      <c r="BG30" s="12">
        <f t="shared" si="7"/>
        <v>2.0906182575701211E-2</v>
      </c>
    </row>
    <row r="31" spans="1:59" ht="15.75" customHeight="1" x14ac:dyDescent="0.3">
      <c r="A31" s="7">
        <v>44239</v>
      </c>
      <c r="B31" s="8" t="s">
        <v>38</v>
      </c>
      <c r="C31" s="8">
        <v>326.39999999999998</v>
      </c>
      <c r="D31" s="8">
        <v>330.5</v>
      </c>
      <c r="E31" s="8">
        <v>321.25</v>
      </c>
      <c r="F31" s="8">
        <v>325</v>
      </c>
      <c r="G31" s="8">
        <v>324.55</v>
      </c>
      <c r="H31" s="8">
        <v>325.39999999999998</v>
      </c>
      <c r="I31" s="8">
        <v>326.36</v>
      </c>
      <c r="J31" s="8">
        <v>341.9</v>
      </c>
      <c r="K31" s="8">
        <v>63.5</v>
      </c>
      <c r="L31" s="8">
        <v>64093642</v>
      </c>
      <c r="M31" s="9">
        <v>20917450086</v>
      </c>
      <c r="N31" s="8">
        <v>344490</v>
      </c>
      <c r="O31" s="8">
        <v>4621930</v>
      </c>
      <c r="P31" s="8">
        <v>7.21</v>
      </c>
      <c r="R31" s="7">
        <v>44239</v>
      </c>
      <c r="S31" s="7">
        <v>44252</v>
      </c>
      <c r="T31" s="8" t="s">
        <v>39</v>
      </c>
      <c r="U31" s="8" t="s">
        <v>40</v>
      </c>
      <c r="V31" s="8">
        <v>326.7</v>
      </c>
      <c r="W31" s="8">
        <v>331.7</v>
      </c>
      <c r="X31" s="8">
        <v>322.14999999999998</v>
      </c>
      <c r="Y31" s="8">
        <v>326.3</v>
      </c>
      <c r="Z31" s="8">
        <v>325.5</v>
      </c>
      <c r="AA31" s="8">
        <v>326.3</v>
      </c>
      <c r="AB31" s="8">
        <v>70377900</v>
      </c>
      <c r="AC31" s="9">
        <v>23031972330</v>
      </c>
      <c r="AD31" s="9">
        <v>23031972330</v>
      </c>
      <c r="AE31" s="8">
        <v>71546400</v>
      </c>
      <c r="AF31" s="8">
        <v>-2405400</v>
      </c>
      <c r="AH31" s="7">
        <v>44239</v>
      </c>
      <c r="AI31" s="7">
        <v>44280</v>
      </c>
      <c r="AJ31" s="8" t="s">
        <v>39</v>
      </c>
      <c r="AK31" s="8" t="s">
        <v>40</v>
      </c>
      <c r="AL31" s="8">
        <v>328.3</v>
      </c>
      <c r="AM31" s="8">
        <v>332.65</v>
      </c>
      <c r="AN31" s="8">
        <v>323.45</v>
      </c>
      <c r="AO31" s="8">
        <v>327.55</v>
      </c>
      <c r="AP31" s="8">
        <v>326.39999999999998</v>
      </c>
      <c r="AQ31" s="8">
        <v>327.55</v>
      </c>
      <c r="AR31" s="8">
        <v>4976100</v>
      </c>
      <c r="AS31" s="9">
        <v>1633726020</v>
      </c>
      <c r="AT31" s="9">
        <v>1633726020</v>
      </c>
      <c r="AU31" s="8">
        <v>4742400</v>
      </c>
      <c r="AV31" s="8">
        <v>478800</v>
      </c>
      <c r="AX31" s="7">
        <f t="shared" si="0"/>
        <v>44239</v>
      </c>
      <c r="AY31" s="10">
        <f t="shared" si="1"/>
        <v>325.39999999999998</v>
      </c>
      <c r="AZ31" s="8">
        <f t="shared" si="2"/>
        <v>150.84130747999998</v>
      </c>
      <c r="BA31" s="8">
        <f t="shared" si="8"/>
        <v>332.32700813240001</v>
      </c>
      <c r="BB31" s="8">
        <f t="shared" si="3"/>
        <v>76288800</v>
      </c>
      <c r="BC31" s="8">
        <f t="shared" si="4"/>
        <v>-1926600</v>
      </c>
      <c r="BE31" s="12">
        <f t="shared" si="5"/>
        <v>1.2307692307691608E-3</v>
      </c>
      <c r="BF31" s="12">
        <f t="shared" si="6"/>
        <v>0.4538942180104254</v>
      </c>
      <c r="BG31" s="12">
        <f t="shared" si="7"/>
        <v>-2.4631977845795072E-2</v>
      </c>
    </row>
    <row r="32" spans="1:59" ht="15.75" customHeight="1" x14ac:dyDescent="0.3">
      <c r="A32" s="7">
        <v>44242</v>
      </c>
      <c r="B32" s="8" t="s">
        <v>38</v>
      </c>
      <c r="C32" s="8">
        <v>329.9</v>
      </c>
      <c r="D32" s="8">
        <v>335.8</v>
      </c>
      <c r="E32" s="8">
        <v>324</v>
      </c>
      <c r="F32" s="8">
        <v>325.39999999999998</v>
      </c>
      <c r="G32" s="8">
        <v>331.9</v>
      </c>
      <c r="H32" s="8">
        <v>333.35</v>
      </c>
      <c r="I32" s="8">
        <v>329.83</v>
      </c>
      <c r="J32" s="8">
        <v>341.9</v>
      </c>
      <c r="K32" s="8">
        <v>63.5</v>
      </c>
      <c r="L32" s="8">
        <v>78680452</v>
      </c>
      <c r="M32" s="9">
        <v>25950795655.450001</v>
      </c>
      <c r="N32" s="8">
        <v>418089</v>
      </c>
      <c r="O32" s="8">
        <v>8356395</v>
      </c>
      <c r="P32" s="8">
        <v>10.62</v>
      </c>
      <c r="R32" s="7">
        <v>44242</v>
      </c>
      <c r="S32" s="7">
        <v>44252</v>
      </c>
      <c r="T32" s="8" t="s">
        <v>39</v>
      </c>
      <c r="U32" s="8" t="s">
        <v>40</v>
      </c>
      <c r="V32" s="8">
        <v>330.25</v>
      </c>
      <c r="W32" s="8">
        <v>336.9</v>
      </c>
      <c r="X32" s="8">
        <v>324.75</v>
      </c>
      <c r="Y32" s="8">
        <v>334.6</v>
      </c>
      <c r="Z32" s="8">
        <v>333.3</v>
      </c>
      <c r="AA32" s="8">
        <v>334.6</v>
      </c>
      <c r="AB32" s="8">
        <v>118674000</v>
      </c>
      <c r="AC32" s="9">
        <v>39274141995</v>
      </c>
      <c r="AD32" s="9">
        <v>39274141995</v>
      </c>
      <c r="AE32" s="8">
        <v>73632600</v>
      </c>
      <c r="AF32" s="8">
        <v>2086200</v>
      </c>
      <c r="AH32" s="7">
        <v>44242</v>
      </c>
      <c r="AI32" s="7">
        <v>44280</v>
      </c>
      <c r="AJ32" s="8" t="s">
        <v>39</v>
      </c>
      <c r="AK32" s="8" t="s">
        <v>40</v>
      </c>
      <c r="AL32" s="8">
        <v>331.3</v>
      </c>
      <c r="AM32" s="8">
        <v>337.95</v>
      </c>
      <c r="AN32" s="8">
        <v>326</v>
      </c>
      <c r="AO32" s="8">
        <v>335.75</v>
      </c>
      <c r="AP32" s="8">
        <v>334.5</v>
      </c>
      <c r="AQ32" s="8">
        <v>335.75</v>
      </c>
      <c r="AR32" s="8">
        <v>7011000</v>
      </c>
      <c r="AS32" s="9">
        <v>2326764225</v>
      </c>
      <c r="AT32" s="9">
        <v>2326764225</v>
      </c>
      <c r="AU32" s="8">
        <v>5614500</v>
      </c>
      <c r="AV32" s="8">
        <v>872100</v>
      </c>
      <c r="AX32" s="7">
        <f t="shared" si="0"/>
        <v>44242</v>
      </c>
      <c r="AY32" s="10">
        <f t="shared" si="1"/>
        <v>333.35</v>
      </c>
      <c r="AZ32" s="8">
        <f t="shared" si="2"/>
        <v>275.61897628499997</v>
      </c>
      <c r="BA32" s="8">
        <f t="shared" si="8"/>
        <v>278.46330785880002</v>
      </c>
      <c r="BB32" s="8">
        <f t="shared" si="3"/>
        <v>79247100</v>
      </c>
      <c r="BC32" s="8">
        <f t="shared" si="4"/>
        <v>2958300</v>
      </c>
      <c r="BE32" s="12">
        <f t="shared" si="5"/>
        <v>2.4431468961278568E-2</v>
      </c>
      <c r="BF32" s="12">
        <f t="shared" si="6"/>
        <v>0.98978561450098723</v>
      </c>
      <c r="BG32" s="12">
        <f t="shared" si="7"/>
        <v>3.8777644949193064E-2</v>
      </c>
    </row>
    <row r="33" spans="1:59" ht="15.75" customHeight="1" x14ac:dyDescent="0.3">
      <c r="A33" s="7">
        <v>44243</v>
      </c>
      <c r="B33" s="8" t="s">
        <v>38</v>
      </c>
      <c r="C33" s="8">
        <v>335.45</v>
      </c>
      <c r="D33" s="8">
        <v>337.9</v>
      </c>
      <c r="E33" s="8">
        <v>327.5</v>
      </c>
      <c r="F33" s="8">
        <v>333.35</v>
      </c>
      <c r="G33" s="8">
        <v>329</v>
      </c>
      <c r="H33" s="8">
        <v>329.2</v>
      </c>
      <c r="I33" s="8">
        <v>331.95</v>
      </c>
      <c r="J33" s="8">
        <v>341.9</v>
      </c>
      <c r="K33" s="8">
        <v>63.5</v>
      </c>
      <c r="L33" s="8">
        <v>65943843</v>
      </c>
      <c r="M33" s="9">
        <v>21890304400.549999</v>
      </c>
      <c r="N33" s="8">
        <v>349911</v>
      </c>
      <c r="O33" s="8">
        <v>8320793</v>
      </c>
      <c r="P33" s="8">
        <v>12.62</v>
      </c>
      <c r="R33" s="7">
        <v>44243</v>
      </c>
      <c r="S33" s="7">
        <v>44252</v>
      </c>
      <c r="T33" s="8" t="s">
        <v>39</v>
      </c>
      <c r="U33" s="8" t="s">
        <v>40</v>
      </c>
      <c r="V33" s="8">
        <v>336.4</v>
      </c>
      <c r="W33" s="8">
        <v>338.95</v>
      </c>
      <c r="X33" s="8">
        <v>328.4</v>
      </c>
      <c r="Y33" s="8">
        <v>330.2</v>
      </c>
      <c r="Z33" s="8">
        <v>330</v>
      </c>
      <c r="AA33" s="8">
        <v>330.2</v>
      </c>
      <c r="AB33" s="8">
        <v>77827800</v>
      </c>
      <c r="AC33" s="9">
        <v>25927035390</v>
      </c>
      <c r="AD33" s="9">
        <v>25927035390</v>
      </c>
      <c r="AE33" s="8">
        <v>73860600</v>
      </c>
      <c r="AF33" s="8">
        <v>228000</v>
      </c>
      <c r="AH33" s="7">
        <v>44243</v>
      </c>
      <c r="AI33" s="7">
        <v>44280</v>
      </c>
      <c r="AJ33" s="8" t="s">
        <v>39</v>
      </c>
      <c r="AK33" s="8" t="s">
        <v>40</v>
      </c>
      <c r="AL33" s="8">
        <v>337.65</v>
      </c>
      <c r="AM33" s="8">
        <v>340</v>
      </c>
      <c r="AN33" s="8">
        <v>329.85</v>
      </c>
      <c r="AO33" s="8">
        <v>331.45</v>
      </c>
      <c r="AP33" s="8">
        <v>331.05</v>
      </c>
      <c r="AQ33" s="8">
        <v>331.45</v>
      </c>
      <c r="AR33" s="8">
        <v>7210500</v>
      </c>
      <c r="AS33" s="9">
        <v>2407666035</v>
      </c>
      <c r="AT33" s="9">
        <v>2407666035</v>
      </c>
      <c r="AU33" s="8">
        <v>6822900</v>
      </c>
      <c r="AV33" s="8">
        <v>1208400</v>
      </c>
      <c r="AX33" s="7">
        <f t="shared" si="0"/>
        <v>44243</v>
      </c>
      <c r="AY33" s="10">
        <f t="shared" si="1"/>
        <v>329.2</v>
      </c>
      <c r="AZ33" s="8">
        <f t="shared" si="2"/>
        <v>276.20872363500001</v>
      </c>
      <c r="BA33" s="8">
        <f t="shared" si="8"/>
        <v>243.09027894979999</v>
      </c>
      <c r="BB33" s="8">
        <f t="shared" si="3"/>
        <v>80683500</v>
      </c>
      <c r="BC33" s="8">
        <f t="shared" si="4"/>
        <v>1436400</v>
      </c>
      <c r="BE33" s="12">
        <f t="shared" si="5"/>
        <v>-1.2449377531123546E-2</v>
      </c>
      <c r="BF33" s="12">
        <f t="shared" si="6"/>
        <v>1.1362392804363814</v>
      </c>
      <c r="BG33" s="12">
        <f t="shared" si="7"/>
        <v>1.8125584406243258E-2</v>
      </c>
    </row>
    <row r="34" spans="1:59" ht="15.75" customHeight="1" x14ac:dyDescent="0.3">
      <c r="A34" s="7">
        <v>44244</v>
      </c>
      <c r="B34" s="8" t="s">
        <v>38</v>
      </c>
      <c r="C34" s="8">
        <v>326.89999999999998</v>
      </c>
      <c r="D34" s="8">
        <v>334.25</v>
      </c>
      <c r="E34" s="8">
        <v>325.45</v>
      </c>
      <c r="F34" s="8">
        <v>329.2</v>
      </c>
      <c r="G34" s="8">
        <v>329.7</v>
      </c>
      <c r="H34" s="8">
        <v>330.15</v>
      </c>
      <c r="I34" s="8">
        <v>329.78</v>
      </c>
      <c r="J34" s="8">
        <v>341.9</v>
      </c>
      <c r="K34" s="8">
        <v>63.5</v>
      </c>
      <c r="L34" s="8">
        <v>52150941</v>
      </c>
      <c r="M34" s="9">
        <v>17198462740.049999</v>
      </c>
      <c r="N34" s="8">
        <v>288923</v>
      </c>
      <c r="O34" s="8">
        <v>5743645</v>
      </c>
      <c r="P34" s="8">
        <v>11.01</v>
      </c>
      <c r="R34" s="7">
        <v>44244</v>
      </c>
      <c r="S34" s="7">
        <v>44252</v>
      </c>
      <c r="T34" s="8" t="s">
        <v>39</v>
      </c>
      <c r="U34" s="8" t="s">
        <v>40</v>
      </c>
      <c r="V34" s="8">
        <v>327.8</v>
      </c>
      <c r="W34" s="8">
        <v>335.4</v>
      </c>
      <c r="X34" s="8">
        <v>326.5</v>
      </c>
      <c r="Y34" s="8">
        <v>331.2</v>
      </c>
      <c r="Z34" s="8">
        <v>331.05</v>
      </c>
      <c r="AA34" s="8">
        <v>331.2</v>
      </c>
      <c r="AB34" s="8">
        <v>69374700</v>
      </c>
      <c r="AC34" s="9">
        <v>22959850515</v>
      </c>
      <c r="AD34" s="9">
        <v>22959850515</v>
      </c>
      <c r="AE34" s="8">
        <v>72065100</v>
      </c>
      <c r="AF34" s="8">
        <v>-1795500</v>
      </c>
      <c r="AH34" s="7">
        <v>44244</v>
      </c>
      <c r="AI34" s="7">
        <v>44280</v>
      </c>
      <c r="AJ34" s="8" t="s">
        <v>39</v>
      </c>
      <c r="AK34" s="8" t="s">
        <v>40</v>
      </c>
      <c r="AL34" s="8">
        <v>328.55</v>
      </c>
      <c r="AM34" s="8">
        <v>336.35</v>
      </c>
      <c r="AN34" s="8">
        <v>327.75</v>
      </c>
      <c r="AO34" s="8">
        <v>332.25</v>
      </c>
      <c r="AP34" s="8">
        <v>332.25</v>
      </c>
      <c r="AQ34" s="8">
        <v>332.25</v>
      </c>
      <c r="AR34" s="8">
        <v>8652600</v>
      </c>
      <c r="AS34" s="9">
        <v>2874842595</v>
      </c>
      <c r="AT34" s="9">
        <v>2874842595</v>
      </c>
      <c r="AU34" s="8">
        <v>8709600</v>
      </c>
      <c r="AV34" s="8">
        <v>1886700</v>
      </c>
      <c r="AX34" s="7">
        <f t="shared" si="0"/>
        <v>44244</v>
      </c>
      <c r="AY34" s="10">
        <f t="shared" si="1"/>
        <v>330.15</v>
      </c>
      <c r="AZ34" s="8">
        <f t="shared" si="2"/>
        <v>189.41392481</v>
      </c>
      <c r="BA34" s="8">
        <f t="shared" si="8"/>
        <v>220.96628216779999</v>
      </c>
      <c r="BB34" s="8">
        <f t="shared" si="3"/>
        <v>80774700</v>
      </c>
      <c r="BC34" s="8">
        <f t="shared" si="4"/>
        <v>91200</v>
      </c>
      <c r="BE34" s="12">
        <f t="shared" si="5"/>
        <v>2.8857837181044611E-3</v>
      </c>
      <c r="BF34" s="12">
        <f t="shared" si="6"/>
        <v>0.85720736644408313</v>
      </c>
      <c r="BG34" s="12">
        <f t="shared" si="7"/>
        <v>1.1303426351112682E-3</v>
      </c>
    </row>
    <row r="35" spans="1:59" ht="15.75" customHeight="1" x14ac:dyDescent="0.3">
      <c r="A35" s="7">
        <v>44245</v>
      </c>
      <c r="B35" s="8" t="s">
        <v>38</v>
      </c>
      <c r="C35" s="8">
        <v>331.5</v>
      </c>
      <c r="D35" s="8">
        <v>331.75</v>
      </c>
      <c r="E35" s="8">
        <v>321.10000000000002</v>
      </c>
      <c r="F35" s="8">
        <v>330.15</v>
      </c>
      <c r="G35" s="8">
        <v>323</v>
      </c>
      <c r="H35" s="8">
        <v>323.85000000000002</v>
      </c>
      <c r="I35" s="8">
        <v>327.39</v>
      </c>
      <c r="J35" s="8">
        <v>341.9</v>
      </c>
      <c r="K35" s="8">
        <v>63.5</v>
      </c>
      <c r="L35" s="8">
        <v>49204247</v>
      </c>
      <c r="M35" s="9">
        <v>16108957682</v>
      </c>
      <c r="N35" s="8">
        <v>305338</v>
      </c>
      <c r="O35" s="8">
        <v>10654511</v>
      </c>
      <c r="P35" s="8">
        <v>21.65</v>
      </c>
      <c r="R35" s="7">
        <v>44245</v>
      </c>
      <c r="S35" s="7">
        <v>44252</v>
      </c>
      <c r="T35" s="8" t="s">
        <v>39</v>
      </c>
      <c r="U35" s="8" t="s">
        <v>40</v>
      </c>
      <c r="V35" s="8">
        <v>332</v>
      </c>
      <c r="W35" s="8">
        <v>332.75</v>
      </c>
      <c r="X35" s="8">
        <v>322.2</v>
      </c>
      <c r="Y35" s="8">
        <v>324.35000000000002</v>
      </c>
      <c r="Z35" s="8">
        <v>323.39999999999998</v>
      </c>
      <c r="AA35" s="8">
        <v>324.35000000000002</v>
      </c>
      <c r="AB35" s="8">
        <v>55694700</v>
      </c>
      <c r="AC35" s="9">
        <v>18277161150</v>
      </c>
      <c r="AD35" s="9">
        <v>18277161150</v>
      </c>
      <c r="AE35" s="8">
        <v>70925100</v>
      </c>
      <c r="AF35" s="8">
        <v>-1140000</v>
      </c>
      <c r="AH35" s="7">
        <v>44245</v>
      </c>
      <c r="AI35" s="7">
        <v>44280</v>
      </c>
      <c r="AJ35" s="8" t="s">
        <v>39</v>
      </c>
      <c r="AK35" s="8" t="s">
        <v>40</v>
      </c>
      <c r="AL35" s="8">
        <v>333.35</v>
      </c>
      <c r="AM35" s="8">
        <v>333.65</v>
      </c>
      <c r="AN35" s="8">
        <v>323.3</v>
      </c>
      <c r="AO35" s="8">
        <v>325.35000000000002</v>
      </c>
      <c r="AP35" s="8">
        <v>324.8</v>
      </c>
      <c r="AQ35" s="8">
        <v>325.35000000000002</v>
      </c>
      <c r="AR35" s="8">
        <v>11023800</v>
      </c>
      <c r="AS35" s="9">
        <v>3625031850</v>
      </c>
      <c r="AT35" s="9">
        <v>3625031850</v>
      </c>
      <c r="AU35" s="8">
        <v>12072600</v>
      </c>
      <c r="AV35" s="8">
        <v>3363000</v>
      </c>
      <c r="AX35" s="7">
        <f t="shared" si="0"/>
        <v>44245</v>
      </c>
      <c r="AY35" s="10">
        <f t="shared" si="1"/>
        <v>323.85000000000002</v>
      </c>
      <c r="AZ35" s="8">
        <f t="shared" si="2"/>
        <v>348.81803562900001</v>
      </c>
      <c r="BA35" s="8">
        <f t="shared" si="8"/>
        <v>222.42947955180003</v>
      </c>
      <c r="BB35" s="8">
        <f t="shared" si="3"/>
        <v>82997700</v>
      </c>
      <c r="BC35" s="8">
        <f t="shared" si="4"/>
        <v>2223000</v>
      </c>
      <c r="BE35" s="12">
        <f t="shared" si="5"/>
        <v>-1.908223534756915E-2</v>
      </c>
      <c r="BF35" s="12">
        <f t="shared" si="6"/>
        <v>1.5682185487817331</v>
      </c>
      <c r="BG35" s="12">
        <f t="shared" si="7"/>
        <v>2.7520993578434832E-2</v>
      </c>
    </row>
    <row r="36" spans="1:59" ht="15.75" customHeight="1" x14ac:dyDescent="0.3">
      <c r="A36" s="7">
        <v>44246</v>
      </c>
      <c r="B36" s="8" t="s">
        <v>38</v>
      </c>
      <c r="C36" s="8">
        <v>321.95</v>
      </c>
      <c r="D36" s="8">
        <v>321.95</v>
      </c>
      <c r="E36" s="8">
        <v>301.39999999999998</v>
      </c>
      <c r="F36" s="8">
        <v>323.85000000000002</v>
      </c>
      <c r="G36" s="8">
        <v>312.45</v>
      </c>
      <c r="H36" s="8">
        <v>311.85000000000002</v>
      </c>
      <c r="I36" s="8">
        <v>313.32</v>
      </c>
      <c r="J36" s="8">
        <v>341.9</v>
      </c>
      <c r="K36" s="8">
        <v>63.5</v>
      </c>
      <c r="L36" s="8">
        <v>80274683</v>
      </c>
      <c r="M36" s="9">
        <v>25151576757.900002</v>
      </c>
      <c r="N36" s="8">
        <v>516227</v>
      </c>
      <c r="O36" s="8">
        <v>11456545</v>
      </c>
      <c r="P36" s="8">
        <v>14.27</v>
      </c>
      <c r="R36" s="7">
        <v>44246</v>
      </c>
      <c r="S36" s="7">
        <v>44252</v>
      </c>
      <c r="T36" s="8" t="s">
        <v>39</v>
      </c>
      <c r="U36" s="8" t="s">
        <v>40</v>
      </c>
      <c r="V36" s="8">
        <v>321.55</v>
      </c>
      <c r="W36" s="8">
        <v>321.55</v>
      </c>
      <c r="X36" s="8">
        <v>301.45</v>
      </c>
      <c r="Y36" s="8">
        <v>311.75</v>
      </c>
      <c r="Z36" s="8">
        <v>311.39999999999998</v>
      </c>
      <c r="AA36" s="8">
        <v>311.75</v>
      </c>
      <c r="AB36" s="8">
        <v>103266900</v>
      </c>
      <c r="AC36" s="9">
        <v>32368401615</v>
      </c>
      <c r="AD36" s="9">
        <v>32368401615</v>
      </c>
      <c r="AE36" s="8">
        <v>62078700</v>
      </c>
      <c r="AF36" s="8">
        <v>-8846400</v>
      </c>
      <c r="AH36" s="7">
        <v>44246</v>
      </c>
      <c r="AI36" s="7">
        <v>44280</v>
      </c>
      <c r="AJ36" s="8" t="s">
        <v>39</v>
      </c>
      <c r="AK36" s="8" t="s">
        <v>40</v>
      </c>
      <c r="AL36" s="8">
        <v>322.45</v>
      </c>
      <c r="AM36" s="8">
        <v>322.45</v>
      </c>
      <c r="AN36" s="8">
        <v>302.55</v>
      </c>
      <c r="AO36" s="8">
        <v>312.8</v>
      </c>
      <c r="AP36" s="8">
        <v>312.89999999999998</v>
      </c>
      <c r="AQ36" s="8">
        <v>312.8</v>
      </c>
      <c r="AR36" s="8">
        <v>23769000</v>
      </c>
      <c r="AS36" s="9">
        <v>7483818990</v>
      </c>
      <c r="AT36" s="9">
        <v>7483818990</v>
      </c>
      <c r="AU36" s="8">
        <v>19442700</v>
      </c>
      <c r="AV36" s="8">
        <v>7370100</v>
      </c>
      <c r="AX36" s="7">
        <f t="shared" si="0"/>
        <v>44246</v>
      </c>
      <c r="AY36" s="10">
        <f t="shared" si="1"/>
        <v>311.85000000000002</v>
      </c>
      <c r="AZ36" s="8">
        <f t="shared" si="2"/>
        <v>358.95646793999998</v>
      </c>
      <c r="BA36" s="8">
        <f t="shared" si="8"/>
        <v>248.18019356780002</v>
      </c>
      <c r="BB36" s="8">
        <f t="shared" si="3"/>
        <v>81521400</v>
      </c>
      <c r="BC36" s="8">
        <f t="shared" si="4"/>
        <v>-1476300</v>
      </c>
      <c r="BE36" s="12">
        <f t="shared" si="5"/>
        <v>-3.7054191755442334E-2</v>
      </c>
      <c r="BF36" s="12">
        <f t="shared" si="6"/>
        <v>1.4463542105423379</v>
      </c>
      <c r="BG36" s="12">
        <f t="shared" si="7"/>
        <v>-1.7787239887370371E-2</v>
      </c>
    </row>
    <row r="37" spans="1:59" ht="15.75" customHeight="1" x14ac:dyDescent="0.3">
      <c r="A37" s="7">
        <v>44249</v>
      </c>
      <c r="B37" s="8" t="s">
        <v>38</v>
      </c>
      <c r="C37" s="8">
        <v>312.45</v>
      </c>
      <c r="D37" s="8">
        <v>313.89999999999998</v>
      </c>
      <c r="E37" s="8">
        <v>302.14999999999998</v>
      </c>
      <c r="F37" s="8">
        <v>311.85000000000002</v>
      </c>
      <c r="G37" s="8">
        <v>302.60000000000002</v>
      </c>
      <c r="H37" s="8">
        <v>304.5</v>
      </c>
      <c r="I37" s="8">
        <v>308</v>
      </c>
      <c r="J37" s="8">
        <v>341.9</v>
      </c>
      <c r="K37" s="8">
        <v>63.5</v>
      </c>
      <c r="L37" s="8">
        <v>57723298</v>
      </c>
      <c r="M37" s="9">
        <v>17778579106.099998</v>
      </c>
      <c r="N37" s="8">
        <v>341152</v>
      </c>
      <c r="O37" s="8">
        <v>5272946</v>
      </c>
      <c r="P37" s="8">
        <v>9.1300000000000008</v>
      </c>
      <c r="R37" s="7">
        <v>44249</v>
      </c>
      <c r="S37" s="7">
        <v>44252</v>
      </c>
      <c r="T37" s="8" t="s">
        <v>39</v>
      </c>
      <c r="U37" s="8" t="s">
        <v>40</v>
      </c>
      <c r="V37" s="8">
        <v>311.95</v>
      </c>
      <c r="W37" s="8">
        <v>314.39999999999998</v>
      </c>
      <c r="X37" s="8">
        <v>302.85000000000002</v>
      </c>
      <c r="Y37" s="8">
        <v>304.64999999999998</v>
      </c>
      <c r="Z37" s="8">
        <v>303.2</v>
      </c>
      <c r="AA37" s="8">
        <v>304.64999999999998</v>
      </c>
      <c r="AB37" s="8">
        <v>69129600</v>
      </c>
      <c r="AC37" s="9">
        <v>21309775470</v>
      </c>
      <c r="AD37" s="9">
        <v>21309775470</v>
      </c>
      <c r="AE37" s="8">
        <v>53768100</v>
      </c>
      <c r="AF37" s="8">
        <v>-8310600</v>
      </c>
      <c r="AH37" s="7">
        <v>44249</v>
      </c>
      <c r="AI37" s="7">
        <v>44280</v>
      </c>
      <c r="AJ37" s="8" t="s">
        <v>39</v>
      </c>
      <c r="AK37" s="8" t="s">
        <v>40</v>
      </c>
      <c r="AL37" s="8">
        <v>313.45</v>
      </c>
      <c r="AM37" s="8">
        <v>315.39999999999998</v>
      </c>
      <c r="AN37" s="8">
        <v>303.7</v>
      </c>
      <c r="AO37" s="8">
        <v>305.60000000000002</v>
      </c>
      <c r="AP37" s="8">
        <v>304.05</v>
      </c>
      <c r="AQ37" s="8">
        <v>305.60000000000002</v>
      </c>
      <c r="AR37" s="8">
        <v>27234600</v>
      </c>
      <c r="AS37" s="9">
        <v>8420338395</v>
      </c>
      <c r="AT37" s="9">
        <v>8420338395</v>
      </c>
      <c r="AU37" s="8">
        <v>25803900</v>
      </c>
      <c r="AV37" s="8">
        <v>6361200</v>
      </c>
      <c r="AX37" s="7">
        <f t="shared" si="0"/>
        <v>44249</v>
      </c>
      <c r="AY37" s="10">
        <f t="shared" si="1"/>
        <v>304.5</v>
      </c>
      <c r="AZ37" s="8">
        <f t="shared" si="2"/>
        <v>162.4067368</v>
      </c>
      <c r="BA37" s="8">
        <f t="shared" si="8"/>
        <v>289.80322565979998</v>
      </c>
      <c r="BB37" s="8">
        <f t="shared" si="3"/>
        <v>79572000</v>
      </c>
      <c r="BC37" s="8">
        <f t="shared" si="4"/>
        <v>-1949400</v>
      </c>
      <c r="BE37" s="12">
        <f t="shared" si="5"/>
        <v>-2.3569023569023639E-2</v>
      </c>
      <c r="BF37" s="12">
        <f t="shared" si="6"/>
        <v>0.56040348215671443</v>
      </c>
      <c r="BG37" s="12">
        <f t="shared" si="7"/>
        <v>-2.3912739476996223E-2</v>
      </c>
    </row>
    <row r="38" spans="1:59" ht="15.75" customHeight="1" x14ac:dyDescent="0.3">
      <c r="A38" s="7">
        <v>44250</v>
      </c>
      <c r="B38" s="8" t="s">
        <v>38</v>
      </c>
      <c r="C38" s="8">
        <v>308.5</v>
      </c>
      <c r="D38" s="8">
        <v>328.9</v>
      </c>
      <c r="E38" s="8">
        <v>308.5</v>
      </c>
      <c r="F38" s="8">
        <v>304.5</v>
      </c>
      <c r="G38" s="8">
        <v>324.60000000000002</v>
      </c>
      <c r="H38" s="8">
        <v>324</v>
      </c>
      <c r="I38" s="8">
        <v>319.8</v>
      </c>
      <c r="J38" s="8">
        <v>341.9</v>
      </c>
      <c r="K38" s="8">
        <v>63.5</v>
      </c>
      <c r="L38" s="8">
        <v>133310157</v>
      </c>
      <c r="M38" s="9">
        <v>42632430245.099998</v>
      </c>
      <c r="N38" s="8">
        <v>696488</v>
      </c>
      <c r="O38" s="8">
        <v>12357798</v>
      </c>
      <c r="P38" s="8">
        <v>9.27</v>
      </c>
      <c r="R38" s="7">
        <v>44250</v>
      </c>
      <c r="S38" s="7">
        <v>44252</v>
      </c>
      <c r="T38" s="8" t="s">
        <v>39</v>
      </c>
      <c r="U38" s="8" t="s">
        <v>40</v>
      </c>
      <c r="V38" s="8">
        <v>309.10000000000002</v>
      </c>
      <c r="W38" s="8">
        <v>329.6</v>
      </c>
      <c r="X38" s="8">
        <v>309.05</v>
      </c>
      <c r="Y38" s="8">
        <v>324.7</v>
      </c>
      <c r="Z38" s="8">
        <v>325.10000000000002</v>
      </c>
      <c r="AA38" s="8">
        <v>324.7</v>
      </c>
      <c r="AB38" s="8">
        <v>135682800</v>
      </c>
      <c r="AC38" s="9">
        <v>43435969635</v>
      </c>
      <c r="AD38" s="9">
        <v>43435969635</v>
      </c>
      <c r="AE38" s="8">
        <v>39261600</v>
      </c>
      <c r="AF38" s="8">
        <v>-14506500</v>
      </c>
      <c r="AH38" s="7">
        <v>44250</v>
      </c>
      <c r="AI38" s="7">
        <v>44280</v>
      </c>
      <c r="AJ38" s="8" t="s">
        <v>39</v>
      </c>
      <c r="AK38" s="8" t="s">
        <v>40</v>
      </c>
      <c r="AL38" s="8">
        <v>310.25</v>
      </c>
      <c r="AM38" s="8">
        <v>330.55</v>
      </c>
      <c r="AN38" s="8">
        <v>310.25</v>
      </c>
      <c r="AO38" s="8">
        <v>325.75</v>
      </c>
      <c r="AP38" s="8">
        <v>326.39999999999998</v>
      </c>
      <c r="AQ38" s="8">
        <v>325.75</v>
      </c>
      <c r="AR38" s="8">
        <v>80466900</v>
      </c>
      <c r="AS38" s="9">
        <v>25846222500</v>
      </c>
      <c r="AT38" s="9">
        <v>25846222500</v>
      </c>
      <c r="AU38" s="8">
        <v>42630300</v>
      </c>
      <c r="AV38" s="8">
        <v>16826400</v>
      </c>
      <c r="AX38" s="7">
        <f t="shared" si="0"/>
        <v>44250</v>
      </c>
      <c r="AY38" s="10">
        <f t="shared" si="1"/>
        <v>324</v>
      </c>
      <c r="AZ38" s="8">
        <f t="shared" si="2"/>
        <v>395.20238004000004</v>
      </c>
      <c r="BA38" s="8">
        <f t="shared" si="8"/>
        <v>267.16077776280002</v>
      </c>
      <c r="BB38" s="8">
        <f t="shared" si="3"/>
        <v>81891900</v>
      </c>
      <c r="BC38" s="8">
        <f t="shared" si="4"/>
        <v>2319900</v>
      </c>
      <c r="BE38" s="12">
        <f t="shared" si="5"/>
        <v>6.4039408866995079E-2</v>
      </c>
      <c r="BF38" s="12">
        <f t="shared" si="6"/>
        <v>1.4792679649663334</v>
      </c>
      <c r="BG38" s="12">
        <f t="shared" si="7"/>
        <v>2.9154727793696274E-2</v>
      </c>
    </row>
    <row r="39" spans="1:59" ht="15.75" customHeight="1" x14ac:dyDescent="0.3">
      <c r="A39" s="7">
        <v>44251</v>
      </c>
      <c r="B39" s="8" t="s">
        <v>38</v>
      </c>
      <c r="C39" s="8">
        <v>325</v>
      </c>
      <c r="D39" s="8">
        <v>330</v>
      </c>
      <c r="E39" s="8">
        <v>316.5</v>
      </c>
      <c r="F39" s="8">
        <v>324</v>
      </c>
      <c r="G39" s="8">
        <v>321.2</v>
      </c>
      <c r="H39" s="8">
        <v>321.64999999999998</v>
      </c>
      <c r="I39" s="8">
        <v>324.47000000000003</v>
      </c>
      <c r="J39" s="8">
        <v>341.9</v>
      </c>
      <c r="K39" s="8">
        <v>63.5</v>
      </c>
      <c r="L39" s="8">
        <v>50821757</v>
      </c>
      <c r="M39" s="9">
        <v>16489974873.85</v>
      </c>
      <c r="N39" s="8">
        <v>287089</v>
      </c>
      <c r="O39" s="8">
        <v>10529353</v>
      </c>
      <c r="P39" s="8">
        <v>20.72</v>
      </c>
      <c r="R39" s="7">
        <v>44251</v>
      </c>
      <c r="S39" s="7">
        <v>44252</v>
      </c>
      <c r="T39" s="8" t="s">
        <v>39</v>
      </c>
      <c r="U39" s="8" t="s">
        <v>40</v>
      </c>
      <c r="V39" s="8">
        <v>325.45</v>
      </c>
      <c r="W39" s="8">
        <v>330.05</v>
      </c>
      <c r="X39" s="8">
        <v>310.55</v>
      </c>
      <c r="Y39" s="8">
        <v>321.55</v>
      </c>
      <c r="Z39" s="8">
        <v>321.39999999999998</v>
      </c>
      <c r="AA39" s="8">
        <v>321.55</v>
      </c>
      <c r="AB39" s="8">
        <v>48233400</v>
      </c>
      <c r="AC39" s="9">
        <v>15631469100</v>
      </c>
      <c r="AD39" s="9">
        <v>15631469100</v>
      </c>
      <c r="AE39" s="8">
        <v>24008400</v>
      </c>
      <c r="AF39" s="8">
        <v>-15253200</v>
      </c>
      <c r="AH39" s="7">
        <v>44251</v>
      </c>
      <c r="AI39" s="7">
        <v>44280</v>
      </c>
      <c r="AJ39" s="8" t="s">
        <v>39</v>
      </c>
      <c r="AK39" s="8" t="s">
        <v>40</v>
      </c>
      <c r="AL39" s="8">
        <v>326.10000000000002</v>
      </c>
      <c r="AM39" s="8">
        <v>331</v>
      </c>
      <c r="AN39" s="8">
        <v>317</v>
      </c>
      <c r="AO39" s="8">
        <v>322.64999999999998</v>
      </c>
      <c r="AP39" s="8">
        <v>322.5</v>
      </c>
      <c r="AQ39" s="8">
        <v>322.64999999999998</v>
      </c>
      <c r="AR39" s="8">
        <v>45628500</v>
      </c>
      <c r="AS39" s="9">
        <v>14832880575</v>
      </c>
      <c r="AT39" s="9">
        <v>14832880575</v>
      </c>
      <c r="AU39" s="8">
        <v>54885300</v>
      </c>
      <c r="AV39" s="8">
        <v>12255000</v>
      </c>
      <c r="AX39" s="7">
        <f t="shared" si="0"/>
        <v>44251</v>
      </c>
      <c r="AY39" s="10">
        <f t="shared" si="1"/>
        <v>321.64999999999998</v>
      </c>
      <c r="AZ39" s="8">
        <f t="shared" si="2"/>
        <v>341.64591679100005</v>
      </c>
      <c r="BA39" s="8">
        <f t="shared" si="8"/>
        <v>290.95950904380004</v>
      </c>
      <c r="BB39" s="8">
        <f t="shared" si="3"/>
        <v>78893700</v>
      </c>
      <c r="BC39" s="8">
        <f t="shared" si="4"/>
        <v>-2998200</v>
      </c>
      <c r="BE39" s="12">
        <f t="shared" si="5"/>
        <v>-7.2530864197531564E-3</v>
      </c>
      <c r="BF39" s="12">
        <f t="shared" si="6"/>
        <v>1.174204334870423</v>
      </c>
      <c r="BG39" s="12">
        <f t="shared" si="7"/>
        <v>-3.6611679543398064E-2</v>
      </c>
    </row>
    <row r="40" spans="1:59" s="19" customFormat="1" ht="15.75" customHeight="1" x14ac:dyDescent="0.3">
      <c r="A40" s="15">
        <v>44252</v>
      </c>
      <c r="B40" s="13" t="s">
        <v>38</v>
      </c>
      <c r="C40" s="13">
        <v>325.35000000000002</v>
      </c>
      <c r="D40" s="13">
        <v>334.7</v>
      </c>
      <c r="E40" s="13">
        <v>323.25</v>
      </c>
      <c r="F40" s="13">
        <v>321.64999999999998</v>
      </c>
      <c r="G40" s="13">
        <v>333.6</v>
      </c>
      <c r="H40" s="13">
        <v>333.15</v>
      </c>
      <c r="I40" s="13">
        <v>328.91</v>
      </c>
      <c r="J40" s="13">
        <v>341.9</v>
      </c>
      <c r="K40" s="13">
        <v>63.5</v>
      </c>
      <c r="L40" s="13">
        <v>64514912</v>
      </c>
      <c r="M40" s="16">
        <v>21219567491.349998</v>
      </c>
      <c r="N40" s="13">
        <v>352535</v>
      </c>
      <c r="O40" s="13">
        <v>13578645</v>
      </c>
      <c r="P40" s="13">
        <v>21.05</v>
      </c>
      <c r="Q40" s="13"/>
      <c r="R40" s="15">
        <v>44252</v>
      </c>
      <c r="S40" s="15">
        <v>44252</v>
      </c>
      <c r="T40" s="13" t="s">
        <v>39</v>
      </c>
      <c r="U40" s="13" t="s">
        <v>40</v>
      </c>
      <c r="V40" s="13">
        <v>323.89999999999998</v>
      </c>
      <c r="W40" s="13">
        <v>334.5</v>
      </c>
      <c r="X40" s="13">
        <v>323.39999999999998</v>
      </c>
      <c r="Y40" s="13">
        <v>333</v>
      </c>
      <c r="Z40" s="13">
        <v>334</v>
      </c>
      <c r="AA40" s="13">
        <v>333.15</v>
      </c>
      <c r="AB40" s="13">
        <v>55204500</v>
      </c>
      <c r="AC40" s="16">
        <v>18092693190</v>
      </c>
      <c r="AD40" s="16">
        <v>18092693190</v>
      </c>
      <c r="AE40" s="13">
        <v>5283900</v>
      </c>
      <c r="AF40" s="13">
        <v>-18724500</v>
      </c>
      <c r="AG40" s="13"/>
      <c r="AH40" s="15">
        <v>44252</v>
      </c>
      <c r="AI40" s="15">
        <v>44280</v>
      </c>
      <c r="AJ40" s="13" t="s">
        <v>39</v>
      </c>
      <c r="AK40" s="13" t="s">
        <v>40</v>
      </c>
      <c r="AL40" s="13">
        <v>324.5</v>
      </c>
      <c r="AM40" s="13">
        <v>336.7</v>
      </c>
      <c r="AN40" s="13">
        <v>324.5</v>
      </c>
      <c r="AO40" s="13">
        <v>335.5</v>
      </c>
      <c r="AP40" s="13">
        <v>336.2</v>
      </c>
      <c r="AQ40" s="13">
        <v>335.5</v>
      </c>
      <c r="AR40" s="13">
        <v>111486300</v>
      </c>
      <c r="AS40" s="16">
        <v>36861096015</v>
      </c>
      <c r="AT40" s="16">
        <v>36861096015</v>
      </c>
      <c r="AU40" s="13">
        <v>77685300</v>
      </c>
      <c r="AV40" s="13">
        <v>22800000</v>
      </c>
      <c r="AW40" s="13"/>
      <c r="AX40" s="15">
        <f t="shared" si="0"/>
        <v>44252</v>
      </c>
      <c r="AY40" s="17">
        <f t="shared" si="1"/>
        <v>333.15</v>
      </c>
      <c r="AZ40" s="13">
        <f t="shared" si="2"/>
        <v>446.61521269500008</v>
      </c>
      <c r="BA40" s="13">
        <f t="shared" si="8"/>
        <v>321.40590744000002</v>
      </c>
      <c r="BB40" s="13">
        <f t="shared" si="3"/>
        <v>82969200</v>
      </c>
      <c r="BC40" s="13">
        <f t="shared" si="4"/>
        <v>4075500</v>
      </c>
      <c r="BD40" s="13"/>
      <c r="BE40" s="18">
        <f t="shared" si="5"/>
        <v>3.5753147831493859E-2</v>
      </c>
      <c r="BF40" s="18">
        <f t="shared" si="6"/>
        <v>1.3895675292725418</v>
      </c>
      <c r="BG40" s="18">
        <f t="shared" si="7"/>
        <v>5.1658117188064449E-2</v>
      </c>
    </row>
    <row r="41" spans="1:59" ht="15.75" customHeight="1" x14ac:dyDescent="0.3">
      <c r="A41" s="7">
        <v>44253</v>
      </c>
      <c r="B41" s="8" t="s">
        <v>38</v>
      </c>
      <c r="C41" s="8">
        <v>323</v>
      </c>
      <c r="D41" s="8">
        <v>332.95</v>
      </c>
      <c r="E41" s="8">
        <v>318.85000000000002</v>
      </c>
      <c r="F41" s="8">
        <v>333.15</v>
      </c>
      <c r="G41" s="8">
        <v>321.89999999999998</v>
      </c>
      <c r="H41" s="8">
        <v>322.95</v>
      </c>
      <c r="I41" s="8">
        <v>324.69</v>
      </c>
      <c r="J41" s="8">
        <v>341.9</v>
      </c>
      <c r="K41" s="8">
        <v>63.5</v>
      </c>
      <c r="L41" s="8">
        <v>91901339</v>
      </c>
      <c r="M41" s="9">
        <v>29839213809.5</v>
      </c>
      <c r="N41" s="8">
        <v>493729</v>
      </c>
      <c r="O41" s="8">
        <v>15790964</v>
      </c>
      <c r="P41" s="8">
        <v>17.18</v>
      </c>
      <c r="R41" s="7">
        <v>44253</v>
      </c>
      <c r="S41" s="7">
        <v>44280</v>
      </c>
      <c r="T41" s="8" t="s">
        <v>39</v>
      </c>
      <c r="U41" s="8" t="s">
        <v>40</v>
      </c>
      <c r="V41" s="8">
        <v>325.14999999999998</v>
      </c>
      <c r="W41" s="8">
        <v>335.15</v>
      </c>
      <c r="X41" s="8">
        <v>319.14999999999998</v>
      </c>
      <c r="Y41" s="8">
        <v>324.95</v>
      </c>
      <c r="Z41" s="8">
        <v>323.8</v>
      </c>
      <c r="AA41" s="8">
        <v>324.95</v>
      </c>
      <c r="AB41" s="8">
        <v>139205400</v>
      </c>
      <c r="AC41" s="9">
        <v>45409832610</v>
      </c>
      <c r="AD41" s="9">
        <v>45409832610</v>
      </c>
      <c r="AE41" s="8">
        <v>83544900</v>
      </c>
      <c r="AF41" s="8">
        <v>5859600</v>
      </c>
      <c r="AH41" s="7">
        <v>44253</v>
      </c>
      <c r="AI41" s="7">
        <v>44315</v>
      </c>
      <c r="AJ41" s="8" t="s">
        <v>39</v>
      </c>
      <c r="AK41" s="8" t="s">
        <v>40</v>
      </c>
      <c r="AL41" s="8">
        <v>325.55</v>
      </c>
      <c r="AM41" s="8">
        <v>336.3</v>
      </c>
      <c r="AN41" s="8">
        <v>321</v>
      </c>
      <c r="AO41" s="8">
        <v>326.10000000000002</v>
      </c>
      <c r="AP41" s="8">
        <v>325.25</v>
      </c>
      <c r="AQ41" s="8">
        <v>326.10000000000002</v>
      </c>
      <c r="AR41" s="8">
        <v>4155300</v>
      </c>
      <c r="AS41" s="9">
        <v>1359743265</v>
      </c>
      <c r="AT41" s="9">
        <v>1359743265</v>
      </c>
      <c r="AU41" s="8">
        <v>2941200</v>
      </c>
      <c r="AV41" s="8">
        <v>501600</v>
      </c>
      <c r="AX41" s="7">
        <f t="shared" si="0"/>
        <v>44253</v>
      </c>
      <c r="AY41" s="10">
        <f t="shared" si="1"/>
        <v>322.95</v>
      </c>
      <c r="AZ41" s="8">
        <f t="shared" si="2"/>
        <v>512.71681011600003</v>
      </c>
      <c r="BA41" s="8">
        <f t="shared" si="8"/>
        <v>340.96534285320001</v>
      </c>
      <c r="BB41" s="8">
        <f t="shared" si="3"/>
        <v>86486100</v>
      </c>
      <c r="BC41" s="8">
        <f t="shared" si="4"/>
        <v>3516900</v>
      </c>
      <c r="BD41" s="8"/>
      <c r="BE41" s="12">
        <f t="shared" si="5"/>
        <v>-3.0616839261593844E-2</v>
      </c>
      <c r="BF41" s="12">
        <f t="shared" si="6"/>
        <v>1.5037211871024272</v>
      </c>
      <c r="BG41" s="12">
        <f t="shared" si="7"/>
        <v>4.2388018686452325E-2</v>
      </c>
    </row>
    <row r="42" spans="1:59" ht="15.75" customHeight="1" x14ac:dyDescent="0.3">
      <c r="A42" s="7">
        <v>44256</v>
      </c>
      <c r="B42" s="8" t="s">
        <v>38</v>
      </c>
      <c r="C42" s="8">
        <v>330</v>
      </c>
      <c r="D42" s="8">
        <v>331.85</v>
      </c>
      <c r="E42" s="8">
        <v>322.7</v>
      </c>
      <c r="F42" s="8">
        <v>322.95</v>
      </c>
      <c r="G42" s="8">
        <v>327.7</v>
      </c>
      <c r="H42" s="8">
        <v>328.3</v>
      </c>
      <c r="I42" s="8">
        <v>327.27999999999997</v>
      </c>
      <c r="J42" s="8">
        <v>341.9</v>
      </c>
      <c r="K42" s="8">
        <v>63.5</v>
      </c>
      <c r="L42" s="8">
        <v>61190868</v>
      </c>
      <c r="M42" s="9">
        <v>20026665753.849998</v>
      </c>
      <c r="N42" s="8">
        <v>352381</v>
      </c>
      <c r="O42" s="8">
        <v>6661638</v>
      </c>
      <c r="P42" s="8">
        <v>10.89</v>
      </c>
      <c r="R42" s="7">
        <v>44256</v>
      </c>
      <c r="S42" s="7">
        <v>44280</v>
      </c>
      <c r="T42" s="8" t="s">
        <v>39</v>
      </c>
      <c r="U42" s="8" t="s">
        <v>40</v>
      </c>
      <c r="V42" s="8">
        <v>329.5</v>
      </c>
      <c r="W42" s="8">
        <v>333</v>
      </c>
      <c r="X42" s="8">
        <v>323.64999999999998</v>
      </c>
      <c r="Y42" s="8">
        <v>330.45</v>
      </c>
      <c r="Z42" s="8">
        <v>329.95</v>
      </c>
      <c r="AA42" s="8">
        <v>330.45</v>
      </c>
      <c r="AB42" s="8">
        <v>89415900</v>
      </c>
      <c r="AC42" s="9">
        <v>29404970475</v>
      </c>
      <c r="AD42" s="9">
        <v>29404970475</v>
      </c>
      <c r="AE42" s="8">
        <v>84439800</v>
      </c>
      <c r="AF42" s="8">
        <v>894900</v>
      </c>
      <c r="AH42" s="7">
        <v>44256</v>
      </c>
      <c r="AI42" s="7">
        <v>44315</v>
      </c>
      <c r="AJ42" s="8" t="s">
        <v>39</v>
      </c>
      <c r="AK42" s="8" t="s">
        <v>40</v>
      </c>
      <c r="AL42" s="8">
        <v>331.2</v>
      </c>
      <c r="AM42" s="8">
        <v>334.35</v>
      </c>
      <c r="AN42" s="8">
        <v>326</v>
      </c>
      <c r="AO42" s="8">
        <v>332.05</v>
      </c>
      <c r="AP42" s="8">
        <v>331.6</v>
      </c>
      <c r="AQ42" s="8">
        <v>332.05</v>
      </c>
      <c r="AR42" s="8">
        <v>2547900</v>
      </c>
      <c r="AS42" s="9">
        <v>841430580</v>
      </c>
      <c r="AT42" s="9">
        <v>841430580</v>
      </c>
      <c r="AU42" s="8">
        <v>3163500</v>
      </c>
      <c r="AV42" s="8">
        <v>222300</v>
      </c>
      <c r="AX42" s="7">
        <f t="shared" si="0"/>
        <v>44256</v>
      </c>
      <c r="AY42" s="10">
        <f t="shared" si="1"/>
        <v>328.3</v>
      </c>
      <c r="AZ42" s="8">
        <f t="shared" si="2"/>
        <v>218.02208846399998</v>
      </c>
      <c r="BA42" s="8">
        <f t="shared" si="8"/>
        <v>371.71741128840006</v>
      </c>
      <c r="BB42" s="8">
        <f t="shared" si="3"/>
        <v>87603300</v>
      </c>
      <c r="BC42" s="8">
        <f t="shared" si="4"/>
        <v>1117200</v>
      </c>
      <c r="BE42" s="12">
        <f t="shared" si="5"/>
        <v>1.6566031893482033E-2</v>
      </c>
      <c r="BF42" s="12">
        <f t="shared" si="6"/>
        <v>0.58652643605883104</v>
      </c>
      <c r="BG42" s="12">
        <f t="shared" si="7"/>
        <v>1.2917682725894681E-2</v>
      </c>
    </row>
    <row r="43" spans="1:59" ht="15.75" customHeight="1" x14ac:dyDescent="0.3">
      <c r="A43" s="7">
        <v>44257</v>
      </c>
      <c r="B43" s="8" t="s">
        <v>38</v>
      </c>
      <c r="C43" s="8">
        <v>331.1</v>
      </c>
      <c r="D43" s="8">
        <v>347.2</v>
      </c>
      <c r="E43" s="8">
        <v>326.45</v>
      </c>
      <c r="F43" s="8">
        <v>328.3</v>
      </c>
      <c r="G43" s="8">
        <v>345.25</v>
      </c>
      <c r="H43" s="8">
        <v>345.75</v>
      </c>
      <c r="I43" s="8">
        <v>339.18</v>
      </c>
      <c r="J43" s="8">
        <v>347.2</v>
      </c>
      <c r="K43" s="8">
        <v>63.5</v>
      </c>
      <c r="L43" s="8">
        <v>127708761</v>
      </c>
      <c r="M43" s="9">
        <v>43316483891.449997</v>
      </c>
      <c r="N43" s="8">
        <v>728843</v>
      </c>
      <c r="O43" s="8">
        <v>20697600</v>
      </c>
      <c r="P43" s="8">
        <v>16.21</v>
      </c>
      <c r="R43" s="7">
        <v>44257</v>
      </c>
      <c r="S43" s="7">
        <v>44280</v>
      </c>
      <c r="T43" s="8" t="s">
        <v>39</v>
      </c>
      <c r="U43" s="8" t="s">
        <v>40</v>
      </c>
      <c r="V43" s="8">
        <v>332</v>
      </c>
      <c r="W43" s="8">
        <v>349</v>
      </c>
      <c r="X43" s="8">
        <v>328.1</v>
      </c>
      <c r="Y43" s="8">
        <v>347.95</v>
      </c>
      <c r="Z43" s="8">
        <v>347.4</v>
      </c>
      <c r="AA43" s="8">
        <v>347.95</v>
      </c>
      <c r="AB43" s="8">
        <v>167055600</v>
      </c>
      <c r="AC43" s="9">
        <v>56961958200</v>
      </c>
      <c r="AD43" s="9">
        <v>56961958200</v>
      </c>
      <c r="AE43" s="8">
        <v>90065700</v>
      </c>
      <c r="AF43" s="8">
        <v>5625900</v>
      </c>
      <c r="AH43" s="7">
        <v>44257</v>
      </c>
      <c r="AI43" s="7">
        <v>44315</v>
      </c>
      <c r="AJ43" s="8" t="s">
        <v>39</v>
      </c>
      <c r="AK43" s="8" t="s">
        <v>40</v>
      </c>
      <c r="AL43" s="8">
        <v>334.4</v>
      </c>
      <c r="AM43" s="8">
        <v>350.45</v>
      </c>
      <c r="AN43" s="8">
        <v>329.7</v>
      </c>
      <c r="AO43" s="8">
        <v>349.5</v>
      </c>
      <c r="AP43" s="8">
        <v>349.1</v>
      </c>
      <c r="AQ43" s="8">
        <v>349.5</v>
      </c>
      <c r="AR43" s="8">
        <v>3556800</v>
      </c>
      <c r="AS43" s="9">
        <v>1217048325</v>
      </c>
      <c r="AT43" s="9">
        <v>1217048325</v>
      </c>
      <c r="AU43" s="8">
        <v>3066600</v>
      </c>
      <c r="AV43" s="8">
        <v>-96900</v>
      </c>
      <c r="AX43" s="7">
        <f t="shared" si="0"/>
        <v>44257</v>
      </c>
      <c r="AY43" s="10">
        <f t="shared" si="1"/>
        <v>345.75</v>
      </c>
      <c r="AZ43" s="8">
        <f t="shared" si="2"/>
        <v>702.02119679999998</v>
      </c>
      <c r="BA43" s="8">
        <f t="shared" si="8"/>
        <v>382.84048162120001</v>
      </c>
      <c r="BB43" s="8">
        <f t="shared" si="3"/>
        <v>93132300</v>
      </c>
      <c r="BC43" s="8">
        <f t="shared" si="4"/>
        <v>5529000</v>
      </c>
      <c r="BE43" s="12">
        <f t="shared" si="5"/>
        <v>5.3152604325312179E-2</v>
      </c>
      <c r="BF43" s="12">
        <f t="shared" si="6"/>
        <v>1.8337172543174576</v>
      </c>
      <c r="BG43" s="12">
        <f t="shared" si="7"/>
        <v>6.3114060771683259E-2</v>
      </c>
    </row>
    <row r="44" spans="1:59" ht="15.75" customHeight="1" x14ac:dyDescent="0.3">
      <c r="A44" s="7">
        <v>44258</v>
      </c>
      <c r="B44" s="8" t="s">
        <v>38</v>
      </c>
      <c r="C44" s="8">
        <v>348.65</v>
      </c>
      <c r="D44" s="8">
        <v>357</v>
      </c>
      <c r="E44" s="8">
        <v>346.5</v>
      </c>
      <c r="F44" s="8">
        <v>345.75</v>
      </c>
      <c r="G44" s="8">
        <v>347.1</v>
      </c>
      <c r="H44" s="8">
        <v>348.5</v>
      </c>
      <c r="I44" s="8">
        <v>351.7</v>
      </c>
      <c r="J44" s="8">
        <v>357</v>
      </c>
      <c r="K44" s="8">
        <v>63.5</v>
      </c>
      <c r="L44" s="8">
        <v>92006451</v>
      </c>
      <c r="M44" s="9">
        <v>32358533060.5</v>
      </c>
      <c r="N44" s="8">
        <v>527778</v>
      </c>
      <c r="O44" s="8">
        <v>19193283</v>
      </c>
      <c r="P44" s="8">
        <v>20.86</v>
      </c>
      <c r="R44" s="7">
        <v>44258</v>
      </c>
      <c r="S44" s="7">
        <v>44280</v>
      </c>
      <c r="T44" s="8" t="s">
        <v>39</v>
      </c>
      <c r="U44" s="8" t="s">
        <v>40</v>
      </c>
      <c r="V44" s="8">
        <v>349.5</v>
      </c>
      <c r="W44" s="8">
        <v>358.75</v>
      </c>
      <c r="X44" s="8">
        <v>348.4</v>
      </c>
      <c r="Y44" s="8">
        <v>350.1</v>
      </c>
      <c r="Z44" s="8">
        <v>348.8</v>
      </c>
      <c r="AA44" s="8">
        <v>350.1</v>
      </c>
      <c r="AB44" s="8">
        <v>97509900</v>
      </c>
      <c r="AC44" s="9">
        <v>34446796605</v>
      </c>
      <c r="AD44" s="9">
        <v>34446796605</v>
      </c>
      <c r="AE44" s="8">
        <v>84952800</v>
      </c>
      <c r="AF44" s="8">
        <v>-5112900</v>
      </c>
      <c r="AH44" s="7">
        <v>44258</v>
      </c>
      <c r="AI44" s="7">
        <v>44315</v>
      </c>
      <c r="AJ44" s="8" t="s">
        <v>39</v>
      </c>
      <c r="AK44" s="8" t="s">
        <v>40</v>
      </c>
      <c r="AL44" s="8">
        <v>351.9</v>
      </c>
      <c r="AM44" s="8">
        <v>360</v>
      </c>
      <c r="AN44" s="8">
        <v>350.5</v>
      </c>
      <c r="AO44" s="8">
        <v>351.75</v>
      </c>
      <c r="AP44" s="8">
        <v>350.95</v>
      </c>
      <c r="AQ44" s="8">
        <v>351.75</v>
      </c>
      <c r="AR44" s="8">
        <v>3630900</v>
      </c>
      <c r="AS44" s="9">
        <v>1288299465</v>
      </c>
      <c r="AT44" s="9">
        <v>1288299465</v>
      </c>
      <c r="AU44" s="8">
        <v>3613800</v>
      </c>
      <c r="AV44" s="8">
        <v>547200</v>
      </c>
      <c r="AX44" s="7">
        <f t="shared" si="0"/>
        <v>44258</v>
      </c>
      <c r="AY44" s="10">
        <f t="shared" si="1"/>
        <v>348.5</v>
      </c>
      <c r="AZ44" s="8">
        <f t="shared" si="2"/>
        <v>675.02776310999991</v>
      </c>
      <c r="BA44" s="8">
        <f t="shared" si="8"/>
        <v>444.20424497319999</v>
      </c>
      <c r="BB44" s="8">
        <f t="shared" si="3"/>
        <v>88566600</v>
      </c>
      <c r="BC44" s="8">
        <f t="shared" si="4"/>
        <v>-4565700</v>
      </c>
      <c r="BE44" s="12">
        <f t="shared" si="5"/>
        <v>7.9537237888647871E-3</v>
      </c>
      <c r="BF44" s="12">
        <f t="shared" si="6"/>
        <v>1.519633751250455</v>
      </c>
      <c r="BG44" s="12">
        <f t="shared" si="7"/>
        <v>-4.9023808066589146E-2</v>
      </c>
    </row>
    <row r="45" spans="1:59" ht="15.75" customHeight="1" x14ac:dyDescent="0.3">
      <c r="A45" s="7">
        <v>44259</v>
      </c>
      <c r="B45" s="8" t="s">
        <v>38</v>
      </c>
      <c r="C45" s="8">
        <v>339</v>
      </c>
      <c r="D45" s="8">
        <v>345.4</v>
      </c>
      <c r="E45" s="8">
        <v>337.3</v>
      </c>
      <c r="F45" s="8">
        <v>348.5</v>
      </c>
      <c r="G45" s="8">
        <v>340</v>
      </c>
      <c r="H45" s="8">
        <v>339.2</v>
      </c>
      <c r="I45" s="8">
        <v>341.5</v>
      </c>
      <c r="J45" s="8">
        <v>357</v>
      </c>
      <c r="K45" s="8">
        <v>63.5</v>
      </c>
      <c r="L45" s="8">
        <v>59863169</v>
      </c>
      <c r="M45" s="9">
        <v>20443508606.450001</v>
      </c>
      <c r="N45" s="8">
        <v>365276</v>
      </c>
      <c r="O45" s="8">
        <v>11468971</v>
      </c>
      <c r="P45" s="8">
        <v>19.16</v>
      </c>
      <c r="R45" s="7">
        <v>44259</v>
      </c>
      <c r="S45" s="7">
        <v>44280</v>
      </c>
      <c r="T45" s="8" t="s">
        <v>39</v>
      </c>
      <c r="U45" s="8" t="s">
        <v>40</v>
      </c>
      <c r="V45" s="8">
        <v>341.35</v>
      </c>
      <c r="W45" s="8">
        <v>347.55</v>
      </c>
      <c r="X45" s="8">
        <v>338.7</v>
      </c>
      <c r="Y45" s="8">
        <v>341.35</v>
      </c>
      <c r="Z45" s="8">
        <v>341.65</v>
      </c>
      <c r="AA45" s="8">
        <v>341.35</v>
      </c>
      <c r="AB45" s="8">
        <v>77200800</v>
      </c>
      <c r="AC45" s="9">
        <v>26492446890</v>
      </c>
      <c r="AD45" s="9">
        <v>26492446890</v>
      </c>
      <c r="AE45" s="8">
        <v>88407000</v>
      </c>
      <c r="AF45" s="8">
        <v>3454200</v>
      </c>
      <c r="AH45" s="7">
        <v>44259</v>
      </c>
      <c r="AI45" s="7">
        <v>44315</v>
      </c>
      <c r="AJ45" s="8" t="s">
        <v>39</v>
      </c>
      <c r="AK45" s="8" t="s">
        <v>40</v>
      </c>
      <c r="AL45" s="8">
        <v>342.55</v>
      </c>
      <c r="AM45" s="8">
        <v>349.15</v>
      </c>
      <c r="AN45" s="8">
        <v>340.7</v>
      </c>
      <c r="AO45" s="8">
        <v>343.6</v>
      </c>
      <c r="AP45" s="8">
        <v>343.85</v>
      </c>
      <c r="AQ45" s="8">
        <v>343.6</v>
      </c>
      <c r="AR45" s="8">
        <v>2935500</v>
      </c>
      <c r="AS45" s="9">
        <v>1013060145</v>
      </c>
      <c r="AT45" s="9">
        <v>1013060145</v>
      </c>
      <c r="AU45" s="8">
        <v>4343400</v>
      </c>
      <c r="AV45" s="8">
        <v>729600</v>
      </c>
      <c r="AX45" s="7">
        <f t="shared" si="0"/>
        <v>44259</v>
      </c>
      <c r="AY45" s="10">
        <f t="shared" si="1"/>
        <v>339.2</v>
      </c>
      <c r="AZ45" s="8">
        <f t="shared" si="2"/>
        <v>391.66535965000003</v>
      </c>
      <c r="BA45" s="8">
        <f t="shared" si="8"/>
        <v>510.88061423700003</v>
      </c>
      <c r="BB45" s="8">
        <f t="shared" si="3"/>
        <v>92750400</v>
      </c>
      <c r="BC45" s="8">
        <f t="shared" si="4"/>
        <v>4183800</v>
      </c>
      <c r="BE45" s="12">
        <f t="shared" si="5"/>
        <v>-2.6685796269727436E-2</v>
      </c>
      <c r="BF45" s="12">
        <f t="shared" si="6"/>
        <v>0.76664752729941044</v>
      </c>
      <c r="BG45" s="12">
        <f t="shared" si="7"/>
        <v>4.7239026901789161E-2</v>
      </c>
    </row>
    <row r="46" spans="1:59" ht="15.75" customHeight="1" x14ac:dyDescent="0.3">
      <c r="A46" s="7">
        <v>44260</v>
      </c>
      <c r="B46" s="8" t="s">
        <v>38</v>
      </c>
      <c r="C46" s="8">
        <v>333</v>
      </c>
      <c r="D46" s="8">
        <v>337.85</v>
      </c>
      <c r="E46" s="8">
        <v>319.7</v>
      </c>
      <c r="F46" s="8">
        <v>339.2</v>
      </c>
      <c r="G46" s="8">
        <v>326.45</v>
      </c>
      <c r="H46" s="8">
        <v>325.14999999999998</v>
      </c>
      <c r="I46" s="8">
        <v>329.04</v>
      </c>
      <c r="J46" s="8">
        <v>357</v>
      </c>
      <c r="K46" s="8">
        <v>63.5</v>
      </c>
      <c r="L46" s="8">
        <v>86738909</v>
      </c>
      <c r="M46" s="9">
        <v>28540486583.5</v>
      </c>
      <c r="N46" s="8">
        <v>511915</v>
      </c>
      <c r="O46" s="8">
        <v>18958771</v>
      </c>
      <c r="P46" s="8">
        <v>21.86</v>
      </c>
      <c r="R46" s="7">
        <v>44260</v>
      </c>
      <c r="S46" s="7">
        <v>44280</v>
      </c>
      <c r="T46" s="8" t="s">
        <v>39</v>
      </c>
      <c r="U46" s="8" t="s">
        <v>40</v>
      </c>
      <c r="V46" s="8">
        <v>334.3</v>
      </c>
      <c r="W46" s="8">
        <v>339</v>
      </c>
      <c r="X46" s="8">
        <v>320.5</v>
      </c>
      <c r="Y46" s="8">
        <v>325.95</v>
      </c>
      <c r="Z46" s="8">
        <v>326.85000000000002</v>
      </c>
      <c r="AA46" s="8">
        <v>325.95</v>
      </c>
      <c r="AB46" s="8">
        <v>107541900</v>
      </c>
      <c r="AC46" s="9">
        <v>35504798685</v>
      </c>
      <c r="AD46" s="9">
        <v>35504798685</v>
      </c>
      <c r="AE46" s="8">
        <v>86748300</v>
      </c>
      <c r="AF46" s="8">
        <v>-1658700</v>
      </c>
      <c r="AH46" s="7">
        <v>44260</v>
      </c>
      <c r="AI46" s="7">
        <v>44315</v>
      </c>
      <c r="AJ46" s="8" t="s">
        <v>39</v>
      </c>
      <c r="AK46" s="8" t="s">
        <v>40</v>
      </c>
      <c r="AL46" s="8">
        <v>335</v>
      </c>
      <c r="AM46" s="8">
        <v>341</v>
      </c>
      <c r="AN46" s="8">
        <v>322.60000000000002</v>
      </c>
      <c r="AO46" s="8">
        <v>327.8</v>
      </c>
      <c r="AP46" s="8">
        <v>328.5</v>
      </c>
      <c r="AQ46" s="8">
        <v>327.8</v>
      </c>
      <c r="AR46" s="8">
        <v>7866000</v>
      </c>
      <c r="AS46" s="9">
        <v>2602151175</v>
      </c>
      <c r="AT46" s="9">
        <v>2602151175</v>
      </c>
      <c r="AU46" s="8">
        <v>5945100</v>
      </c>
      <c r="AV46" s="8">
        <v>1601700</v>
      </c>
      <c r="AX46" s="7">
        <f t="shared" si="0"/>
        <v>44260</v>
      </c>
      <c r="AY46" s="10">
        <f t="shared" si="1"/>
        <v>325.14999999999998</v>
      </c>
      <c r="AZ46" s="8">
        <f t="shared" si="2"/>
        <v>623.81940098400003</v>
      </c>
      <c r="BA46" s="8">
        <f t="shared" si="8"/>
        <v>499.89064362800002</v>
      </c>
      <c r="BB46" s="8">
        <f t="shared" si="3"/>
        <v>92693400</v>
      </c>
      <c r="BC46" s="8">
        <f t="shared" si="4"/>
        <v>-57000</v>
      </c>
      <c r="BE46" s="12">
        <f t="shared" si="5"/>
        <v>-4.142099056603777E-2</v>
      </c>
      <c r="BF46" s="12">
        <f t="shared" si="6"/>
        <v>1.2479117361680871</v>
      </c>
      <c r="BG46" s="12">
        <f t="shared" si="7"/>
        <v>-6.1455260570304814E-4</v>
      </c>
    </row>
    <row r="47" spans="1:59" ht="15.75" customHeight="1" x14ac:dyDescent="0.3">
      <c r="A47" s="7">
        <v>44263</v>
      </c>
      <c r="B47" s="8" t="s">
        <v>38</v>
      </c>
      <c r="C47" s="8">
        <v>331.75</v>
      </c>
      <c r="D47" s="8">
        <v>331.75</v>
      </c>
      <c r="E47" s="8">
        <v>318.8</v>
      </c>
      <c r="F47" s="8">
        <v>325.14999999999998</v>
      </c>
      <c r="G47" s="8">
        <v>321.35000000000002</v>
      </c>
      <c r="H47" s="8">
        <v>321.25</v>
      </c>
      <c r="I47" s="8">
        <v>324.39999999999998</v>
      </c>
      <c r="J47" s="8">
        <v>357</v>
      </c>
      <c r="K47" s="8">
        <v>63.5</v>
      </c>
      <c r="L47" s="8">
        <v>81925952</v>
      </c>
      <c r="M47" s="9">
        <v>26576757573.299999</v>
      </c>
      <c r="N47" s="8">
        <v>547672</v>
      </c>
      <c r="O47" s="8">
        <v>12979022</v>
      </c>
      <c r="P47" s="8">
        <v>15.84</v>
      </c>
      <c r="R47" s="7">
        <v>44263</v>
      </c>
      <c r="S47" s="7">
        <v>44280</v>
      </c>
      <c r="T47" s="8" t="s">
        <v>39</v>
      </c>
      <c r="U47" s="8" t="s">
        <v>40</v>
      </c>
      <c r="V47" s="8">
        <v>331.5</v>
      </c>
      <c r="W47" s="8">
        <v>331.5</v>
      </c>
      <c r="X47" s="8">
        <v>319.35000000000002</v>
      </c>
      <c r="Y47" s="8">
        <v>323</v>
      </c>
      <c r="Z47" s="8">
        <v>323.05</v>
      </c>
      <c r="AA47" s="8">
        <v>323</v>
      </c>
      <c r="AB47" s="8">
        <v>84394200</v>
      </c>
      <c r="AC47" s="9">
        <v>27479399040</v>
      </c>
      <c r="AD47" s="9">
        <v>27479399040</v>
      </c>
      <c r="AE47" s="8">
        <v>88891500</v>
      </c>
      <c r="AF47" s="8">
        <v>2143200</v>
      </c>
      <c r="AH47" s="7">
        <v>44263</v>
      </c>
      <c r="AI47" s="7">
        <v>44315</v>
      </c>
      <c r="AJ47" s="8" t="s">
        <v>39</v>
      </c>
      <c r="AK47" s="8" t="s">
        <v>40</v>
      </c>
      <c r="AL47" s="8">
        <v>332.85</v>
      </c>
      <c r="AM47" s="8">
        <v>332.85</v>
      </c>
      <c r="AN47" s="8">
        <v>321.55</v>
      </c>
      <c r="AO47" s="8">
        <v>324.95</v>
      </c>
      <c r="AP47" s="8">
        <v>325</v>
      </c>
      <c r="AQ47" s="8">
        <v>324.95</v>
      </c>
      <c r="AR47" s="8">
        <v>3807600</v>
      </c>
      <c r="AS47" s="9">
        <v>1245625560</v>
      </c>
      <c r="AT47" s="9">
        <v>1245625560</v>
      </c>
      <c r="AU47" s="8">
        <v>6515100</v>
      </c>
      <c r="AV47" s="8">
        <v>570000</v>
      </c>
      <c r="AX47" s="7">
        <f t="shared" si="0"/>
        <v>44263</v>
      </c>
      <c r="AY47" s="10">
        <f t="shared" si="1"/>
        <v>321.25</v>
      </c>
      <c r="AZ47" s="8">
        <f t="shared" si="2"/>
        <v>421.03947367999996</v>
      </c>
      <c r="BA47" s="8">
        <f t="shared" si="8"/>
        <v>522.11116180160002</v>
      </c>
      <c r="BB47" s="8">
        <f t="shared" si="3"/>
        <v>95406600</v>
      </c>
      <c r="BC47" s="8">
        <f t="shared" si="4"/>
        <v>2713200</v>
      </c>
      <c r="BE47" s="12">
        <f t="shared" si="5"/>
        <v>-1.1994464093495241E-2</v>
      </c>
      <c r="BF47" s="12">
        <f t="shared" si="6"/>
        <v>0.80641730053645766</v>
      </c>
      <c r="BG47" s="12">
        <f t="shared" si="7"/>
        <v>2.9270692411757473E-2</v>
      </c>
    </row>
    <row r="48" spans="1:59" ht="15.75" customHeight="1" x14ac:dyDescent="0.3">
      <c r="A48" s="7">
        <v>44264</v>
      </c>
      <c r="B48" s="8" t="s">
        <v>38</v>
      </c>
      <c r="C48" s="8">
        <v>325</v>
      </c>
      <c r="D48" s="8">
        <v>328.35</v>
      </c>
      <c r="E48" s="8">
        <v>309.60000000000002</v>
      </c>
      <c r="F48" s="8">
        <v>321.25</v>
      </c>
      <c r="G48" s="8">
        <v>315.14999999999998</v>
      </c>
      <c r="H48" s="8">
        <v>315.2</v>
      </c>
      <c r="I48" s="8">
        <v>318.35000000000002</v>
      </c>
      <c r="J48" s="8">
        <v>357</v>
      </c>
      <c r="K48" s="8">
        <v>63.5</v>
      </c>
      <c r="L48" s="8">
        <v>74702208</v>
      </c>
      <c r="M48" s="9">
        <v>23781468293.099998</v>
      </c>
      <c r="N48" s="8">
        <v>443980</v>
      </c>
      <c r="O48" s="8">
        <v>11765184</v>
      </c>
      <c r="P48" s="8">
        <v>15.75</v>
      </c>
      <c r="R48" s="7">
        <v>44264</v>
      </c>
      <c r="S48" s="7">
        <v>44280</v>
      </c>
      <c r="T48" s="8" t="s">
        <v>39</v>
      </c>
      <c r="U48" s="8" t="s">
        <v>40</v>
      </c>
      <c r="V48" s="8">
        <v>328</v>
      </c>
      <c r="W48" s="8">
        <v>329.3</v>
      </c>
      <c r="X48" s="8">
        <v>310.3</v>
      </c>
      <c r="Y48" s="8">
        <v>316.89999999999998</v>
      </c>
      <c r="Z48" s="8">
        <v>317.05</v>
      </c>
      <c r="AA48" s="8">
        <v>316.89999999999998</v>
      </c>
      <c r="AB48" s="8">
        <v>84753300</v>
      </c>
      <c r="AC48" s="9">
        <v>27061899975</v>
      </c>
      <c r="AD48" s="9">
        <v>27061899975</v>
      </c>
      <c r="AE48" s="8">
        <v>89165100</v>
      </c>
      <c r="AF48" s="8">
        <v>273600</v>
      </c>
      <c r="AH48" s="7">
        <v>44264</v>
      </c>
      <c r="AI48" s="7">
        <v>44315</v>
      </c>
      <c r="AJ48" s="8" t="s">
        <v>39</v>
      </c>
      <c r="AK48" s="8" t="s">
        <v>40</v>
      </c>
      <c r="AL48" s="8">
        <v>329.95</v>
      </c>
      <c r="AM48" s="8">
        <v>331.2</v>
      </c>
      <c r="AN48" s="8">
        <v>312.3</v>
      </c>
      <c r="AO48" s="8">
        <v>318.89999999999998</v>
      </c>
      <c r="AP48" s="8">
        <v>319</v>
      </c>
      <c r="AQ48" s="8">
        <v>318.89999999999998</v>
      </c>
      <c r="AR48" s="8">
        <v>5500500</v>
      </c>
      <c r="AS48" s="9">
        <v>1766611545</v>
      </c>
      <c r="AT48" s="9">
        <v>1766611545</v>
      </c>
      <c r="AU48" s="8">
        <v>7575300</v>
      </c>
      <c r="AV48" s="8">
        <v>1060200</v>
      </c>
      <c r="AX48" s="7">
        <f t="shared" si="0"/>
        <v>44264</v>
      </c>
      <c r="AY48" s="10">
        <f t="shared" si="1"/>
        <v>315.2</v>
      </c>
      <c r="AZ48" s="8">
        <f t="shared" si="2"/>
        <v>374.54463264000003</v>
      </c>
      <c r="BA48" s="8">
        <f t="shared" si="8"/>
        <v>562.71463884479999</v>
      </c>
      <c r="BB48" s="8">
        <f t="shared" si="3"/>
        <v>96740400</v>
      </c>
      <c r="BC48" s="8">
        <f t="shared" si="4"/>
        <v>1333800</v>
      </c>
      <c r="BE48" s="12">
        <f t="shared" si="5"/>
        <v>-1.883268482490276E-2</v>
      </c>
      <c r="BF48" s="12">
        <f t="shared" si="6"/>
        <v>0.66560314373357121</v>
      </c>
      <c r="BG48" s="12">
        <f t="shared" si="7"/>
        <v>1.3980164894252599E-2</v>
      </c>
    </row>
    <row r="49" spans="1:59" ht="15.75" customHeight="1" x14ac:dyDescent="0.3">
      <c r="A49" s="7">
        <v>44265</v>
      </c>
      <c r="B49" s="8" t="s">
        <v>38</v>
      </c>
      <c r="C49" s="8">
        <v>319.5</v>
      </c>
      <c r="D49" s="8">
        <v>324.45</v>
      </c>
      <c r="E49" s="8">
        <v>316.7</v>
      </c>
      <c r="F49" s="8">
        <v>315.2</v>
      </c>
      <c r="G49" s="8">
        <v>321.75</v>
      </c>
      <c r="H49" s="8">
        <v>321.45</v>
      </c>
      <c r="I49" s="8">
        <v>321.13</v>
      </c>
      <c r="J49" s="8">
        <v>357</v>
      </c>
      <c r="K49" s="8">
        <v>63.5</v>
      </c>
      <c r="L49" s="8">
        <v>58643853</v>
      </c>
      <c r="M49" s="9">
        <v>18832196592.950001</v>
      </c>
      <c r="N49" s="8">
        <v>332869</v>
      </c>
      <c r="O49" s="8">
        <v>8419018</v>
      </c>
      <c r="P49" s="8">
        <v>14.36</v>
      </c>
      <c r="R49" s="7">
        <v>44265</v>
      </c>
      <c r="S49" s="7">
        <v>44280</v>
      </c>
      <c r="T49" s="8" t="s">
        <v>39</v>
      </c>
      <c r="U49" s="8" t="s">
        <v>40</v>
      </c>
      <c r="V49" s="8">
        <v>321.2</v>
      </c>
      <c r="W49" s="8">
        <v>325.95</v>
      </c>
      <c r="X49" s="8">
        <v>317.7</v>
      </c>
      <c r="Y49" s="8">
        <v>323.14999999999998</v>
      </c>
      <c r="Z49" s="8">
        <v>323.14999999999998</v>
      </c>
      <c r="AA49" s="8">
        <v>323.14999999999998</v>
      </c>
      <c r="AB49" s="8">
        <v>60505500</v>
      </c>
      <c r="AC49" s="9">
        <v>19507809390</v>
      </c>
      <c r="AD49" s="9">
        <v>19507809390</v>
      </c>
      <c r="AE49" s="8">
        <v>86959200</v>
      </c>
      <c r="AF49" s="8">
        <v>-2205900</v>
      </c>
      <c r="AH49" s="7">
        <v>44265</v>
      </c>
      <c r="AI49" s="7">
        <v>44315</v>
      </c>
      <c r="AJ49" s="8" t="s">
        <v>39</v>
      </c>
      <c r="AK49" s="8" t="s">
        <v>40</v>
      </c>
      <c r="AL49" s="8">
        <v>322.95</v>
      </c>
      <c r="AM49" s="8">
        <v>327.64999999999998</v>
      </c>
      <c r="AN49" s="8">
        <v>319.85000000000002</v>
      </c>
      <c r="AO49" s="8">
        <v>324.89999999999998</v>
      </c>
      <c r="AP49" s="8">
        <v>325</v>
      </c>
      <c r="AQ49" s="8">
        <v>324.89999999999998</v>
      </c>
      <c r="AR49" s="8">
        <v>3420000</v>
      </c>
      <c r="AS49" s="9">
        <v>1108742625</v>
      </c>
      <c r="AT49" s="9">
        <v>1108742625</v>
      </c>
      <c r="AU49" s="8">
        <v>7791900</v>
      </c>
      <c r="AV49" s="8">
        <v>216600</v>
      </c>
      <c r="AX49" s="7">
        <f t="shared" si="0"/>
        <v>44265</v>
      </c>
      <c r="AY49" s="10">
        <f t="shared" si="1"/>
        <v>321.45</v>
      </c>
      <c r="AZ49" s="8">
        <f t="shared" si="2"/>
        <v>270.35992503400001</v>
      </c>
      <c r="BA49" s="8">
        <f t="shared" si="8"/>
        <v>497.21932601279997</v>
      </c>
      <c r="BB49" s="8">
        <f t="shared" si="3"/>
        <v>94751100</v>
      </c>
      <c r="BC49" s="8">
        <f t="shared" si="4"/>
        <v>-1989300</v>
      </c>
      <c r="BE49" s="12">
        <f t="shared" si="5"/>
        <v>1.9828680203045686E-2</v>
      </c>
      <c r="BF49" s="12">
        <f t="shared" si="6"/>
        <v>0.54374379854060639</v>
      </c>
      <c r="BG49" s="12">
        <f t="shared" si="7"/>
        <v>-2.0563280697619608E-2</v>
      </c>
    </row>
    <row r="50" spans="1:59" ht="15.75" customHeight="1" x14ac:dyDescent="0.3">
      <c r="A50" s="7">
        <v>44267</v>
      </c>
      <c r="B50" s="8" t="s">
        <v>38</v>
      </c>
      <c r="C50" s="8">
        <v>325.05</v>
      </c>
      <c r="D50" s="8">
        <v>326.5</v>
      </c>
      <c r="E50" s="8">
        <v>314.14999999999998</v>
      </c>
      <c r="F50" s="8">
        <v>321.45</v>
      </c>
      <c r="G50" s="8">
        <v>317.45</v>
      </c>
      <c r="H50" s="8">
        <v>317.55</v>
      </c>
      <c r="I50" s="8">
        <v>320.29000000000002</v>
      </c>
      <c r="J50" s="8">
        <v>357</v>
      </c>
      <c r="K50" s="8">
        <v>63.5</v>
      </c>
      <c r="L50" s="8">
        <v>48360842</v>
      </c>
      <c r="M50" s="9">
        <v>15489475023.450001</v>
      </c>
      <c r="N50" s="8">
        <v>319107</v>
      </c>
      <c r="O50" s="8">
        <v>9523477</v>
      </c>
      <c r="P50" s="8">
        <v>19.690000000000001</v>
      </c>
      <c r="R50" s="7">
        <v>44267</v>
      </c>
      <c r="S50" s="7">
        <v>44280</v>
      </c>
      <c r="T50" s="8" t="s">
        <v>39</v>
      </c>
      <c r="U50" s="8" t="s">
        <v>40</v>
      </c>
      <c r="V50" s="8">
        <v>327.8</v>
      </c>
      <c r="W50" s="8">
        <v>328</v>
      </c>
      <c r="X50" s="8">
        <v>315.2</v>
      </c>
      <c r="Y50" s="8">
        <v>318.60000000000002</v>
      </c>
      <c r="Z50" s="8">
        <v>318.45</v>
      </c>
      <c r="AA50" s="8">
        <v>318.60000000000002</v>
      </c>
      <c r="AB50" s="8">
        <v>51659100</v>
      </c>
      <c r="AC50" s="9">
        <v>16599119625</v>
      </c>
      <c r="AD50" s="9">
        <v>16599119625</v>
      </c>
      <c r="AE50" s="8">
        <v>87415200</v>
      </c>
      <c r="AF50" s="8">
        <v>456000</v>
      </c>
      <c r="AH50" s="7">
        <v>44267</v>
      </c>
      <c r="AI50" s="7">
        <v>44315</v>
      </c>
      <c r="AJ50" s="8" t="s">
        <v>39</v>
      </c>
      <c r="AK50" s="8" t="s">
        <v>40</v>
      </c>
      <c r="AL50" s="8">
        <v>328.5</v>
      </c>
      <c r="AM50" s="8">
        <v>330</v>
      </c>
      <c r="AN50" s="8">
        <v>317.10000000000002</v>
      </c>
      <c r="AO50" s="8">
        <v>320.39999999999998</v>
      </c>
      <c r="AP50" s="8">
        <v>320.25</v>
      </c>
      <c r="AQ50" s="8">
        <v>320.39999999999998</v>
      </c>
      <c r="AR50" s="8">
        <v>3471300</v>
      </c>
      <c r="AS50" s="9">
        <v>1125020400</v>
      </c>
      <c r="AT50" s="9">
        <v>1125020400</v>
      </c>
      <c r="AU50" s="8">
        <v>8504400</v>
      </c>
      <c r="AV50" s="8">
        <v>712500</v>
      </c>
      <c r="AX50" s="7">
        <f t="shared" si="0"/>
        <v>44267</v>
      </c>
      <c r="AY50" s="10">
        <f t="shared" si="1"/>
        <v>317.55</v>
      </c>
      <c r="AZ50" s="8">
        <f t="shared" si="2"/>
        <v>305.02744483300006</v>
      </c>
      <c r="BA50" s="8">
        <f t="shared" si="8"/>
        <v>416.28575839759998</v>
      </c>
      <c r="BB50" s="8">
        <f t="shared" si="3"/>
        <v>95919600</v>
      </c>
      <c r="BC50" s="8">
        <f t="shared" si="4"/>
        <v>1168500</v>
      </c>
      <c r="BE50" s="12">
        <f t="shared" si="5"/>
        <v>-1.2132524498366706E-2</v>
      </c>
      <c r="BF50" s="12">
        <f t="shared" si="6"/>
        <v>0.73273571982653407</v>
      </c>
      <c r="BG50" s="12">
        <f t="shared" si="7"/>
        <v>1.2332310653913253E-2</v>
      </c>
    </row>
    <row r="51" spans="1:59" ht="15.75" customHeight="1" x14ac:dyDescent="0.3">
      <c r="A51" s="7">
        <v>44270</v>
      </c>
      <c r="B51" s="8" t="s">
        <v>38</v>
      </c>
      <c r="C51" s="8">
        <v>320</v>
      </c>
      <c r="D51" s="8">
        <v>320.39999999999998</v>
      </c>
      <c r="E51" s="8">
        <v>310.05</v>
      </c>
      <c r="F51" s="8">
        <v>317.55</v>
      </c>
      <c r="G51" s="8">
        <v>318.2</v>
      </c>
      <c r="H51" s="8">
        <v>318.55</v>
      </c>
      <c r="I51" s="8">
        <v>314.73</v>
      </c>
      <c r="J51" s="8">
        <v>357</v>
      </c>
      <c r="K51" s="8">
        <v>63.5</v>
      </c>
      <c r="L51" s="8">
        <v>45083228</v>
      </c>
      <c r="M51" s="9">
        <v>14188906470.4</v>
      </c>
      <c r="N51" s="8">
        <v>307122</v>
      </c>
      <c r="O51" s="8">
        <v>4375321</v>
      </c>
      <c r="P51" s="8">
        <v>9.6999999999999993</v>
      </c>
      <c r="R51" s="7">
        <v>44270</v>
      </c>
      <c r="S51" s="7">
        <v>44280</v>
      </c>
      <c r="T51" s="8" t="s">
        <v>39</v>
      </c>
      <c r="U51" s="8" t="s">
        <v>40</v>
      </c>
      <c r="V51" s="8">
        <v>321.55</v>
      </c>
      <c r="W51" s="8">
        <v>321.55</v>
      </c>
      <c r="X51" s="8">
        <v>310.64999999999998</v>
      </c>
      <c r="Y51" s="8">
        <v>319.55</v>
      </c>
      <c r="Z51" s="8">
        <v>319.25</v>
      </c>
      <c r="AA51" s="8">
        <v>319.55</v>
      </c>
      <c r="AB51" s="8">
        <v>49692600</v>
      </c>
      <c r="AC51" s="9">
        <v>15688766355</v>
      </c>
      <c r="AD51" s="9">
        <v>15688766355</v>
      </c>
      <c r="AE51" s="8">
        <v>86565900</v>
      </c>
      <c r="AF51" s="8">
        <v>-849300</v>
      </c>
      <c r="AH51" s="7">
        <v>44270</v>
      </c>
      <c r="AI51" s="7">
        <v>44315</v>
      </c>
      <c r="AJ51" s="8" t="s">
        <v>39</v>
      </c>
      <c r="AK51" s="8" t="s">
        <v>40</v>
      </c>
      <c r="AL51" s="8">
        <v>322.45</v>
      </c>
      <c r="AM51" s="8">
        <v>322.45</v>
      </c>
      <c r="AN51" s="8">
        <v>312.75</v>
      </c>
      <c r="AO51" s="8">
        <v>321.3</v>
      </c>
      <c r="AP51" s="8">
        <v>321</v>
      </c>
      <c r="AQ51" s="8">
        <v>321.3</v>
      </c>
      <c r="AR51" s="8">
        <v>4257900</v>
      </c>
      <c r="AS51" s="9">
        <v>1350765480</v>
      </c>
      <c r="AT51" s="9">
        <v>1350765480</v>
      </c>
      <c r="AU51" s="8">
        <v>8504400</v>
      </c>
      <c r="AV51" s="8">
        <v>0</v>
      </c>
      <c r="AX51" s="7">
        <f t="shared" si="0"/>
        <v>44270</v>
      </c>
      <c r="AY51" s="10">
        <f t="shared" si="1"/>
        <v>318.55</v>
      </c>
      <c r="AZ51" s="8">
        <f t="shared" si="2"/>
        <v>137.70447783300003</v>
      </c>
      <c r="BA51" s="8">
        <f t="shared" si="8"/>
        <v>398.95817543420003</v>
      </c>
      <c r="BB51" s="8">
        <f t="shared" si="3"/>
        <v>95070300</v>
      </c>
      <c r="BC51" s="8">
        <f t="shared" si="4"/>
        <v>-849300</v>
      </c>
      <c r="BE51" s="12">
        <f t="shared" si="5"/>
        <v>3.1491103763186899E-3</v>
      </c>
      <c r="BF51" s="12">
        <f t="shared" si="6"/>
        <v>0.34516018548343186</v>
      </c>
      <c r="BG51" s="12">
        <f t="shared" si="7"/>
        <v>-8.8542904682671741E-3</v>
      </c>
    </row>
    <row r="52" spans="1:59" ht="15.75" customHeight="1" x14ac:dyDescent="0.3">
      <c r="A52" s="7">
        <v>44271</v>
      </c>
      <c r="B52" s="8" t="s">
        <v>38</v>
      </c>
      <c r="C52" s="8">
        <v>321</v>
      </c>
      <c r="D52" s="8">
        <v>321.89999999999998</v>
      </c>
      <c r="E52" s="8">
        <v>315.10000000000002</v>
      </c>
      <c r="F52" s="8">
        <v>318.55</v>
      </c>
      <c r="G52" s="8">
        <v>319</v>
      </c>
      <c r="H52" s="8">
        <v>319.95</v>
      </c>
      <c r="I52" s="8">
        <v>318.52999999999997</v>
      </c>
      <c r="J52" s="8">
        <v>357</v>
      </c>
      <c r="K52" s="8">
        <v>63.5</v>
      </c>
      <c r="L52" s="8">
        <v>39267404</v>
      </c>
      <c r="M52" s="9">
        <v>12507925887.450001</v>
      </c>
      <c r="N52" s="8">
        <v>228406</v>
      </c>
      <c r="O52" s="8">
        <v>3485798</v>
      </c>
      <c r="P52" s="8">
        <v>8.8800000000000008</v>
      </c>
      <c r="R52" s="7">
        <v>44271</v>
      </c>
      <c r="S52" s="7">
        <v>44280</v>
      </c>
      <c r="T52" s="8" t="s">
        <v>39</v>
      </c>
      <c r="U52" s="8" t="s">
        <v>40</v>
      </c>
      <c r="V52" s="8">
        <v>320.85000000000002</v>
      </c>
      <c r="W52" s="8">
        <v>323.25</v>
      </c>
      <c r="X52" s="8">
        <v>315.95</v>
      </c>
      <c r="Y52" s="8">
        <v>321.3</v>
      </c>
      <c r="Z52" s="8">
        <v>320.5</v>
      </c>
      <c r="AA52" s="8">
        <v>321.3</v>
      </c>
      <c r="AB52" s="8">
        <v>43046400</v>
      </c>
      <c r="AC52" s="9">
        <v>13761977970</v>
      </c>
      <c r="AD52" s="9">
        <v>13761977970</v>
      </c>
      <c r="AE52" s="8">
        <v>85659600</v>
      </c>
      <c r="AF52" s="8">
        <v>-906300</v>
      </c>
      <c r="AH52" s="7">
        <v>44271</v>
      </c>
      <c r="AI52" s="7">
        <v>44315</v>
      </c>
      <c r="AJ52" s="8" t="s">
        <v>39</v>
      </c>
      <c r="AK52" s="8" t="s">
        <v>40</v>
      </c>
      <c r="AL52" s="8">
        <v>322.45</v>
      </c>
      <c r="AM52" s="8">
        <v>324.95</v>
      </c>
      <c r="AN52" s="8">
        <v>318</v>
      </c>
      <c r="AO52" s="8">
        <v>323.10000000000002</v>
      </c>
      <c r="AP52" s="8">
        <v>322.45</v>
      </c>
      <c r="AQ52" s="8">
        <v>323.10000000000002</v>
      </c>
      <c r="AR52" s="8">
        <v>3910200</v>
      </c>
      <c r="AS52" s="9">
        <v>1256794425</v>
      </c>
      <c r="AT52" s="9">
        <v>1256794425</v>
      </c>
      <c r="AU52" s="8">
        <v>9268200</v>
      </c>
      <c r="AV52" s="8">
        <v>763800</v>
      </c>
      <c r="AX52" s="7">
        <f t="shared" si="0"/>
        <v>44271</v>
      </c>
      <c r="AY52" s="10">
        <f t="shared" si="1"/>
        <v>319.95</v>
      </c>
      <c r="AZ52" s="8">
        <f t="shared" si="2"/>
        <v>111.03312369399998</v>
      </c>
      <c r="BA52" s="8">
        <f t="shared" si="8"/>
        <v>301.73519080400007</v>
      </c>
      <c r="BB52" s="8">
        <f t="shared" si="3"/>
        <v>94927800</v>
      </c>
      <c r="BC52" s="8">
        <f t="shared" si="4"/>
        <v>-142500</v>
      </c>
      <c r="BE52" s="12">
        <f t="shared" si="5"/>
        <v>4.3949144561292643E-3</v>
      </c>
      <c r="BF52" s="12">
        <f t="shared" si="6"/>
        <v>0.36798201561489202</v>
      </c>
      <c r="BG52" s="12">
        <f t="shared" si="7"/>
        <v>-1.4988908207926135E-3</v>
      </c>
    </row>
    <row r="53" spans="1:59" ht="15.75" customHeight="1" x14ac:dyDescent="0.3">
      <c r="A53" s="7">
        <v>44272</v>
      </c>
      <c r="B53" s="8" t="s">
        <v>38</v>
      </c>
      <c r="C53" s="8">
        <v>318.60000000000002</v>
      </c>
      <c r="D53" s="8">
        <v>320</v>
      </c>
      <c r="E53" s="8">
        <v>304</v>
      </c>
      <c r="F53" s="8">
        <v>319.95</v>
      </c>
      <c r="G53" s="8">
        <v>305.5</v>
      </c>
      <c r="H53" s="8">
        <v>305.8</v>
      </c>
      <c r="I53" s="8">
        <v>312.19</v>
      </c>
      <c r="J53" s="8">
        <v>357</v>
      </c>
      <c r="K53" s="8">
        <v>63.5</v>
      </c>
      <c r="L53" s="8">
        <v>47262481</v>
      </c>
      <c r="M53" s="9">
        <v>14755101722.35</v>
      </c>
      <c r="N53" s="8">
        <v>315250</v>
      </c>
      <c r="O53" s="8">
        <v>8660012</v>
      </c>
      <c r="P53" s="8">
        <v>18.32</v>
      </c>
      <c r="R53" s="7">
        <v>44272</v>
      </c>
      <c r="S53" s="7">
        <v>44280</v>
      </c>
      <c r="T53" s="8" t="s">
        <v>39</v>
      </c>
      <c r="U53" s="8" t="s">
        <v>40</v>
      </c>
      <c r="V53" s="8">
        <v>319.89999999999998</v>
      </c>
      <c r="W53" s="8">
        <v>321.10000000000002</v>
      </c>
      <c r="X53" s="8">
        <v>304.45</v>
      </c>
      <c r="Y53" s="8">
        <v>306.45</v>
      </c>
      <c r="Z53" s="8">
        <v>305.64999999999998</v>
      </c>
      <c r="AA53" s="8">
        <v>306.45</v>
      </c>
      <c r="AB53" s="8">
        <v>59194500</v>
      </c>
      <c r="AC53" s="9">
        <v>18526794075</v>
      </c>
      <c r="AD53" s="9">
        <v>18526794075</v>
      </c>
      <c r="AE53" s="8">
        <v>83265600</v>
      </c>
      <c r="AF53" s="8">
        <v>-2394000</v>
      </c>
      <c r="AH53" s="7">
        <v>44272</v>
      </c>
      <c r="AI53" s="7">
        <v>44315</v>
      </c>
      <c r="AJ53" s="8" t="s">
        <v>39</v>
      </c>
      <c r="AK53" s="8" t="s">
        <v>40</v>
      </c>
      <c r="AL53" s="8">
        <v>320</v>
      </c>
      <c r="AM53" s="8">
        <v>322.64999999999998</v>
      </c>
      <c r="AN53" s="8">
        <v>306.45</v>
      </c>
      <c r="AO53" s="8">
        <v>308.35000000000002</v>
      </c>
      <c r="AP53" s="8">
        <v>307.8</v>
      </c>
      <c r="AQ53" s="8">
        <v>308.35000000000002</v>
      </c>
      <c r="AR53" s="8">
        <v>8635500</v>
      </c>
      <c r="AS53" s="9">
        <v>2712689565</v>
      </c>
      <c r="AT53" s="9">
        <v>2712689565</v>
      </c>
      <c r="AU53" s="8">
        <v>11080800</v>
      </c>
      <c r="AV53" s="8">
        <v>1812600</v>
      </c>
      <c r="AX53" s="7">
        <f t="shared" si="0"/>
        <v>44272</v>
      </c>
      <c r="AY53" s="10">
        <f t="shared" si="1"/>
        <v>305.8</v>
      </c>
      <c r="AZ53" s="8">
        <f t="shared" si="2"/>
        <v>270.35691462800003</v>
      </c>
      <c r="BA53" s="8">
        <f t="shared" si="8"/>
        <v>239.73392080680006</v>
      </c>
      <c r="BB53" s="8">
        <f t="shared" si="3"/>
        <v>94346400</v>
      </c>
      <c r="BC53" s="8">
        <f t="shared" si="4"/>
        <v>-581400</v>
      </c>
      <c r="BE53" s="12">
        <f t="shared" si="5"/>
        <v>-4.4225660259415461E-2</v>
      </c>
      <c r="BF53" s="12">
        <f t="shared" si="6"/>
        <v>1.1277374253845323</v>
      </c>
      <c r="BG53" s="12">
        <f t="shared" si="7"/>
        <v>-6.1246547376005763E-3</v>
      </c>
    </row>
    <row r="54" spans="1:59" ht="15.75" customHeight="1" x14ac:dyDescent="0.3">
      <c r="A54" s="7">
        <v>44273</v>
      </c>
      <c r="B54" s="8" t="s">
        <v>38</v>
      </c>
      <c r="C54" s="8">
        <v>311</v>
      </c>
      <c r="D54" s="8">
        <v>316.60000000000002</v>
      </c>
      <c r="E54" s="8">
        <v>299.75</v>
      </c>
      <c r="F54" s="8">
        <v>305.8</v>
      </c>
      <c r="G54" s="8">
        <v>308</v>
      </c>
      <c r="H54" s="8">
        <v>307</v>
      </c>
      <c r="I54" s="8">
        <v>309.64</v>
      </c>
      <c r="J54" s="8">
        <v>357</v>
      </c>
      <c r="K54" s="8">
        <v>63.5</v>
      </c>
      <c r="L54" s="8">
        <v>73731921</v>
      </c>
      <c r="M54" s="9">
        <v>22830626649.150002</v>
      </c>
      <c r="N54" s="8">
        <v>422219</v>
      </c>
      <c r="O54" s="8">
        <v>5223142</v>
      </c>
      <c r="P54" s="8">
        <v>7.08</v>
      </c>
      <c r="R54" s="7">
        <v>44273</v>
      </c>
      <c r="S54" s="7">
        <v>44280</v>
      </c>
      <c r="T54" s="8" t="s">
        <v>39</v>
      </c>
      <c r="U54" s="8" t="s">
        <v>40</v>
      </c>
      <c r="V54" s="8">
        <v>311.25</v>
      </c>
      <c r="W54" s="8">
        <v>317.7</v>
      </c>
      <c r="X54" s="8">
        <v>300</v>
      </c>
      <c r="Y54" s="8">
        <v>307.89999999999998</v>
      </c>
      <c r="Z54" s="8">
        <v>308.35000000000002</v>
      </c>
      <c r="AA54" s="8">
        <v>307.89999999999998</v>
      </c>
      <c r="AB54" s="8">
        <v>88731900</v>
      </c>
      <c r="AC54" s="9">
        <v>27552395805</v>
      </c>
      <c r="AD54" s="9">
        <v>27552395805</v>
      </c>
      <c r="AE54" s="8">
        <v>80763300</v>
      </c>
      <c r="AF54" s="8">
        <v>-2502300</v>
      </c>
      <c r="AH54" s="7">
        <v>44273</v>
      </c>
      <c r="AI54" s="7">
        <v>44315</v>
      </c>
      <c r="AJ54" s="8" t="s">
        <v>39</v>
      </c>
      <c r="AK54" s="8" t="s">
        <v>40</v>
      </c>
      <c r="AL54" s="8">
        <v>312.64999999999998</v>
      </c>
      <c r="AM54" s="8">
        <v>319.14999999999998</v>
      </c>
      <c r="AN54" s="8">
        <v>301.89999999999998</v>
      </c>
      <c r="AO54" s="8">
        <v>309.64999999999998</v>
      </c>
      <c r="AP54" s="8">
        <v>310.39999999999998</v>
      </c>
      <c r="AQ54" s="8">
        <v>309.64999999999998</v>
      </c>
      <c r="AR54" s="8">
        <v>15600900</v>
      </c>
      <c r="AS54" s="9">
        <v>4868290485</v>
      </c>
      <c r="AT54" s="9">
        <v>4868290485</v>
      </c>
      <c r="AU54" s="8">
        <v>12773700</v>
      </c>
      <c r="AV54" s="8">
        <v>1692900</v>
      </c>
      <c r="AX54" s="7">
        <f t="shared" si="0"/>
        <v>44273</v>
      </c>
      <c r="AY54" s="10">
        <f t="shared" si="1"/>
        <v>307</v>
      </c>
      <c r="AZ54" s="8">
        <f t="shared" si="2"/>
        <v>161.72936888799998</v>
      </c>
      <c r="BA54" s="8">
        <f t="shared" si="8"/>
        <v>218.89637720440004</v>
      </c>
      <c r="BB54" s="8">
        <f t="shared" si="3"/>
        <v>93537000</v>
      </c>
      <c r="BC54" s="8">
        <f t="shared" si="4"/>
        <v>-809400</v>
      </c>
      <c r="BE54" s="12">
        <f t="shared" si="5"/>
        <v>3.924133420536261E-3</v>
      </c>
      <c r="BF54" s="12">
        <f t="shared" si="6"/>
        <v>0.73883986091273268</v>
      </c>
      <c r="BG54" s="12">
        <f t="shared" si="7"/>
        <v>-8.579023682938617E-3</v>
      </c>
    </row>
    <row r="55" spans="1:59" ht="15.75" customHeight="1" x14ac:dyDescent="0.3">
      <c r="A55" s="7">
        <v>44274</v>
      </c>
      <c r="B55" s="8" t="s">
        <v>38</v>
      </c>
      <c r="C55" s="8">
        <v>303.5</v>
      </c>
      <c r="D55" s="8">
        <v>311</v>
      </c>
      <c r="E55" s="8">
        <v>290.2</v>
      </c>
      <c r="F55" s="8">
        <v>307</v>
      </c>
      <c r="G55" s="8">
        <v>308.2</v>
      </c>
      <c r="H55" s="8">
        <v>308.95</v>
      </c>
      <c r="I55" s="8">
        <v>302.07</v>
      </c>
      <c r="J55" s="8">
        <v>357</v>
      </c>
      <c r="K55" s="8">
        <v>63.5</v>
      </c>
      <c r="L55" s="8">
        <v>109932681</v>
      </c>
      <c r="M55" s="9">
        <v>33207043605.150002</v>
      </c>
      <c r="N55" s="8">
        <v>562664</v>
      </c>
      <c r="O55" s="8">
        <v>16755161</v>
      </c>
      <c r="P55" s="8">
        <v>15.24</v>
      </c>
      <c r="R55" s="7">
        <v>44274</v>
      </c>
      <c r="S55" s="7">
        <v>44280</v>
      </c>
      <c r="T55" s="8" t="s">
        <v>39</v>
      </c>
      <c r="U55" s="8" t="s">
        <v>40</v>
      </c>
      <c r="V55" s="8">
        <v>302.60000000000002</v>
      </c>
      <c r="W55" s="8">
        <v>311</v>
      </c>
      <c r="X55" s="8">
        <v>290.7</v>
      </c>
      <c r="Y55" s="8">
        <v>309.14999999999998</v>
      </c>
      <c r="Z55" s="8">
        <v>308.7</v>
      </c>
      <c r="AA55" s="8">
        <v>309.14999999999998</v>
      </c>
      <c r="AB55" s="8">
        <v>105660900</v>
      </c>
      <c r="AC55" s="9">
        <v>31881340890</v>
      </c>
      <c r="AD55" s="9">
        <v>31881340890</v>
      </c>
      <c r="AE55" s="8">
        <v>76881600</v>
      </c>
      <c r="AF55" s="8">
        <v>-3881700</v>
      </c>
      <c r="AH55" s="7">
        <v>44274</v>
      </c>
      <c r="AI55" s="7">
        <v>44315</v>
      </c>
      <c r="AJ55" s="8" t="s">
        <v>39</v>
      </c>
      <c r="AK55" s="8" t="s">
        <v>40</v>
      </c>
      <c r="AL55" s="8">
        <v>304.85000000000002</v>
      </c>
      <c r="AM55" s="8">
        <v>312.60000000000002</v>
      </c>
      <c r="AN55" s="8">
        <v>292.85000000000002</v>
      </c>
      <c r="AO55" s="8">
        <v>310.8</v>
      </c>
      <c r="AP55" s="8">
        <v>310.45</v>
      </c>
      <c r="AQ55" s="8">
        <v>310.8</v>
      </c>
      <c r="AR55" s="8">
        <v>24521400</v>
      </c>
      <c r="AS55" s="9">
        <v>7440340815</v>
      </c>
      <c r="AT55" s="9">
        <v>7440340815</v>
      </c>
      <c r="AU55" s="8">
        <v>16119600</v>
      </c>
      <c r="AV55" s="8">
        <v>3345900</v>
      </c>
      <c r="AX55" s="7">
        <f t="shared" si="0"/>
        <v>44274</v>
      </c>
      <c r="AY55" s="10">
        <f t="shared" si="1"/>
        <v>308.95</v>
      </c>
      <c r="AZ55" s="8">
        <f t="shared" si="2"/>
        <v>506.12314832699997</v>
      </c>
      <c r="BA55" s="8">
        <f t="shared" si="8"/>
        <v>197.17026597520001</v>
      </c>
      <c r="BB55" s="8">
        <f t="shared" si="3"/>
        <v>93001200</v>
      </c>
      <c r="BC55" s="8">
        <f t="shared" si="4"/>
        <v>-535800</v>
      </c>
      <c r="BE55" s="12">
        <f t="shared" si="5"/>
        <v>6.3517915309445885E-3</v>
      </c>
      <c r="BF55" s="12">
        <f t="shared" si="6"/>
        <v>2.5669344504036928</v>
      </c>
      <c r="BG55" s="12">
        <f t="shared" si="7"/>
        <v>-5.7282145033516153E-3</v>
      </c>
    </row>
    <row r="56" spans="1:59" ht="15.75" customHeight="1" x14ac:dyDescent="0.3">
      <c r="A56" s="7">
        <v>44277</v>
      </c>
      <c r="B56" s="8" t="s">
        <v>38</v>
      </c>
      <c r="C56" s="8">
        <v>306.45</v>
      </c>
      <c r="D56" s="8">
        <v>307.5</v>
      </c>
      <c r="E56" s="8">
        <v>300.10000000000002</v>
      </c>
      <c r="F56" s="8">
        <v>308.95</v>
      </c>
      <c r="G56" s="8">
        <v>302.85000000000002</v>
      </c>
      <c r="H56" s="8">
        <v>303.05</v>
      </c>
      <c r="I56" s="8">
        <v>303.74</v>
      </c>
      <c r="J56" s="8">
        <v>357</v>
      </c>
      <c r="K56" s="8">
        <v>63.5</v>
      </c>
      <c r="L56" s="8">
        <v>56385019</v>
      </c>
      <c r="M56" s="9">
        <v>17126178093.25</v>
      </c>
      <c r="N56" s="8">
        <v>338962</v>
      </c>
      <c r="O56" s="8">
        <v>6178761</v>
      </c>
      <c r="P56" s="8">
        <v>10.96</v>
      </c>
      <c r="R56" s="7">
        <v>44277</v>
      </c>
      <c r="S56" s="7">
        <v>44280</v>
      </c>
      <c r="T56" s="8" t="s">
        <v>39</v>
      </c>
      <c r="U56" s="8" t="s">
        <v>40</v>
      </c>
      <c r="V56" s="8">
        <v>306.5</v>
      </c>
      <c r="W56" s="8">
        <v>308</v>
      </c>
      <c r="X56" s="8">
        <v>300.05</v>
      </c>
      <c r="Y56" s="8">
        <v>303.35000000000002</v>
      </c>
      <c r="Z56" s="8">
        <v>303.25</v>
      </c>
      <c r="AA56" s="8">
        <v>303.35000000000002</v>
      </c>
      <c r="AB56" s="8">
        <v>59274300</v>
      </c>
      <c r="AC56" s="9">
        <v>18015491535</v>
      </c>
      <c r="AD56" s="9">
        <v>18015491535</v>
      </c>
      <c r="AE56" s="8">
        <v>67795800</v>
      </c>
      <c r="AF56" s="8">
        <v>-9085800</v>
      </c>
      <c r="AH56" s="7">
        <v>44277</v>
      </c>
      <c r="AI56" s="7">
        <v>44315</v>
      </c>
      <c r="AJ56" s="8" t="s">
        <v>39</v>
      </c>
      <c r="AK56" s="8" t="s">
        <v>40</v>
      </c>
      <c r="AL56" s="8">
        <v>310.8</v>
      </c>
      <c r="AM56" s="8">
        <v>310.8</v>
      </c>
      <c r="AN56" s="8">
        <v>302</v>
      </c>
      <c r="AO56" s="8">
        <v>305.14999999999998</v>
      </c>
      <c r="AP56" s="8">
        <v>305.25</v>
      </c>
      <c r="AQ56" s="8">
        <v>305.14999999999998</v>
      </c>
      <c r="AR56" s="8">
        <v>25319400</v>
      </c>
      <c r="AS56" s="9">
        <v>7739126835</v>
      </c>
      <c r="AT56" s="9">
        <v>7739126835</v>
      </c>
      <c r="AU56" s="8">
        <v>25416300</v>
      </c>
      <c r="AV56" s="8">
        <v>9296700</v>
      </c>
      <c r="AX56" s="7">
        <f t="shared" si="0"/>
        <v>44277</v>
      </c>
      <c r="AY56" s="10">
        <f t="shared" si="1"/>
        <v>303.05</v>
      </c>
      <c r="AZ56" s="8">
        <f t="shared" si="2"/>
        <v>187.67368661400002</v>
      </c>
      <c r="BA56" s="8">
        <f t="shared" si="8"/>
        <v>237.38940667400001</v>
      </c>
      <c r="BB56" s="8">
        <f t="shared" si="3"/>
        <v>93212100</v>
      </c>
      <c r="BC56" s="8">
        <f t="shared" si="4"/>
        <v>210900</v>
      </c>
      <c r="BE56" s="12">
        <f t="shared" si="5"/>
        <v>-1.9096941252629802E-2</v>
      </c>
      <c r="BF56" s="12">
        <f t="shared" si="6"/>
        <v>0.79057313147813224</v>
      </c>
      <c r="BG56" s="12">
        <f t="shared" si="7"/>
        <v>2.2677126746751654E-3</v>
      </c>
    </row>
    <row r="57" spans="1:59" ht="15.75" customHeight="1" x14ac:dyDescent="0.3">
      <c r="A57" s="7">
        <v>44278</v>
      </c>
      <c r="B57" s="8" t="s">
        <v>38</v>
      </c>
      <c r="C57" s="8">
        <v>305</v>
      </c>
      <c r="D57" s="8">
        <v>312.25</v>
      </c>
      <c r="E57" s="8">
        <v>304</v>
      </c>
      <c r="F57" s="8">
        <v>303.05</v>
      </c>
      <c r="G57" s="8">
        <v>306.89999999999998</v>
      </c>
      <c r="H57" s="8">
        <v>307.39999999999998</v>
      </c>
      <c r="I57" s="8">
        <v>308.61</v>
      </c>
      <c r="J57" s="8">
        <v>357</v>
      </c>
      <c r="K57" s="8">
        <v>63.5</v>
      </c>
      <c r="L57" s="8">
        <v>60240483</v>
      </c>
      <c r="M57" s="9">
        <v>18590765503.799999</v>
      </c>
      <c r="N57" s="8">
        <v>349957</v>
      </c>
      <c r="O57" s="8">
        <v>6705709</v>
      </c>
      <c r="P57" s="8">
        <v>11.13</v>
      </c>
      <c r="R57" s="7">
        <v>44278</v>
      </c>
      <c r="S57" s="7">
        <v>44280</v>
      </c>
      <c r="T57" s="8" t="s">
        <v>39</v>
      </c>
      <c r="U57" s="8" t="s">
        <v>40</v>
      </c>
      <c r="V57" s="8">
        <v>304.60000000000002</v>
      </c>
      <c r="W57" s="8">
        <v>312.60000000000002</v>
      </c>
      <c r="X57" s="8">
        <v>304.14999999999998</v>
      </c>
      <c r="Y57" s="8">
        <v>308.2</v>
      </c>
      <c r="Z57" s="8">
        <v>307.85000000000002</v>
      </c>
      <c r="AA57" s="8">
        <v>308.2</v>
      </c>
      <c r="AB57" s="8">
        <v>61902000</v>
      </c>
      <c r="AC57" s="9">
        <v>19137126705</v>
      </c>
      <c r="AD57" s="9">
        <v>19137126705</v>
      </c>
      <c r="AE57" s="8">
        <v>51562200</v>
      </c>
      <c r="AF57" s="8">
        <v>-16233600</v>
      </c>
      <c r="AH57" s="7">
        <v>44278</v>
      </c>
      <c r="AI57" s="7">
        <v>44315</v>
      </c>
      <c r="AJ57" s="8" t="s">
        <v>39</v>
      </c>
      <c r="AK57" s="8" t="s">
        <v>40</v>
      </c>
      <c r="AL57" s="8">
        <v>306.05</v>
      </c>
      <c r="AM57" s="8">
        <v>314.45</v>
      </c>
      <c r="AN57" s="8">
        <v>306</v>
      </c>
      <c r="AO57" s="8">
        <v>310.10000000000002</v>
      </c>
      <c r="AP57" s="8">
        <v>309.60000000000002</v>
      </c>
      <c r="AQ57" s="8">
        <v>310.10000000000002</v>
      </c>
      <c r="AR57" s="8">
        <v>44254800</v>
      </c>
      <c r="AS57" s="9">
        <v>13765039725</v>
      </c>
      <c r="AT57" s="9">
        <v>13765039725</v>
      </c>
      <c r="AU57" s="8">
        <v>39341400</v>
      </c>
      <c r="AV57" s="8">
        <v>13925100</v>
      </c>
      <c r="AX57" s="7">
        <f t="shared" si="0"/>
        <v>44278</v>
      </c>
      <c r="AY57" s="10">
        <f t="shared" si="1"/>
        <v>307.39999999999998</v>
      </c>
      <c r="AZ57" s="8">
        <f t="shared" si="2"/>
        <v>206.944885449</v>
      </c>
      <c r="BA57" s="8">
        <f t="shared" si="8"/>
        <v>247.38324843020001</v>
      </c>
      <c r="BB57" s="8">
        <f t="shared" si="3"/>
        <v>90903600</v>
      </c>
      <c r="BC57" s="8">
        <f t="shared" si="4"/>
        <v>-2308500</v>
      </c>
      <c r="BE57" s="12">
        <f t="shared" si="5"/>
        <v>1.4354066985645821E-2</v>
      </c>
      <c r="BF57" s="12">
        <f t="shared" si="6"/>
        <v>0.83653556480559421</v>
      </c>
      <c r="BG57" s="12">
        <f t="shared" si="7"/>
        <v>-2.4766097963676389E-2</v>
      </c>
    </row>
    <row r="58" spans="1:59" ht="15.75" customHeight="1" x14ac:dyDescent="0.3">
      <c r="A58" s="7">
        <v>44279</v>
      </c>
      <c r="B58" s="8" t="s">
        <v>38</v>
      </c>
      <c r="C58" s="8">
        <v>303.55</v>
      </c>
      <c r="D58" s="8">
        <v>305</v>
      </c>
      <c r="E58" s="8">
        <v>293.2</v>
      </c>
      <c r="F58" s="8">
        <v>307.39999999999998</v>
      </c>
      <c r="G58" s="8">
        <v>294.75</v>
      </c>
      <c r="H58" s="8">
        <v>294.45</v>
      </c>
      <c r="I58" s="8">
        <v>299.54000000000002</v>
      </c>
      <c r="J58" s="8">
        <v>357</v>
      </c>
      <c r="K58" s="8">
        <v>63.5</v>
      </c>
      <c r="L58" s="8">
        <v>61523819</v>
      </c>
      <c r="M58" s="9">
        <v>18429097083.299999</v>
      </c>
      <c r="N58" s="8">
        <v>394777</v>
      </c>
      <c r="O58" s="8">
        <v>9946893</v>
      </c>
      <c r="P58" s="8">
        <v>16.170000000000002</v>
      </c>
      <c r="R58" s="7">
        <v>44279</v>
      </c>
      <c r="S58" s="7">
        <v>44280</v>
      </c>
      <c r="T58" s="8" t="s">
        <v>39</v>
      </c>
      <c r="U58" s="8" t="s">
        <v>40</v>
      </c>
      <c r="V58" s="8">
        <v>304</v>
      </c>
      <c r="W58" s="8">
        <v>305.39999999999998</v>
      </c>
      <c r="X58" s="8">
        <v>293.2</v>
      </c>
      <c r="Y58" s="8">
        <v>294.3</v>
      </c>
      <c r="Z58" s="8">
        <v>294.5</v>
      </c>
      <c r="AA58" s="8">
        <v>294.3</v>
      </c>
      <c r="AB58" s="8">
        <v>70144200</v>
      </c>
      <c r="AC58" s="9">
        <v>21025179030</v>
      </c>
      <c r="AD58" s="9">
        <v>21025179030</v>
      </c>
      <c r="AE58" s="8">
        <v>26100300</v>
      </c>
      <c r="AF58" s="8">
        <v>-25461900</v>
      </c>
      <c r="AH58" s="7">
        <v>44279</v>
      </c>
      <c r="AI58" s="7">
        <v>44315</v>
      </c>
      <c r="AJ58" s="8" t="s">
        <v>39</v>
      </c>
      <c r="AK58" s="8" t="s">
        <v>40</v>
      </c>
      <c r="AL58" s="8">
        <v>305.14999999999998</v>
      </c>
      <c r="AM58" s="8">
        <v>307.25</v>
      </c>
      <c r="AN58" s="8">
        <v>295</v>
      </c>
      <c r="AO58" s="8">
        <v>296</v>
      </c>
      <c r="AP58" s="8">
        <v>296.5</v>
      </c>
      <c r="AQ58" s="8">
        <v>296</v>
      </c>
      <c r="AR58" s="8">
        <v>70896600</v>
      </c>
      <c r="AS58" s="9">
        <v>21374498970</v>
      </c>
      <c r="AT58" s="9">
        <v>21374498970</v>
      </c>
      <c r="AU58" s="8">
        <v>69061200</v>
      </c>
      <c r="AV58" s="8">
        <v>29719800</v>
      </c>
      <c r="AX58" s="7">
        <f t="shared" si="0"/>
        <v>44279</v>
      </c>
      <c r="AY58" s="10">
        <f t="shared" si="1"/>
        <v>294.45</v>
      </c>
      <c r="AZ58" s="8">
        <f t="shared" si="2"/>
        <v>297.94923292200002</v>
      </c>
      <c r="BA58" s="8">
        <f t="shared" si="8"/>
        <v>266.56560078119998</v>
      </c>
      <c r="BB58" s="8">
        <f t="shared" si="3"/>
        <v>95161500</v>
      </c>
      <c r="BC58" s="8">
        <f t="shared" si="4"/>
        <v>4257900</v>
      </c>
      <c r="BE58" s="12">
        <f t="shared" si="5"/>
        <v>-4.2127521145087797E-2</v>
      </c>
      <c r="BF58" s="12">
        <f t="shared" si="6"/>
        <v>1.1177332410814704</v>
      </c>
      <c r="BG58" s="12">
        <f t="shared" si="7"/>
        <v>4.6839729119638823E-2</v>
      </c>
    </row>
    <row r="59" spans="1:59" s="19" customFormat="1" ht="15.75" customHeight="1" x14ac:dyDescent="0.3">
      <c r="A59" s="15">
        <v>44280</v>
      </c>
      <c r="B59" s="13" t="s">
        <v>38</v>
      </c>
      <c r="C59" s="13">
        <v>294</v>
      </c>
      <c r="D59" s="13">
        <v>294</v>
      </c>
      <c r="E59" s="13">
        <v>282.25</v>
      </c>
      <c r="F59" s="13">
        <v>294.45</v>
      </c>
      <c r="G59" s="13">
        <v>286</v>
      </c>
      <c r="H59" s="13">
        <v>285.55</v>
      </c>
      <c r="I59" s="13">
        <v>287.04000000000002</v>
      </c>
      <c r="J59" s="13">
        <v>357</v>
      </c>
      <c r="K59" s="13">
        <v>63.5</v>
      </c>
      <c r="L59" s="13">
        <v>84528317</v>
      </c>
      <c r="M59" s="16">
        <v>24262713318.75</v>
      </c>
      <c r="N59" s="13">
        <v>511962</v>
      </c>
      <c r="O59" s="13">
        <v>8894303</v>
      </c>
      <c r="P59" s="13">
        <v>10.52</v>
      </c>
      <c r="Q59" s="13"/>
      <c r="R59" s="15">
        <v>44280</v>
      </c>
      <c r="S59" s="15">
        <v>44280</v>
      </c>
      <c r="T59" s="13" t="s">
        <v>39</v>
      </c>
      <c r="U59" s="13" t="s">
        <v>40</v>
      </c>
      <c r="V59" s="13">
        <v>293.05</v>
      </c>
      <c r="W59" s="13">
        <v>293.10000000000002</v>
      </c>
      <c r="X59" s="13">
        <v>282.55</v>
      </c>
      <c r="Y59" s="13">
        <v>286</v>
      </c>
      <c r="Z59" s="13">
        <v>286.2</v>
      </c>
      <c r="AA59" s="13">
        <v>285.55</v>
      </c>
      <c r="AB59" s="13">
        <v>55392600</v>
      </c>
      <c r="AC59" s="16">
        <v>15924067485</v>
      </c>
      <c r="AD59" s="16">
        <v>15924067485</v>
      </c>
      <c r="AE59" s="13">
        <v>4018500</v>
      </c>
      <c r="AF59" s="13">
        <v>-22081800</v>
      </c>
      <c r="AG59" s="13"/>
      <c r="AH59" s="15">
        <v>44280</v>
      </c>
      <c r="AI59" s="15">
        <v>44315</v>
      </c>
      <c r="AJ59" s="13" t="s">
        <v>39</v>
      </c>
      <c r="AK59" s="13" t="s">
        <v>40</v>
      </c>
      <c r="AL59" s="13">
        <v>294.60000000000002</v>
      </c>
      <c r="AM59" s="13">
        <v>294.95</v>
      </c>
      <c r="AN59" s="13">
        <v>284.3</v>
      </c>
      <c r="AO59" s="13">
        <v>288.05</v>
      </c>
      <c r="AP59" s="13">
        <v>288.25</v>
      </c>
      <c r="AQ59" s="13">
        <v>288.05</v>
      </c>
      <c r="AR59" s="13">
        <v>120173100</v>
      </c>
      <c r="AS59" s="16">
        <v>34775979585</v>
      </c>
      <c r="AT59" s="16">
        <v>34775979585</v>
      </c>
      <c r="AU59" s="13">
        <v>88714800</v>
      </c>
      <c r="AV59" s="13">
        <v>19653600</v>
      </c>
      <c r="AW59" s="13"/>
      <c r="AX59" s="15">
        <f t="shared" si="0"/>
        <v>44280</v>
      </c>
      <c r="AY59" s="17">
        <f t="shared" si="1"/>
        <v>285.55</v>
      </c>
      <c r="AZ59" s="13">
        <f t="shared" si="2"/>
        <v>255.30207331200003</v>
      </c>
      <c r="BA59" s="13">
        <f t="shared" si="8"/>
        <v>272.08406443999996</v>
      </c>
      <c r="BB59" s="13">
        <f t="shared" si="3"/>
        <v>92733300</v>
      </c>
      <c r="BC59" s="13">
        <f t="shared" si="4"/>
        <v>-2428200</v>
      </c>
      <c r="BD59" s="13"/>
      <c r="BE59" s="18">
        <f t="shared" si="5"/>
        <v>-3.0225844795381145E-2</v>
      </c>
      <c r="BF59" s="18">
        <f t="shared" si="6"/>
        <v>0.93832056587900359</v>
      </c>
      <c r="BG59" s="18">
        <f t="shared" si="7"/>
        <v>-2.5516621743036837E-2</v>
      </c>
    </row>
    <row r="60" spans="1:59" ht="15.75" customHeight="1" x14ac:dyDescent="0.3">
      <c r="A60" s="7">
        <v>44281</v>
      </c>
      <c r="B60" s="8" t="s">
        <v>38</v>
      </c>
      <c r="C60" s="8">
        <v>290.5</v>
      </c>
      <c r="D60" s="8">
        <v>301.39999999999998</v>
      </c>
      <c r="E60" s="8">
        <v>290.5</v>
      </c>
      <c r="F60" s="8">
        <v>285.55</v>
      </c>
      <c r="G60" s="8">
        <v>296.75</v>
      </c>
      <c r="H60" s="8">
        <v>296.39999999999998</v>
      </c>
      <c r="I60" s="8">
        <v>296.39999999999998</v>
      </c>
      <c r="J60" s="8">
        <v>357</v>
      </c>
      <c r="K60" s="8">
        <v>63.5</v>
      </c>
      <c r="L60" s="8">
        <v>80924011</v>
      </c>
      <c r="M60" s="9">
        <v>23985534796.25</v>
      </c>
      <c r="N60" s="8">
        <v>434783</v>
      </c>
      <c r="O60" s="8">
        <v>7121742</v>
      </c>
      <c r="P60" s="8">
        <v>8.8000000000000007</v>
      </c>
      <c r="R60" s="7">
        <v>44281</v>
      </c>
      <c r="S60" s="7">
        <v>44315</v>
      </c>
      <c r="T60" s="8" t="s">
        <v>39</v>
      </c>
      <c r="U60" s="8" t="s">
        <v>40</v>
      </c>
      <c r="V60" s="8">
        <v>291.85000000000002</v>
      </c>
      <c r="W60" s="8">
        <v>303.8</v>
      </c>
      <c r="X60" s="8">
        <v>291.85000000000002</v>
      </c>
      <c r="Y60" s="8">
        <v>298.25</v>
      </c>
      <c r="Z60" s="8">
        <v>298.5</v>
      </c>
      <c r="AA60" s="8">
        <v>298.25</v>
      </c>
      <c r="AB60" s="8">
        <v>90162600</v>
      </c>
      <c r="AC60" s="9">
        <v>26927832840</v>
      </c>
      <c r="AD60" s="9">
        <v>26927832840</v>
      </c>
      <c r="AE60" s="8">
        <v>87837000</v>
      </c>
      <c r="AF60" s="8">
        <v>-877800</v>
      </c>
      <c r="AH60" s="7">
        <v>44281</v>
      </c>
      <c r="AI60" s="7">
        <v>44343</v>
      </c>
      <c r="AJ60" s="8" t="s">
        <v>39</v>
      </c>
      <c r="AK60" s="8" t="s">
        <v>40</v>
      </c>
      <c r="AL60" s="8">
        <v>295.35000000000002</v>
      </c>
      <c r="AM60" s="8">
        <v>305.05</v>
      </c>
      <c r="AN60" s="8">
        <v>294.8</v>
      </c>
      <c r="AO60" s="8">
        <v>300</v>
      </c>
      <c r="AP60" s="8">
        <v>300</v>
      </c>
      <c r="AQ60" s="8">
        <v>300</v>
      </c>
      <c r="AR60" s="8">
        <v>4007100</v>
      </c>
      <c r="AS60" s="9">
        <v>1202822550</v>
      </c>
      <c r="AT60" s="9">
        <v>1202822550</v>
      </c>
      <c r="AU60" s="8">
        <v>2616300</v>
      </c>
      <c r="AV60" s="8">
        <v>68400</v>
      </c>
      <c r="AX60" s="7">
        <f t="shared" si="0"/>
        <v>44281</v>
      </c>
      <c r="AY60" s="10">
        <f t="shared" si="1"/>
        <v>296.39999999999998</v>
      </c>
      <c r="AZ60" s="8">
        <f t="shared" si="2"/>
        <v>211.08843288</v>
      </c>
      <c r="BA60" s="8">
        <f t="shared" si="8"/>
        <v>290.79860532480001</v>
      </c>
      <c r="BB60" s="8">
        <f t="shared" si="3"/>
        <v>90453300</v>
      </c>
      <c r="BC60" s="8">
        <f t="shared" si="4"/>
        <v>-2280000</v>
      </c>
      <c r="BD60" s="8"/>
      <c r="BE60" s="12">
        <f t="shared" si="5"/>
        <v>3.7996848187707814E-2</v>
      </c>
      <c r="BF60" s="12">
        <f t="shared" si="6"/>
        <v>0.72589217766099745</v>
      </c>
      <c r="BG60" s="12">
        <f t="shared" si="7"/>
        <v>-2.4586637162702072E-2</v>
      </c>
    </row>
    <row r="61" spans="1:59" ht="15.75" customHeight="1" x14ac:dyDescent="0.3">
      <c r="A61" s="7">
        <v>44285</v>
      </c>
      <c r="B61" s="8" t="s">
        <v>38</v>
      </c>
      <c r="C61" s="8">
        <v>300.5</v>
      </c>
      <c r="D61" s="8">
        <v>301.3</v>
      </c>
      <c r="E61" s="8">
        <v>292.7</v>
      </c>
      <c r="F61" s="8">
        <v>296.39999999999998</v>
      </c>
      <c r="G61" s="8">
        <v>297.05</v>
      </c>
      <c r="H61" s="8">
        <v>297.05</v>
      </c>
      <c r="I61" s="8">
        <v>296.64</v>
      </c>
      <c r="J61" s="8">
        <v>357</v>
      </c>
      <c r="K61" s="8">
        <v>64.8</v>
      </c>
      <c r="L61" s="8">
        <v>45257627</v>
      </c>
      <c r="M61" s="9">
        <v>13425325715.15</v>
      </c>
      <c r="N61" s="8">
        <v>267495</v>
      </c>
      <c r="O61" s="8">
        <v>5114972</v>
      </c>
      <c r="P61" s="8">
        <v>11.3</v>
      </c>
      <c r="R61" s="7">
        <v>44285</v>
      </c>
      <c r="S61" s="7">
        <v>44315</v>
      </c>
      <c r="T61" s="8" t="s">
        <v>39</v>
      </c>
      <c r="U61" s="8" t="s">
        <v>40</v>
      </c>
      <c r="V61" s="8">
        <v>300.60000000000002</v>
      </c>
      <c r="W61" s="8">
        <v>302.85000000000002</v>
      </c>
      <c r="X61" s="8">
        <v>294.3</v>
      </c>
      <c r="Y61" s="8">
        <v>298.39999999999998</v>
      </c>
      <c r="Z61" s="8">
        <v>298.3</v>
      </c>
      <c r="AA61" s="8">
        <v>298.39999999999998</v>
      </c>
      <c r="AB61" s="8">
        <v>40082400</v>
      </c>
      <c r="AC61" s="9">
        <v>11955629160</v>
      </c>
      <c r="AD61" s="9">
        <v>11955629160</v>
      </c>
      <c r="AE61" s="8">
        <v>91251300</v>
      </c>
      <c r="AF61" s="8">
        <v>3414300</v>
      </c>
      <c r="AH61" s="7">
        <v>44285</v>
      </c>
      <c r="AI61" s="7">
        <v>44343</v>
      </c>
      <c r="AJ61" s="8" t="s">
        <v>39</v>
      </c>
      <c r="AK61" s="8" t="s">
        <v>40</v>
      </c>
      <c r="AL61" s="8">
        <v>303.75</v>
      </c>
      <c r="AM61" s="8">
        <v>303.95</v>
      </c>
      <c r="AN61" s="8">
        <v>296</v>
      </c>
      <c r="AO61" s="8">
        <v>299.64999999999998</v>
      </c>
      <c r="AP61" s="8">
        <v>299.55</v>
      </c>
      <c r="AQ61" s="8">
        <v>299.64999999999998</v>
      </c>
      <c r="AR61" s="8">
        <v>2445300</v>
      </c>
      <c r="AS61" s="9">
        <v>733328940</v>
      </c>
      <c r="AT61" s="9">
        <v>733328940</v>
      </c>
      <c r="AU61" s="8">
        <v>2946900</v>
      </c>
      <c r="AV61" s="8">
        <v>330600</v>
      </c>
      <c r="AX61" s="7">
        <f t="shared" si="0"/>
        <v>44285</v>
      </c>
      <c r="AY61" s="10">
        <f t="shared" si="1"/>
        <v>297.05</v>
      </c>
      <c r="AZ61" s="8">
        <f t="shared" si="2"/>
        <v>151.730529408</v>
      </c>
      <c r="BA61" s="8">
        <f t="shared" si="8"/>
        <v>231.7916622354</v>
      </c>
      <c r="BB61" s="8">
        <f t="shared" si="3"/>
        <v>94198200</v>
      </c>
      <c r="BC61" s="8">
        <f t="shared" si="4"/>
        <v>3744900</v>
      </c>
      <c r="BE61" s="12">
        <f t="shared" si="5"/>
        <v>2.1929824561404661E-3</v>
      </c>
      <c r="BF61" s="12">
        <f t="shared" si="6"/>
        <v>0.65459873726565476</v>
      </c>
      <c r="BG61" s="12">
        <f t="shared" si="7"/>
        <v>4.1401474573066983E-2</v>
      </c>
    </row>
    <row r="62" spans="1:59" ht="15.75" customHeight="1" x14ac:dyDescent="0.3">
      <c r="A62" s="7">
        <v>44286</v>
      </c>
      <c r="B62" s="8" t="s">
        <v>38</v>
      </c>
      <c r="C62" s="8">
        <v>299</v>
      </c>
      <c r="D62" s="8">
        <v>307.5</v>
      </c>
      <c r="E62" s="8">
        <v>297.5</v>
      </c>
      <c r="F62" s="8">
        <v>297.05</v>
      </c>
      <c r="G62" s="8">
        <v>301.45</v>
      </c>
      <c r="H62" s="8">
        <v>301.8</v>
      </c>
      <c r="I62" s="8">
        <v>303.68</v>
      </c>
      <c r="J62" s="8">
        <v>357</v>
      </c>
      <c r="K62" s="8">
        <v>64.8</v>
      </c>
      <c r="L62" s="8">
        <v>58569012</v>
      </c>
      <c r="M62" s="9">
        <v>17786399693.799999</v>
      </c>
      <c r="N62" s="8">
        <v>325482</v>
      </c>
      <c r="O62" s="8">
        <v>7088954</v>
      </c>
      <c r="P62" s="8">
        <v>12.1</v>
      </c>
      <c r="R62" s="7">
        <v>44286</v>
      </c>
      <c r="S62" s="7">
        <v>44315</v>
      </c>
      <c r="T62" s="8" t="s">
        <v>39</v>
      </c>
      <c r="U62" s="8" t="s">
        <v>40</v>
      </c>
      <c r="V62" s="8">
        <v>301.05</v>
      </c>
      <c r="W62" s="8">
        <v>309.64999999999998</v>
      </c>
      <c r="X62" s="8">
        <v>299.60000000000002</v>
      </c>
      <c r="Y62" s="8">
        <v>303.95</v>
      </c>
      <c r="Z62" s="8">
        <v>303.75</v>
      </c>
      <c r="AA62" s="8">
        <v>303.95</v>
      </c>
      <c r="AB62" s="8">
        <v>63036300</v>
      </c>
      <c r="AC62" s="9">
        <v>19270520670</v>
      </c>
      <c r="AD62" s="9">
        <v>19270520670</v>
      </c>
      <c r="AE62" s="8">
        <v>90516000</v>
      </c>
      <c r="AF62" s="8">
        <v>-735300</v>
      </c>
      <c r="AH62" s="7">
        <v>44286</v>
      </c>
      <c r="AI62" s="7">
        <v>44343</v>
      </c>
      <c r="AJ62" s="8" t="s">
        <v>39</v>
      </c>
      <c r="AK62" s="8" t="s">
        <v>40</v>
      </c>
      <c r="AL62" s="8">
        <v>301.60000000000002</v>
      </c>
      <c r="AM62" s="8">
        <v>310.39999999999998</v>
      </c>
      <c r="AN62" s="8">
        <v>300.89999999999998</v>
      </c>
      <c r="AO62" s="8">
        <v>305.45</v>
      </c>
      <c r="AP62" s="8">
        <v>305.10000000000002</v>
      </c>
      <c r="AQ62" s="8">
        <v>305.45</v>
      </c>
      <c r="AR62" s="8">
        <v>2878500</v>
      </c>
      <c r="AS62" s="9">
        <v>885467925</v>
      </c>
      <c r="AT62" s="9">
        <v>885467925</v>
      </c>
      <c r="AU62" s="8">
        <v>2884200</v>
      </c>
      <c r="AV62" s="8">
        <v>-62700</v>
      </c>
      <c r="AX62" s="7">
        <f t="shared" si="0"/>
        <v>44286</v>
      </c>
      <c r="AY62" s="10">
        <f t="shared" si="1"/>
        <v>301.8</v>
      </c>
      <c r="AZ62" s="8">
        <f t="shared" si="2"/>
        <v>215.27735507200003</v>
      </c>
      <c r="BA62" s="8">
        <f t="shared" si="8"/>
        <v>224.60303079420001</v>
      </c>
      <c r="BB62" s="8">
        <f t="shared" si="3"/>
        <v>93400200</v>
      </c>
      <c r="BC62" s="8">
        <f t="shared" si="4"/>
        <v>-798000</v>
      </c>
      <c r="BE62" s="12">
        <f t="shared" si="5"/>
        <v>1.5990573977444873E-2</v>
      </c>
      <c r="BF62" s="12">
        <f t="shared" si="6"/>
        <v>0.9584792970547894</v>
      </c>
      <c r="BG62" s="12">
        <f t="shared" si="7"/>
        <v>-8.4714994554036058E-3</v>
      </c>
    </row>
    <row r="63" spans="1:59" ht="15.75" customHeight="1" x14ac:dyDescent="0.3">
      <c r="A63" s="7">
        <v>44287</v>
      </c>
      <c r="B63" s="8" t="s">
        <v>38</v>
      </c>
      <c r="C63" s="8">
        <v>306.75</v>
      </c>
      <c r="D63" s="8">
        <v>309.85000000000002</v>
      </c>
      <c r="E63" s="8">
        <v>303.05</v>
      </c>
      <c r="F63" s="8">
        <v>301.8</v>
      </c>
      <c r="G63" s="8">
        <v>307.25</v>
      </c>
      <c r="H63" s="8">
        <v>307.75</v>
      </c>
      <c r="I63" s="8">
        <v>306.29000000000002</v>
      </c>
      <c r="J63" s="8">
        <v>357</v>
      </c>
      <c r="K63" s="8">
        <v>64.8</v>
      </c>
      <c r="L63" s="8">
        <v>44088352</v>
      </c>
      <c r="M63" s="9">
        <v>13503816549.799999</v>
      </c>
      <c r="N63" s="8">
        <v>268091</v>
      </c>
      <c r="O63" s="8">
        <v>4813315</v>
      </c>
      <c r="P63" s="8">
        <v>10.92</v>
      </c>
      <c r="R63" s="7">
        <v>44287</v>
      </c>
      <c r="S63" s="7">
        <v>44315</v>
      </c>
      <c r="T63" s="8" t="s">
        <v>39</v>
      </c>
      <c r="U63" s="8" t="s">
        <v>40</v>
      </c>
      <c r="V63" s="8">
        <v>308.10000000000002</v>
      </c>
      <c r="W63" s="8">
        <v>312.3</v>
      </c>
      <c r="X63" s="8">
        <v>304.5</v>
      </c>
      <c r="Y63" s="8">
        <v>309.95</v>
      </c>
      <c r="Z63" s="8">
        <v>309.85000000000002</v>
      </c>
      <c r="AA63" s="8">
        <v>309.95</v>
      </c>
      <c r="AB63" s="8">
        <v>70600200</v>
      </c>
      <c r="AC63" s="9">
        <v>21734922795</v>
      </c>
      <c r="AD63" s="9">
        <v>21734922795</v>
      </c>
      <c r="AE63" s="8">
        <v>90231000</v>
      </c>
      <c r="AF63" s="8">
        <v>-285000</v>
      </c>
      <c r="AH63" s="7">
        <v>44287</v>
      </c>
      <c r="AI63" s="7">
        <v>44343</v>
      </c>
      <c r="AJ63" s="8" t="s">
        <v>39</v>
      </c>
      <c r="AK63" s="8" t="s">
        <v>40</v>
      </c>
      <c r="AL63" s="8">
        <v>308.8</v>
      </c>
      <c r="AM63" s="8">
        <v>313.7</v>
      </c>
      <c r="AN63" s="8">
        <v>305.95</v>
      </c>
      <c r="AO63" s="8">
        <v>311.25</v>
      </c>
      <c r="AP63" s="8">
        <v>311.25</v>
      </c>
      <c r="AQ63" s="8">
        <v>311.25</v>
      </c>
      <c r="AR63" s="8">
        <v>2867100</v>
      </c>
      <c r="AS63" s="9">
        <v>884922150</v>
      </c>
      <c r="AT63" s="9">
        <v>884922150</v>
      </c>
      <c r="AU63" s="8">
        <v>2889900</v>
      </c>
      <c r="AV63" s="8">
        <v>5700</v>
      </c>
      <c r="AX63" s="7">
        <f t="shared" si="0"/>
        <v>44287</v>
      </c>
      <c r="AY63" s="10">
        <f t="shared" si="1"/>
        <v>307.75</v>
      </c>
      <c r="AZ63" s="8">
        <f t="shared" si="2"/>
        <v>147.42702513500001</v>
      </c>
      <c r="BA63" s="8">
        <f t="shared" si="8"/>
        <v>226.26952471880003</v>
      </c>
      <c r="BB63" s="8">
        <f t="shared" si="3"/>
        <v>93120900</v>
      </c>
      <c r="BC63" s="8">
        <f t="shared" si="4"/>
        <v>-279300</v>
      </c>
      <c r="BE63" s="12">
        <f t="shared" si="5"/>
        <v>1.9715043074883989E-2</v>
      </c>
      <c r="BF63" s="12">
        <f t="shared" si="6"/>
        <v>0.65155493351664229</v>
      </c>
      <c r="BG63" s="12">
        <f t="shared" si="7"/>
        <v>-2.9903576223605519E-3</v>
      </c>
    </row>
    <row r="64" spans="1:59" ht="15.75" customHeight="1" x14ac:dyDescent="0.3">
      <c r="A64" s="7">
        <v>44291</v>
      </c>
      <c r="B64" s="8" t="s">
        <v>38</v>
      </c>
      <c r="C64" s="8">
        <v>306.8</v>
      </c>
      <c r="D64" s="8">
        <v>311.7</v>
      </c>
      <c r="E64" s="8">
        <v>297.2</v>
      </c>
      <c r="F64" s="8">
        <v>307.75</v>
      </c>
      <c r="G64" s="8">
        <v>305.5</v>
      </c>
      <c r="H64" s="8">
        <v>305.05</v>
      </c>
      <c r="I64" s="8">
        <v>304.12</v>
      </c>
      <c r="J64" s="8">
        <v>357</v>
      </c>
      <c r="K64" s="8">
        <v>65.400000000000006</v>
      </c>
      <c r="L64" s="8">
        <v>66178755</v>
      </c>
      <c r="M64" s="9">
        <v>20126169223.849998</v>
      </c>
      <c r="N64" s="8">
        <v>346981</v>
      </c>
      <c r="O64" s="8">
        <v>5081702</v>
      </c>
      <c r="P64" s="8">
        <v>7.68</v>
      </c>
      <c r="R64" s="7">
        <v>44291</v>
      </c>
      <c r="S64" s="7">
        <v>44315</v>
      </c>
      <c r="T64" s="8" t="s">
        <v>39</v>
      </c>
      <c r="U64" s="8" t="s">
        <v>40</v>
      </c>
      <c r="V64" s="8">
        <v>307.89999999999998</v>
      </c>
      <c r="W64" s="8">
        <v>313.45</v>
      </c>
      <c r="X64" s="8">
        <v>298.14999999999998</v>
      </c>
      <c r="Y64" s="8">
        <v>306.95</v>
      </c>
      <c r="Z64" s="8">
        <v>307.35000000000002</v>
      </c>
      <c r="AA64" s="8">
        <v>306.95</v>
      </c>
      <c r="AB64" s="8">
        <v>86309400</v>
      </c>
      <c r="AC64" s="9">
        <v>26367990240</v>
      </c>
      <c r="AD64" s="9">
        <v>26367990240</v>
      </c>
      <c r="AE64" s="8">
        <v>89837700</v>
      </c>
      <c r="AF64" s="8">
        <v>-393300</v>
      </c>
      <c r="AH64" s="7">
        <v>44291</v>
      </c>
      <c r="AI64" s="7">
        <v>44343</v>
      </c>
      <c r="AJ64" s="8" t="s">
        <v>39</v>
      </c>
      <c r="AK64" s="8" t="s">
        <v>40</v>
      </c>
      <c r="AL64" s="8">
        <v>308.3</v>
      </c>
      <c r="AM64" s="8">
        <v>314.5</v>
      </c>
      <c r="AN64" s="8">
        <v>299.8</v>
      </c>
      <c r="AO64" s="8">
        <v>308.35000000000002</v>
      </c>
      <c r="AP64" s="8">
        <v>309</v>
      </c>
      <c r="AQ64" s="8">
        <v>308.35000000000002</v>
      </c>
      <c r="AR64" s="8">
        <v>3676500</v>
      </c>
      <c r="AS64" s="9">
        <v>1127370225</v>
      </c>
      <c r="AT64" s="9">
        <v>1127370225</v>
      </c>
      <c r="AU64" s="8">
        <v>2867100</v>
      </c>
      <c r="AV64" s="8">
        <v>-22800</v>
      </c>
      <c r="AX64" s="7">
        <f t="shared" si="0"/>
        <v>44291</v>
      </c>
      <c r="AY64" s="10">
        <f t="shared" si="1"/>
        <v>305.05</v>
      </c>
      <c r="AZ64" s="8">
        <f t="shared" si="2"/>
        <v>154.544721224</v>
      </c>
      <c r="BA64" s="8">
        <f t="shared" si="8"/>
        <v>196.16508316139999</v>
      </c>
      <c r="BB64" s="8">
        <f t="shared" si="3"/>
        <v>92704800</v>
      </c>
      <c r="BC64" s="8">
        <f t="shared" si="4"/>
        <v>-416100</v>
      </c>
      <c r="BE64" s="12">
        <f t="shared" si="5"/>
        <v>-8.7733549959382248E-3</v>
      </c>
      <c r="BF64" s="12">
        <f t="shared" si="6"/>
        <v>0.7878299171970593</v>
      </c>
      <c r="BG64" s="12">
        <f t="shared" si="7"/>
        <v>-4.4683846483442495E-3</v>
      </c>
    </row>
    <row r="65" spans="1:59" ht="15.75" customHeight="1" x14ac:dyDescent="0.3">
      <c r="A65" s="7">
        <v>44292</v>
      </c>
      <c r="B65" s="8" t="s">
        <v>38</v>
      </c>
      <c r="C65" s="8">
        <v>306.14999999999998</v>
      </c>
      <c r="D65" s="8">
        <v>313.8</v>
      </c>
      <c r="E65" s="8">
        <v>304.8</v>
      </c>
      <c r="F65" s="8">
        <v>305.05</v>
      </c>
      <c r="G65" s="8">
        <v>308</v>
      </c>
      <c r="H65" s="8">
        <v>307.75</v>
      </c>
      <c r="I65" s="8">
        <v>309.29000000000002</v>
      </c>
      <c r="J65" s="8">
        <v>357</v>
      </c>
      <c r="K65" s="8">
        <v>65.400000000000006</v>
      </c>
      <c r="L65" s="8">
        <v>63031783</v>
      </c>
      <c r="M65" s="9">
        <v>19495030379.849998</v>
      </c>
      <c r="N65" s="8">
        <v>313806</v>
      </c>
      <c r="O65" s="8">
        <v>7675387</v>
      </c>
      <c r="P65" s="8">
        <v>12.18</v>
      </c>
      <c r="R65" s="7">
        <v>44292</v>
      </c>
      <c r="S65" s="7">
        <v>44315</v>
      </c>
      <c r="T65" s="8" t="s">
        <v>39</v>
      </c>
      <c r="U65" s="8" t="s">
        <v>40</v>
      </c>
      <c r="V65" s="8">
        <v>308</v>
      </c>
      <c r="W65" s="8">
        <v>315.60000000000002</v>
      </c>
      <c r="X65" s="8">
        <v>306.60000000000002</v>
      </c>
      <c r="Y65" s="8">
        <v>309.8</v>
      </c>
      <c r="Z65" s="8">
        <v>309.85000000000002</v>
      </c>
      <c r="AA65" s="8">
        <v>309.8</v>
      </c>
      <c r="AB65" s="8">
        <v>90345000</v>
      </c>
      <c r="AC65" s="9">
        <v>28118485035</v>
      </c>
      <c r="AD65" s="9">
        <v>28118485035</v>
      </c>
      <c r="AE65" s="8">
        <v>90607200</v>
      </c>
      <c r="AF65" s="8">
        <v>769500</v>
      </c>
      <c r="AH65" s="7">
        <v>44292</v>
      </c>
      <c r="AI65" s="7">
        <v>44343</v>
      </c>
      <c r="AJ65" s="8" t="s">
        <v>39</v>
      </c>
      <c r="AK65" s="8" t="s">
        <v>40</v>
      </c>
      <c r="AL65" s="8">
        <v>310.55</v>
      </c>
      <c r="AM65" s="8">
        <v>317</v>
      </c>
      <c r="AN65" s="8">
        <v>308.10000000000002</v>
      </c>
      <c r="AO65" s="8">
        <v>311.05</v>
      </c>
      <c r="AP65" s="8">
        <v>311.25</v>
      </c>
      <c r="AQ65" s="8">
        <v>311.05</v>
      </c>
      <c r="AR65" s="8">
        <v>4012800</v>
      </c>
      <c r="AS65" s="9">
        <v>1253823585</v>
      </c>
      <c r="AT65" s="9">
        <v>1253823585</v>
      </c>
      <c r="AU65" s="8">
        <v>2918400</v>
      </c>
      <c r="AV65" s="8">
        <v>51300</v>
      </c>
      <c r="AX65" s="7">
        <f t="shared" si="0"/>
        <v>44292</v>
      </c>
      <c r="AY65" s="10">
        <f t="shared" si="1"/>
        <v>307.75</v>
      </c>
      <c r="AZ65" s="8">
        <f t="shared" si="2"/>
        <v>237.39204452300001</v>
      </c>
      <c r="BA65" s="8">
        <f t="shared" si="8"/>
        <v>176.01361274380002</v>
      </c>
      <c r="BB65" s="8">
        <f t="shared" si="3"/>
        <v>93525600</v>
      </c>
      <c r="BC65" s="8">
        <f t="shared" si="4"/>
        <v>820800</v>
      </c>
      <c r="BE65" s="12">
        <f t="shared" si="5"/>
        <v>8.8510080314702123E-3</v>
      </c>
      <c r="BF65" s="12">
        <f t="shared" si="6"/>
        <v>1.3487141183139086</v>
      </c>
      <c r="BG65" s="12">
        <f t="shared" si="7"/>
        <v>8.8539104771273979E-3</v>
      </c>
    </row>
    <row r="66" spans="1:59" ht="15.75" customHeight="1" x14ac:dyDescent="0.3">
      <c r="A66" s="7">
        <v>44293</v>
      </c>
      <c r="B66" s="8" t="s">
        <v>38</v>
      </c>
      <c r="C66" s="8">
        <v>306.75</v>
      </c>
      <c r="D66" s="8">
        <v>310.64999999999998</v>
      </c>
      <c r="E66" s="8">
        <v>305.10000000000002</v>
      </c>
      <c r="F66" s="8">
        <v>307.75</v>
      </c>
      <c r="G66" s="8">
        <v>307.64999999999998</v>
      </c>
      <c r="H66" s="8">
        <v>307.8</v>
      </c>
      <c r="I66" s="8">
        <v>308.52999999999997</v>
      </c>
      <c r="J66" s="8">
        <v>357</v>
      </c>
      <c r="K66" s="8">
        <v>65.400000000000006</v>
      </c>
      <c r="L66" s="8">
        <v>39073986</v>
      </c>
      <c r="M66" s="9">
        <v>12055353692.299999</v>
      </c>
      <c r="N66" s="8">
        <v>194930</v>
      </c>
      <c r="O66" s="8">
        <v>4952057</v>
      </c>
      <c r="P66" s="8">
        <v>12.67</v>
      </c>
      <c r="R66" s="7">
        <v>44293</v>
      </c>
      <c r="S66" s="7">
        <v>44315</v>
      </c>
      <c r="T66" s="8" t="s">
        <v>39</v>
      </c>
      <c r="U66" s="8" t="s">
        <v>40</v>
      </c>
      <c r="V66" s="8">
        <v>309.05</v>
      </c>
      <c r="W66" s="8">
        <v>312.7</v>
      </c>
      <c r="X66" s="8">
        <v>307.10000000000002</v>
      </c>
      <c r="Y66" s="8">
        <v>309.95</v>
      </c>
      <c r="Z66" s="8">
        <v>309.64999999999998</v>
      </c>
      <c r="AA66" s="8">
        <v>309.95</v>
      </c>
      <c r="AB66" s="8">
        <v>54132900</v>
      </c>
      <c r="AC66" s="9">
        <v>16814808195</v>
      </c>
      <c r="AD66" s="9">
        <v>16814808195</v>
      </c>
      <c r="AE66" s="8">
        <v>92077800</v>
      </c>
      <c r="AF66" s="8">
        <v>1470600</v>
      </c>
      <c r="AH66" s="7">
        <v>44293</v>
      </c>
      <c r="AI66" s="7">
        <v>44343</v>
      </c>
      <c r="AJ66" s="8" t="s">
        <v>39</v>
      </c>
      <c r="AK66" s="8" t="s">
        <v>40</v>
      </c>
      <c r="AL66" s="8">
        <v>309.14999999999998</v>
      </c>
      <c r="AM66" s="8">
        <v>314</v>
      </c>
      <c r="AN66" s="8">
        <v>309.14999999999998</v>
      </c>
      <c r="AO66" s="8">
        <v>311.3</v>
      </c>
      <c r="AP66" s="8">
        <v>311.25</v>
      </c>
      <c r="AQ66" s="8">
        <v>311.3</v>
      </c>
      <c r="AR66" s="8">
        <v>2468100</v>
      </c>
      <c r="AS66" s="9">
        <v>770388915</v>
      </c>
      <c r="AT66" s="9">
        <v>770388915</v>
      </c>
      <c r="AU66" s="8">
        <v>2935500</v>
      </c>
      <c r="AV66" s="8">
        <v>17100</v>
      </c>
      <c r="AX66" s="7">
        <f t="shared" si="0"/>
        <v>44293</v>
      </c>
      <c r="AY66" s="10">
        <f t="shared" si="1"/>
        <v>307.8</v>
      </c>
      <c r="AZ66" s="8">
        <f t="shared" si="2"/>
        <v>152.78581462099999</v>
      </c>
      <c r="BA66" s="8">
        <f t="shared" si="8"/>
        <v>181.27433507239999</v>
      </c>
      <c r="BB66" s="8">
        <f t="shared" si="3"/>
        <v>95013300</v>
      </c>
      <c r="BC66" s="8">
        <f t="shared" si="4"/>
        <v>1487700</v>
      </c>
      <c r="BE66" s="12">
        <f t="shared" si="5"/>
        <v>1.6246953696185659E-4</v>
      </c>
      <c r="BF66" s="12">
        <f t="shared" si="6"/>
        <v>0.84284305640938173</v>
      </c>
      <c r="BG66" s="12">
        <f t="shared" si="7"/>
        <v>1.5906874695270599E-2</v>
      </c>
    </row>
    <row r="67" spans="1:59" ht="15.75" customHeight="1" x14ac:dyDescent="0.3">
      <c r="A67" s="7">
        <v>44294</v>
      </c>
      <c r="B67" s="8" t="s">
        <v>38</v>
      </c>
      <c r="C67" s="8">
        <v>307.89999999999998</v>
      </c>
      <c r="D67" s="8">
        <v>319.8</v>
      </c>
      <c r="E67" s="8">
        <v>307.5</v>
      </c>
      <c r="F67" s="8">
        <v>307.8</v>
      </c>
      <c r="G67" s="8">
        <v>314</v>
      </c>
      <c r="H67" s="8">
        <v>313.95</v>
      </c>
      <c r="I67" s="8">
        <v>315.33999999999997</v>
      </c>
      <c r="J67" s="8">
        <v>357</v>
      </c>
      <c r="K67" s="8">
        <v>65.400000000000006</v>
      </c>
      <c r="L67" s="8">
        <v>62459774</v>
      </c>
      <c r="M67" s="9">
        <v>19696335826.849998</v>
      </c>
      <c r="N67" s="8">
        <v>329382</v>
      </c>
      <c r="O67" s="8">
        <v>9456962</v>
      </c>
      <c r="P67" s="8">
        <v>15.14</v>
      </c>
      <c r="R67" s="7">
        <v>44294</v>
      </c>
      <c r="S67" s="7">
        <v>44315</v>
      </c>
      <c r="T67" s="8" t="s">
        <v>39</v>
      </c>
      <c r="U67" s="8" t="s">
        <v>40</v>
      </c>
      <c r="V67" s="8">
        <v>310</v>
      </c>
      <c r="W67" s="8">
        <v>321.89999999999998</v>
      </c>
      <c r="X67" s="8">
        <v>308.8</v>
      </c>
      <c r="Y67" s="8">
        <v>315.39999999999998</v>
      </c>
      <c r="Z67" s="8">
        <v>315.39999999999998</v>
      </c>
      <c r="AA67" s="8">
        <v>315.39999999999998</v>
      </c>
      <c r="AB67" s="8">
        <v>84952800</v>
      </c>
      <c r="AC67" s="9">
        <v>26941610025</v>
      </c>
      <c r="AD67" s="9">
        <v>26941610025</v>
      </c>
      <c r="AE67" s="8">
        <v>94876500</v>
      </c>
      <c r="AF67" s="8">
        <v>2798700</v>
      </c>
      <c r="AH67" s="7">
        <v>44294</v>
      </c>
      <c r="AI67" s="7">
        <v>44343</v>
      </c>
      <c r="AJ67" s="8" t="s">
        <v>39</v>
      </c>
      <c r="AK67" s="8" t="s">
        <v>40</v>
      </c>
      <c r="AL67" s="8">
        <v>310.85000000000002</v>
      </c>
      <c r="AM67" s="8">
        <v>323.25</v>
      </c>
      <c r="AN67" s="8">
        <v>310.85000000000002</v>
      </c>
      <c r="AO67" s="8">
        <v>316.64999999999998</v>
      </c>
      <c r="AP67" s="8">
        <v>316.55</v>
      </c>
      <c r="AQ67" s="8">
        <v>316.64999999999998</v>
      </c>
      <c r="AR67" s="8">
        <v>4269300</v>
      </c>
      <c r="AS67" s="9">
        <v>1361105850</v>
      </c>
      <c r="AT67" s="9">
        <v>1361105850</v>
      </c>
      <c r="AU67" s="8">
        <v>2850000</v>
      </c>
      <c r="AV67" s="8">
        <v>-85500</v>
      </c>
      <c r="AX67" s="7">
        <f t="shared" si="0"/>
        <v>44294</v>
      </c>
      <c r="AY67" s="10">
        <f t="shared" si="1"/>
        <v>313.95</v>
      </c>
      <c r="AZ67" s="8">
        <f t="shared" si="2"/>
        <v>298.21583970799998</v>
      </c>
      <c r="BA67" s="8">
        <f t="shared" si="8"/>
        <v>181.48539211500002</v>
      </c>
      <c r="BB67" s="8">
        <f t="shared" si="3"/>
        <v>97726500</v>
      </c>
      <c r="BC67" s="8">
        <f t="shared" si="4"/>
        <v>2713200</v>
      </c>
      <c r="BE67" s="12">
        <f t="shared" si="5"/>
        <v>1.9980506822612012E-2</v>
      </c>
      <c r="BF67" s="12">
        <f t="shared" si="6"/>
        <v>1.6431947289676765</v>
      </c>
      <c r="BG67" s="12">
        <f t="shared" si="7"/>
        <v>2.8556002159697641E-2</v>
      </c>
    </row>
    <row r="68" spans="1:59" ht="15.75" customHeight="1" x14ac:dyDescent="0.3">
      <c r="A68" s="7">
        <v>44295</v>
      </c>
      <c r="B68" s="8" t="s">
        <v>38</v>
      </c>
      <c r="C68" s="8">
        <v>313.2</v>
      </c>
      <c r="D68" s="8">
        <v>325</v>
      </c>
      <c r="E68" s="8">
        <v>312.5</v>
      </c>
      <c r="F68" s="8">
        <v>313.95</v>
      </c>
      <c r="G68" s="8">
        <v>317.55</v>
      </c>
      <c r="H68" s="8">
        <v>318.2</v>
      </c>
      <c r="I68" s="8">
        <v>320.77</v>
      </c>
      <c r="J68" s="8">
        <v>357</v>
      </c>
      <c r="K68" s="8">
        <v>65.400000000000006</v>
      </c>
      <c r="L68" s="8">
        <v>75462572</v>
      </c>
      <c r="M68" s="9">
        <v>24205900606.150002</v>
      </c>
      <c r="N68" s="8">
        <v>412742</v>
      </c>
      <c r="O68" s="8">
        <v>8649296</v>
      </c>
      <c r="P68" s="8">
        <v>11.46</v>
      </c>
      <c r="R68" s="7">
        <v>44295</v>
      </c>
      <c r="S68" s="7">
        <v>44315</v>
      </c>
      <c r="T68" s="8" t="s">
        <v>39</v>
      </c>
      <c r="U68" s="8" t="s">
        <v>40</v>
      </c>
      <c r="V68" s="8">
        <v>314.8</v>
      </c>
      <c r="W68" s="8">
        <v>327.35000000000002</v>
      </c>
      <c r="X68" s="8">
        <v>314.14999999999998</v>
      </c>
      <c r="Y68" s="8">
        <v>319.25</v>
      </c>
      <c r="Z68" s="8">
        <v>318.60000000000002</v>
      </c>
      <c r="AA68" s="8">
        <v>319.25</v>
      </c>
      <c r="AB68" s="8">
        <v>88891500</v>
      </c>
      <c r="AC68" s="9">
        <v>28673344125</v>
      </c>
      <c r="AD68" s="9">
        <v>28673344125</v>
      </c>
      <c r="AE68" s="8">
        <v>96483900</v>
      </c>
      <c r="AF68" s="8">
        <v>1607400</v>
      </c>
      <c r="AH68" s="7">
        <v>44295</v>
      </c>
      <c r="AI68" s="7">
        <v>44343</v>
      </c>
      <c r="AJ68" s="8" t="s">
        <v>39</v>
      </c>
      <c r="AK68" s="8" t="s">
        <v>40</v>
      </c>
      <c r="AL68" s="8">
        <v>315.75</v>
      </c>
      <c r="AM68" s="8">
        <v>328.65</v>
      </c>
      <c r="AN68" s="8">
        <v>315.39999999999998</v>
      </c>
      <c r="AO68" s="8">
        <v>320.64999999999998</v>
      </c>
      <c r="AP68" s="8">
        <v>320.39999999999998</v>
      </c>
      <c r="AQ68" s="8">
        <v>320.64999999999998</v>
      </c>
      <c r="AR68" s="8">
        <v>4263600</v>
      </c>
      <c r="AS68" s="9">
        <v>1382256270</v>
      </c>
      <c r="AT68" s="9">
        <v>1382256270</v>
      </c>
      <c r="AU68" s="8">
        <v>3129300</v>
      </c>
      <c r="AV68" s="8">
        <v>279300</v>
      </c>
      <c r="AX68" s="7">
        <f t="shared" si="0"/>
        <v>44295</v>
      </c>
      <c r="AY68" s="10">
        <f t="shared" si="1"/>
        <v>318.2</v>
      </c>
      <c r="AZ68" s="8">
        <f t="shared" si="2"/>
        <v>277.44346779200004</v>
      </c>
      <c r="BA68" s="8">
        <f t="shared" si="8"/>
        <v>198.0730890422</v>
      </c>
      <c r="BB68" s="8">
        <f t="shared" si="3"/>
        <v>99613200</v>
      </c>
      <c r="BC68" s="8">
        <f t="shared" si="4"/>
        <v>1886700</v>
      </c>
      <c r="BE68" s="12">
        <f t="shared" si="5"/>
        <v>1.353718745023093E-2</v>
      </c>
      <c r="BF68" s="12">
        <f t="shared" si="6"/>
        <v>1.4007125810659213</v>
      </c>
      <c r="BG68" s="12">
        <f t="shared" si="7"/>
        <v>1.9305920093321667E-2</v>
      </c>
    </row>
    <row r="69" spans="1:59" ht="15.75" customHeight="1" x14ac:dyDescent="0.3">
      <c r="A69" s="7">
        <v>44298</v>
      </c>
      <c r="B69" s="8" t="s">
        <v>38</v>
      </c>
      <c r="C69" s="8">
        <v>307.85000000000002</v>
      </c>
      <c r="D69" s="8">
        <v>307.85000000000002</v>
      </c>
      <c r="E69" s="8">
        <v>282.89999999999998</v>
      </c>
      <c r="F69" s="8">
        <v>318.2</v>
      </c>
      <c r="G69" s="8">
        <v>287.5</v>
      </c>
      <c r="H69" s="8">
        <v>286.55</v>
      </c>
      <c r="I69" s="8">
        <v>292.83</v>
      </c>
      <c r="J69" s="8">
        <v>357</v>
      </c>
      <c r="K69" s="8">
        <v>71</v>
      </c>
      <c r="L69" s="8">
        <v>105342538</v>
      </c>
      <c r="M69" s="9">
        <v>30847255981.549999</v>
      </c>
      <c r="N69" s="8">
        <v>687082</v>
      </c>
      <c r="O69" s="8">
        <v>20366565</v>
      </c>
      <c r="P69" s="8">
        <v>19.329999999999998</v>
      </c>
      <c r="R69" s="7">
        <v>44298</v>
      </c>
      <c r="S69" s="7">
        <v>44315</v>
      </c>
      <c r="T69" s="8" t="s">
        <v>39</v>
      </c>
      <c r="U69" s="8" t="s">
        <v>40</v>
      </c>
      <c r="V69" s="8">
        <v>309.3</v>
      </c>
      <c r="W69" s="8">
        <v>309.3</v>
      </c>
      <c r="X69" s="8">
        <v>281.25</v>
      </c>
      <c r="Y69" s="8">
        <v>286.75</v>
      </c>
      <c r="Z69" s="8">
        <v>286.89999999999998</v>
      </c>
      <c r="AA69" s="8">
        <v>286.75</v>
      </c>
      <c r="AB69" s="8">
        <v>111332400</v>
      </c>
      <c r="AC69" s="9">
        <v>32659754550</v>
      </c>
      <c r="AD69" s="9">
        <v>32659754550</v>
      </c>
      <c r="AE69" s="8">
        <v>88686300</v>
      </c>
      <c r="AF69" s="8">
        <v>-7797600</v>
      </c>
      <c r="AH69" s="7">
        <v>44298</v>
      </c>
      <c r="AI69" s="7">
        <v>44343</v>
      </c>
      <c r="AJ69" s="8" t="s">
        <v>39</v>
      </c>
      <c r="AK69" s="8" t="s">
        <v>40</v>
      </c>
      <c r="AL69" s="8">
        <v>309.89999999999998</v>
      </c>
      <c r="AM69" s="8">
        <v>309.89999999999998</v>
      </c>
      <c r="AN69" s="8">
        <v>285.45</v>
      </c>
      <c r="AO69" s="8">
        <v>288</v>
      </c>
      <c r="AP69" s="8">
        <v>288.25</v>
      </c>
      <c r="AQ69" s="8">
        <v>288</v>
      </c>
      <c r="AR69" s="8">
        <v>7410000</v>
      </c>
      <c r="AS69" s="9">
        <v>2191232475</v>
      </c>
      <c r="AT69" s="9">
        <v>2191232475</v>
      </c>
      <c r="AU69" s="8">
        <v>4223700</v>
      </c>
      <c r="AV69" s="8">
        <v>1094400</v>
      </c>
      <c r="AX69" s="7">
        <f t="shared" si="0"/>
        <v>44298</v>
      </c>
      <c r="AY69" s="10">
        <f t="shared" si="1"/>
        <v>286.55</v>
      </c>
      <c r="AZ69" s="8">
        <f t="shared" si="2"/>
        <v>596.39412289500001</v>
      </c>
      <c r="BA69" s="8">
        <f t="shared" si="8"/>
        <v>224.07637757359998</v>
      </c>
      <c r="BB69" s="8">
        <f t="shared" si="3"/>
        <v>92910000</v>
      </c>
      <c r="BC69" s="8">
        <f t="shared" si="4"/>
        <v>-6703200</v>
      </c>
      <c r="BE69" s="12">
        <f t="shared" si="5"/>
        <v>-9.9465744814581952E-2</v>
      </c>
      <c r="BF69" s="12">
        <f t="shared" si="6"/>
        <v>2.6615662451929309</v>
      </c>
      <c r="BG69" s="12">
        <f t="shared" si="7"/>
        <v>-6.7292286564431217E-2</v>
      </c>
    </row>
    <row r="70" spans="1:59" ht="15.75" customHeight="1" x14ac:dyDescent="0.3">
      <c r="A70" s="7">
        <v>44299</v>
      </c>
      <c r="B70" s="8" t="s">
        <v>38</v>
      </c>
      <c r="C70" s="8">
        <v>287.25</v>
      </c>
      <c r="D70" s="8">
        <v>304.55</v>
      </c>
      <c r="E70" s="8">
        <v>280.55</v>
      </c>
      <c r="F70" s="8">
        <v>286.55</v>
      </c>
      <c r="G70" s="8">
        <v>302</v>
      </c>
      <c r="H70" s="8">
        <v>302.85000000000002</v>
      </c>
      <c r="I70" s="8">
        <v>293.11</v>
      </c>
      <c r="J70" s="8">
        <v>357</v>
      </c>
      <c r="K70" s="8">
        <v>71</v>
      </c>
      <c r="L70" s="8">
        <v>116874853</v>
      </c>
      <c r="M70" s="9">
        <v>34256650888.299999</v>
      </c>
      <c r="N70" s="8">
        <v>571436</v>
      </c>
      <c r="O70" s="8">
        <v>8020613</v>
      </c>
      <c r="P70" s="8">
        <v>6.86</v>
      </c>
      <c r="R70" s="7">
        <v>44299</v>
      </c>
      <c r="S70" s="7">
        <v>44315</v>
      </c>
      <c r="T70" s="8" t="s">
        <v>39</v>
      </c>
      <c r="U70" s="8" t="s">
        <v>40</v>
      </c>
      <c r="V70" s="8">
        <v>288.05</v>
      </c>
      <c r="W70" s="8">
        <v>305.64999999999998</v>
      </c>
      <c r="X70" s="8">
        <v>281.14999999999998</v>
      </c>
      <c r="Y70" s="8">
        <v>303.89999999999998</v>
      </c>
      <c r="Z70" s="8">
        <v>303.10000000000002</v>
      </c>
      <c r="AA70" s="8">
        <v>303.89999999999998</v>
      </c>
      <c r="AB70" s="8">
        <v>118400400</v>
      </c>
      <c r="AC70" s="9">
        <v>34861394655</v>
      </c>
      <c r="AD70" s="9">
        <v>34861394655</v>
      </c>
      <c r="AE70" s="8">
        <v>89541300</v>
      </c>
      <c r="AF70" s="8">
        <v>855000</v>
      </c>
      <c r="AH70" s="7">
        <v>44299</v>
      </c>
      <c r="AI70" s="7">
        <v>44343</v>
      </c>
      <c r="AJ70" s="8" t="s">
        <v>39</v>
      </c>
      <c r="AK70" s="8" t="s">
        <v>40</v>
      </c>
      <c r="AL70" s="8">
        <v>288.5</v>
      </c>
      <c r="AM70" s="8">
        <v>306.89999999999998</v>
      </c>
      <c r="AN70" s="8">
        <v>282.64999999999998</v>
      </c>
      <c r="AO70" s="8">
        <v>305.10000000000002</v>
      </c>
      <c r="AP70" s="8">
        <v>304.14999999999998</v>
      </c>
      <c r="AQ70" s="8">
        <v>305.10000000000002</v>
      </c>
      <c r="AR70" s="8">
        <v>6914100</v>
      </c>
      <c r="AS70" s="9">
        <v>2046375525</v>
      </c>
      <c r="AT70" s="9">
        <v>2046375525</v>
      </c>
      <c r="AU70" s="8">
        <v>4919100</v>
      </c>
      <c r="AV70" s="8">
        <v>695400</v>
      </c>
      <c r="AX70" s="7">
        <f t="shared" si="0"/>
        <v>44299</v>
      </c>
      <c r="AY70" s="10">
        <f t="shared" si="1"/>
        <v>302.85000000000002</v>
      </c>
      <c r="AZ70" s="8">
        <f t="shared" si="2"/>
        <v>235.09218764300002</v>
      </c>
      <c r="BA70" s="8">
        <f t="shared" si="8"/>
        <v>312.44625790780003</v>
      </c>
      <c r="BB70" s="8">
        <f t="shared" si="3"/>
        <v>94460400</v>
      </c>
      <c r="BC70" s="8">
        <f t="shared" si="4"/>
        <v>1550400</v>
      </c>
      <c r="BE70" s="12">
        <f t="shared" si="5"/>
        <v>5.688361542488226E-2</v>
      </c>
      <c r="BF70" s="12">
        <f t="shared" si="6"/>
        <v>0.75242439841405784</v>
      </c>
      <c r="BG70" s="12">
        <f t="shared" si="7"/>
        <v>1.6687116564417178E-2</v>
      </c>
    </row>
    <row r="71" spans="1:59" ht="15.75" customHeight="1" x14ac:dyDescent="0.3">
      <c r="A71" s="7">
        <v>44301</v>
      </c>
      <c r="B71" s="8" t="s">
        <v>38</v>
      </c>
      <c r="C71" s="8">
        <v>303</v>
      </c>
      <c r="D71" s="8">
        <v>307.55</v>
      </c>
      <c r="E71" s="8">
        <v>296.5</v>
      </c>
      <c r="F71" s="8">
        <v>302.85000000000002</v>
      </c>
      <c r="G71" s="8">
        <v>302.2</v>
      </c>
      <c r="H71" s="8">
        <v>303.5</v>
      </c>
      <c r="I71" s="8">
        <v>301.87</v>
      </c>
      <c r="J71" s="8">
        <v>357</v>
      </c>
      <c r="K71" s="8">
        <v>71</v>
      </c>
      <c r="L71" s="8">
        <v>75262749</v>
      </c>
      <c r="M71" s="9">
        <v>22719453457.450001</v>
      </c>
      <c r="N71" s="8">
        <v>397148</v>
      </c>
      <c r="O71" s="8">
        <v>7009105</v>
      </c>
      <c r="P71" s="8">
        <v>9.31</v>
      </c>
      <c r="R71" s="7">
        <v>44301</v>
      </c>
      <c r="S71" s="7">
        <v>44315</v>
      </c>
      <c r="T71" s="8" t="s">
        <v>39</v>
      </c>
      <c r="U71" s="8" t="s">
        <v>40</v>
      </c>
      <c r="V71" s="8">
        <v>300</v>
      </c>
      <c r="W71" s="8">
        <v>307.85000000000002</v>
      </c>
      <c r="X71" s="8">
        <v>296.7</v>
      </c>
      <c r="Y71" s="8">
        <v>303.7</v>
      </c>
      <c r="Z71" s="8">
        <v>302.75</v>
      </c>
      <c r="AA71" s="8">
        <v>303.7</v>
      </c>
      <c r="AB71" s="8">
        <v>72019500</v>
      </c>
      <c r="AC71" s="9">
        <v>21778803960</v>
      </c>
      <c r="AD71" s="9">
        <v>21778803960</v>
      </c>
      <c r="AE71" s="8">
        <v>90464700</v>
      </c>
      <c r="AF71" s="8">
        <v>923400</v>
      </c>
      <c r="AH71" s="7">
        <v>44301</v>
      </c>
      <c r="AI71" s="7">
        <v>44343</v>
      </c>
      <c r="AJ71" s="8" t="s">
        <v>39</v>
      </c>
      <c r="AK71" s="8" t="s">
        <v>40</v>
      </c>
      <c r="AL71" s="8">
        <v>306.10000000000002</v>
      </c>
      <c r="AM71" s="8">
        <v>309</v>
      </c>
      <c r="AN71" s="8">
        <v>298.35000000000002</v>
      </c>
      <c r="AO71" s="8">
        <v>305.25</v>
      </c>
      <c r="AP71" s="8">
        <v>304.3</v>
      </c>
      <c r="AQ71" s="8">
        <v>305.25</v>
      </c>
      <c r="AR71" s="8">
        <v>5546100</v>
      </c>
      <c r="AS71" s="9">
        <v>1683670275</v>
      </c>
      <c r="AT71" s="9">
        <v>1683670275</v>
      </c>
      <c r="AU71" s="8">
        <v>5768400</v>
      </c>
      <c r="AV71" s="8">
        <v>849300</v>
      </c>
      <c r="AX71" s="7">
        <f t="shared" si="0"/>
        <v>44301</v>
      </c>
      <c r="AY71" s="10">
        <f t="shared" si="1"/>
        <v>303.5</v>
      </c>
      <c r="AZ71" s="8">
        <f t="shared" si="2"/>
        <v>211.58385263500003</v>
      </c>
      <c r="BA71" s="8">
        <f t="shared" si="8"/>
        <v>311.98628653179998</v>
      </c>
      <c r="BB71" s="8">
        <f t="shared" si="3"/>
        <v>96233100</v>
      </c>
      <c r="BC71" s="8">
        <f t="shared" si="4"/>
        <v>1772700</v>
      </c>
      <c r="BE71" s="12">
        <f t="shared" si="5"/>
        <v>2.146277034835652E-3</v>
      </c>
      <c r="BF71" s="12">
        <f t="shared" si="6"/>
        <v>0.67818318230289854</v>
      </c>
      <c r="BG71" s="12">
        <f t="shared" si="7"/>
        <v>1.8766594255370504E-2</v>
      </c>
    </row>
    <row r="72" spans="1:59" ht="15.75" customHeight="1" x14ac:dyDescent="0.3">
      <c r="A72" s="7">
        <v>44302</v>
      </c>
      <c r="B72" s="8" t="s">
        <v>38</v>
      </c>
      <c r="C72" s="8">
        <v>302</v>
      </c>
      <c r="D72" s="8">
        <v>315</v>
      </c>
      <c r="E72" s="8">
        <v>300.14999999999998</v>
      </c>
      <c r="F72" s="8">
        <v>303.5</v>
      </c>
      <c r="G72" s="8">
        <v>308.75</v>
      </c>
      <c r="H72" s="8">
        <v>310</v>
      </c>
      <c r="I72" s="8">
        <v>310.70999999999998</v>
      </c>
      <c r="J72" s="8">
        <v>357</v>
      </c>
      <c r="K72" s="8">
        <v>71</v>
      </c>
      <c r="L72" s="8">
        <v>75330709</v>
      </c>
      <c r="M72" s="9">
        <v>23406077563.150002</v>
      </c>
      <c r="N72" s="8">
        <v>408104</v>
      </c>
      <c r="O72" s="8">
        <v>8967594</v>
      </c>
      <c r="P72" s="8">
        <v>11.9</v>
      </c>
      <c r="R72" s="7">
        <v>44302</v>
      </c>
      <c r="S72" s="7">
        <v>44315</v>
      </c>
      <c r="T72" s="8" t="s">
        <v>39</v>
      </c>
      <c r="U72" s="8" t="s">
        <v>40</v>
      </c>
      <c r="V72" s="8">
        <v>302.10000000000002</v>
      </c>
      <c r="W72" s="8">
        <v>316.35000000000002</v>
      </c>
      <c r="X72" s="8">
        <v>301</v>
      </c>
      <c r="Y72" s="8">
        <v>310.85000000000002</v>
      </c>
      <c r="Z72" s="8">
        <v>310</v>
      </c>
      <c r="AA72" s="8">
        <v>310.85000000000002</v>
      </c>
      <c r="AB72" s="8">
        <v>79326900</v>
      </c>
      <c r="AC72" s="9">
        <v>24730450350</v>
      </c>
      <c r="AD72" s="9">
        <v>24730450350</v>
      </c>
      <c r="AE72" s="8">
        <v>90384900</v>
      </c>
      <c r="AF72" s="8">
        <v>-79800</v>
      </c>
      <c r="AH72" s="7">
        <v>44302</v>
      </c>
      <c r="AI72" s="7">
        <v>44343</v>
      </c>
      <c r="AJ72" s="8" t="s">
        <v>39</v>
      </c>
      <c r="AK72" s="8" t="s">
        <v>40</v>
      </c>
      <c r="AL72" s="8">
        <v>301.25</v>
      </c>
      <c r="AM72" s="8">
        <v>317.60000000000002</v>
      </c>
      <c r="AN72" s="8">
        <v>300.8</v>
      </c>
      <c r="AO72" s="8">
        <v>312.2</v>
      </c>
      <c r="AP72" s="8">
        <v>311</v>
      </c>
      <c r="AQ72" s="8">
        <v>312.2</v>
      </c>
      <c r="AR72" s="8">
        <v>7911600</v>
      </c>
      <c r="AS72" s="9">
        <v>2474436405</v>
      </c>
      <c r="AT72" s="9">
        <v>2474436405</v>
      </c>
      <c r="AU72" s="8">
        <v>6634800</v>
      </c>
      <c r="AV72" s="8">
        <v>866400</v>
      </c>
      <c r="AX72" s="7">
        <f t="shared" si="0"/>
        <v>44302</v>
      </c>
      <c r="AY72" s="10">
        <f t="shared" si="1"/>
        <v>310</v>
      </c>
      <c r="AZ72" s="8">
        <f t="shared" si="2"/>
        <v>278.63211317399998</v>
      </c>
      <c r="BA72" s="8">
        <f t="shared" si="8"/>
        <v>323.74589413460001</v>
      </c>
      <c r="BB72" s="8">
        <f t="shared" si="3"/>
        <v>97019700</v>
      </c>
      <c r="BC72" s="8">
        <f t="shared" si="4"/>
        <v>786600</v>
      </c>
      <c r="BE72" s="12">
        <f t="shared" si="5"/>
        <v>2.1416803953871501E-2</v>
      </c>
      <c r="BF72" s="12">
        <f t="shared" si="6"/>
        <v>0.86065064676358927</v>
      </c>
      <c r="BG72" s="12">
        <f t="shared" si="7"/>
        <v>8.1739027424036007E-3</v>
      </c>
    </row>
    <row r="73" spans="1:59" ht="15.75" customHeight="1" x14ac:dyDescent="0.3">
      <c r="A73" s="7">
        <v>44305</v>
      </c>
      <c r="B73" s="8" t="s">
        <v>38</v>
      </c>
      <c r="C73" s="8">
        <v>295</v>
      </c>
      <c r="D73" s="8">
        <v>304.5</v>
      </c>
      <c r="E73" s="8">
        <v>292.8</v>
      </c>
      <c r="F73" s="8">
        <v>310</v>
      </c>
      <c r="G73" s="8">
        <v>301.7</v>
      </c>
      <c r="H73" s="8">
        <v>301.39999999999998</v>
      </c>
      <c r="I73" s="8">
        <v>299.92</v>
      </c>
      <c r="J73" s="8">
        <v>357</v>
      </c>
      <c r="K73" s="8">
        <v>72.55</v>
      </c>
      <c r="L73" s="8">
        <v>65791784</v>
      </c>
      <c r="M73" s="9">
        <v>19732092260.549999</v>
      </c>
      <c r="N73" s="8">
        <v>368946</v>
      </c>
      <c r="O73" s="8">
        <v>6807491</v>
      </c>
      <c r="P73" s="8">
        <v>10.35</v>
      </c>
      <c r="R73" s="7">
        <v>44305</v>
      </c>
      <c r="S73" s="7">
        <v>44315</v>
      </c>
      <c r="T73" s="8" t="s">
        <v>39</v>
      </c>
      <c r="U73" s="8" t="s">
        <v>40</v>
      </c>
      <c r="V73" s="8">
        <v>296.5</v>
      </c>
      <c r="W73" s="8">
        <v>305.35000000000002</v>
      </c>
      <c r="X73" s="8">
        <v>293.89999999999998</v>
      </c>
      <c r="Y73" s="8">
        <v>301.89999999999998</v>
      </c>
      <c r="Z73" s="8">
        <v>302.2</v>
      </c>
      <c r="AA73" s="8">
        <v>301.89999999999998</v>
      </c>
      <c r="AB73" s="8">
        <v>62335200</v>
      </c>
      <c r="AC73" s="9">
        <v>18747279765</v>
      </c>
      <c r="AD73" s="9">
        <v>18747279765</v>
      </c>
      <c r="AE73" s="8">
        <v>90709800</v>
      </c>
      <c r="AF73" s="8">
        <v>324900</v>
      </c>
      <c r="AH73" s="7">
        <v>44305</v>
      </c>
      <c r="AI73" s="7">
        <v>44343</v>
      </c>
      <c r="AJ73" s="8" t="s">
        <v>39</v>
      </c>
      <c r="AK73" s="8" t="s">
        <v>40</v>
      </c>
      <c r="AL73" s="8">
        <v>296.7</v>
      </c>
      <c r="AM73" s="8">
        <v>306.5</v>
      </c>
      <c r="AN73" s="8">
        <v>295.10000000000002</v>
      </c>
      <c r="AO73" s="8">
        <v>303.14999999999998</v>
      </c>
      <c r="AP73" s="8">
        <v>303.25</v>
      </c>
      <c r="AQ73" s="8">
        <v>303.14999999999998</v>
      </c>
      <c r="AR73" s="8">
        <v>6948300</v>
      </c>
      <c r="AS73" s="9">
        <v>2098535085</v>
      </c>
      <c r="AT73" s="9">
        <v>2098535085</v>
      </c>
      <c r="AU73" s="8">
        <v>7957200</v>
      </c>
      <c r="AV73" s="8">
        <v>1322400</v>
      </c>
      <c r="AX73" s="7">
        <f t="shared" si="0"/>
        <v>44305</v>
      </c>
      <c r="AY73" s="10">
        <f t="shared" si="1"/>
        <v>301.39999999999998</v>
      </c>
      <c r="AZ73" s="8">
        <f t="shared" si="2"/>
        <v>204.17027007199999</v>
      </c>
      <c r="BA73" s="8">
        <f t="shared" si="8"/>
        <v>319.82914882780005</v>
      </c>
      <c r="BB73" s="8">
        <f t="shared" si="3"/>
        <v>98667000</v>
      </c>
      <c r="BC73" s="8">
        <f t="shared" si="4"/>
        <v>1647300</v>
      </c>
      <c r="BE73" s="12">
        <f t="shared" si="5"/>
        <v>-2.7741935483871043E-2</v>
      </c>
      <c r="BF73" s="12">
        <f t="shared" si="6"/>
        <v>0.63837292760932107</v>
      </c>
      <c r="BG73" s="12">
        <f t="shared" si="7"/>
        <v>1.6979025909171025E-2</v>
      </c>
    </row>
    <row r="74" spans="1:59" ht="15.75" customHeight="1" x14ac:dyDescent="0.3">
      <c r="A74" s="7">
        <v>44306</v>
      </c>
      <c r="B74" s="8" t="s">
        <v>38</v>
      </c>
      <c r="C74" s="8">
        <v>307.7</v>
      </c>
      <c r="D74" s="8">
        <v>308.14999999999998</v>
      </c>
      <c r="E74" s="8">
        <v>294.2</v>
      </c>
      <c r="F74" s="8">
        <v>301.39999999999998</v>
      </c>
      <c r="G74" s="8">
        <v>297.39999999999998</v>
      </c>
      <c r="H74" s="8">
        <v>298.05</v>
      </c>
      <c r="I74" s="8">
        <v>301.99</v>
      </c>
      <c r="J74" s="8">
        <v>357</v>
      </c>
      <c r="K74" s="8">
        <v>72.55</v>
      </c>
      <c r="L74" s="8">
        <v>56740291</v>
      </c>
      <c r="M74" s="9">
        <v>17134933991.6</v>
      </c>
      <c r="N74" s="8">
        <v>293573</v>
      </c>
      <c r="O74" s="8">
        <v>6928884</v>
      </c>
      <c r="P74" s="8">
        <v>12.21</v>
      </c>
      <c r="R74" s="7">
        <v>44306</v>
      </c>
      <c r="S74" s="7">
        <v>44315</v>
      </c>
      <c r="T74" s="8" t="s">
        <v>39</v>
      </c>
      <c r="U74" s="8" t="s">
        <v>40</v>
      </c>
      <c r="V74" s="8">
        <v>307.25</v>
      </c>
      <c r="W74" s="8">
        <v>308.64999999999998</v>
      </c>
      <c r="X74" s="8">
        <v>294.5</v>
      </c>
      <c r="Y74" s="8">
        <v>298.14999999999998</v>
      </c>
      <c r="Z74" s="8">
        <v>297.25</v>
      </c>
      <c r="AA74" s="8">
        <v>298.14999999999998</v>
      </c>
      <c r="AB74" s="8">
        <v>56623800</v>
      </c>
      <c r="AC74" s="9">
        <v>17123550690</v>
      </c>
      <c r="AD74" s="9">
        <v>17123550690</v>
      </c>
      <c r="AE74" s="8">
        <v>84132000</v>
      </c>
      <c r="AF74" s="8">
        <v>-6577800</v>
      </c>
      <c r="AH74" s="7">
        <v>44306</v>
      </c>
      <c r="AI74" s="7">
        <v>44343</v>
      </c>
      <c r="AJ74" s="8" t="s">
        <v>39</v>
      </c>
      <c r="AK74" s="8" t="s">
        <v>40</v>
      </c>
      <c r="AL74" s="8">
        <v>309.05</v>
      </c>
      <c r="AM74" s="8">
        <v>309.60000000000002</v>
      </c>
      <c r="AN74" s="8">
        <v>295.7</v>
      </c>
      <c r="AO74" s="8">
        <v>299.45</v>
      </c>
      <c r="AP74" s="8">
        <v>298.8</v>
      </c>
      <c r="AQ74" s="8">
        <v>299.45</v>
      </c>
      <c r="AR74" s="8">
        <v>12289200</v>
      </c>
      <c r="AS74" s="9">
        <v>3737776710</v>
      </c>
      <c r="AT74" s="9">
        <v>3737776710</v>
      </c>
      <c r="AU74" s="8">
        <v>14609100</v>
      </c>
      <c r="AV74" s="8">
        <v>6651900</v>
      </c>
      <c r="AX74" s="7">
        <f t="shared" si="0"/>
        <v>44306</v>
      </c>
      <c r="AY74" s="10">
        <f t="shared" si="1"/>
        <v>298.05</v>
      </c>
      <c r="AZ74" s="8">
        <f t="shared" si="2"/>
        <v>209.24536791600002</v>
      </c>
      <c r="BA74" s="8">
        <f t="shared" si="8"/>
        <v>305.17450928379998</v>
      </c>
      <c r="BB74" s="8">
        <f t="shared" si="3"/>
        <v>98741100</v>
      </c>
      <c r="BC74" s="8">
        <f t="shared" si="4"/>
        <v>74100</v>
      </c>
      <c r="BE74" s="12">
        <f t="shared" si="5"/>
        <v>-1.1114797611147864E-2</v>
      </c>
      <c r="BF74" s="12">
        <f t="shared" si="6"/>
        <v>0.68565807939551815</v>
      </c>
      <c r="BG74" s="12">
        <f t="shared" si="7"/>
        <v>7.5101097631426921E-4</v>
      </c>
    </row>
    <row r="75" spans="1:59" ht="15.75" customHeight="1" x14ac:dyDescent="0.3">
      <c r="A75" s="7">
        <v>44308</v>
      </c>
      <c r="B75" s="8" t="s">
        <v>38</v>
      </c>
      <c r="C75" s="8">
        <v>294</v>
      </c>
      <c r="D75" s="8">
        <v>302.5</v>
      </c>
      <c r="E75" s="8">
        <v>292.2</v>
      </c>
      <c r="F75" s="8">
        <v>298.05</v>
      </c>
      <c r="G75" s="8">
        <v>294.5</v>
      </c>
      <c r="H75" s="8">
        <v>294.55</v>
      </c>
      <c r="I75" s="8">
        <v>296.94</v>
      </c>
      <c r="J75" s="8">
        <v>357</v>
      </c>
      <c r="K75" s="8">
        <v>72.55</v>
      </c>
      <c r="L75" s="8">
        <v>61022978</v>
      </c>
      <c r="M75" s="9">
        <v>18120454264.150002</v>
      </c>
      <c r="N75" s="8">
        <v>324395</v>
      </c>
      <c r="O75" s="8">
        <v>6645492</v>
      </c>
      <c r="P75" s="8">
        <v>10.89</v>
      </c>
      <c r="R75" s="7">
        <v>44308</v>
      </c>
      <c r="S75" s="7">
        <v>44315</v>
      </c>
      <c r="T75" s="8" t="s">
        <v>39</v>
      </c>
      <c r="U75" s="8" t="s">
        <v>40</v>
      </c>
      <c r="V75" s="8">
        <v>294.25</v>
      </c>
      <c r="W75" s="8">
        <v>303.25</v>
      </c>
      <c r="X75" s="8">
        <v>292.7</v>
      </c>
      <c r="Y75" s="8">
        <v>294.45</v>
      </c>
      <c r="Z75" s="8">
        <v>294</v>
      </c>
      <c r="AA75" s="8">
        <v>294.45</v>
      </c>
      <c r="AB75" s="8">
        <v>67830000</v>
      </c>
      <c r="AC75" s="9">
        <v>20149859670</v>
      </c>
      <c r="AD75" s="9">
        <v>20149859670</v>
      </c>
      <c r="AE75" s="8">
        <v>79121700</v>
      </c>
      <c r="AF75" s="8">
        <v>-5010300</v>
      </c>
      <c r="AH75" s="7">
        <v>44308</v>
      </c>
      <c r="AI75" s="7">
        <v>44343</v>
      </c>
      <c r="AJ75" s="8" t="s">
        <v>39</v>
      </c>
      <c r="AK75" s="8" t="s">
        <v>40</v>
      </c>
      <c r="AL75" s="8">
        <v>295.3</v>
      </c>
      <c r="AM75" s="8">
        <v>304.60000000000002</v>
      </c>
      <c r="AN75" s="8">
        <v>294.05</v>
      </c>
      <c r="AO75" s="8">
        <v>295.85000000000002</v>
      </c>
      <c r="AP75" s="8">
        <v>295.45</v>
      </c>
      <c r="AQ75" s="8">
        <v>295.85000000000002</v>
      </c>
      <c r="AR75" s="8">
        <v>17157000</v>
      </c>
      <c r="AS75" s="9">
        <v>5120924175</v>
      </c>
      <c r="AT75" s="9">
        <v>5120924175</v>
      </c>
      <c r="AU75" s="8">
        <v>20901900</v>
      </c>
      <c r="AV75" s="8">
        <v>6292800</v>
      </c>
      <c r="AX75" s="7">
        <f t="shared" si="0"/>
        <v>44308</v>
      </c>
      <c r="AY75" s="10">
        <f t="shared" si="1"/>
        <v>294.55</v>
      </c>
      <c r="AZ75" s="8">
        <f t="shared" si="2"/>
        <v>197.33123944799999</v>
      </c>
      <c r="BA75" s="8">
        <f t="shared" si="8"/>
        <v>227.74475828800001</v>
      </c>
      <c r="BB75" s="8">
        <f t="shared" si="3"/>
        <v>100023600</v>
      </c>
      <c r="BC75" s="8">
        <f t="shared" si="4"/>
        <v>1282500</v>
      </c>
      <c r="BE75" s="12">
        <f t="shared" si="5"/>
        <v>-1.1742996141586982E-2</v>
      </c>
      <c r="BF75" s="12">
        <f t="shared" si="6"/>
        <v>0.86645787561204857</v>
      </c>
      <c r="BG75" s="12">
        <f t="shared" si="7"/>
        <v>1.2988512382381804E-2</v>
      </c>
    </row>
    <row r="76" spans="1:59" ht="15.75" customHeight="1" x14ac:dyDescent="0.3">
      <c r="A76" s="7">
        <v>44309</v>
      </c>
      <c r="B76" s="8" t="s">
        <v>38</v>
      </c>
      <c r="C76" s="8">
        <v>291</v>
      </c>
      <c r="D76" s="8">
        <v>300</v>
      </c>
      <c r="E76" s="8">
        <v>290.5</v>
      </c>
      <c r="F76" s="8">
        <v>294.55</v>
      </c>
      <c r="G76" s="8">
        <v>293.2</v>
      </c>
      <c r="H76" s="8">
        <v>294</v>
      </c>
      <c r="I76" s="8">
        <v>295.04000000000002</v>
      </c>
      <c r="J76" s="8">
        <v>357</v>
      </c>
      <c r="K76" s="8">
        <v>72.55</v>
      </c>
      <c r="L76" s="8">
        <v>58158986</v>
      </c>
      <c r="M76" s="9">
        <v>17159078149.65</v>
      </c>
      <c r="N76" s="8">
        <v>301111</v>
      </c>
      <c r="O76" s="8">
        <v>5596892</v>
      </c>
      <c r="P76" s="8">
        <v>9.6199999999999992</v>
      </c>
      <c r="R76" s="7">
        <v>44309</v>
      </c>
      <c r="S76" s="7">
        <v>44315</v>
      </c>
      <c r="T76" s="8" t="s">
        <v>39</v>
      </c>
      <c r="U76" s="8" t="s">
        <v>40</v>
      </c>
      <c r="V76" s="8">
        <v>292.35000000000002</v>
      </c>
      <c r="W76" s="8">
        <v>300.35000000000002</v>
      </c>
      <c r="X76" s="8">
        <v>291.35000000000002</v>
      </c>
      <c r="Y76" s="8">
        <v>293.55</v>
      </c>
      <c r="Z76" s="8">
        <v>293</v>
      </c>
      <c r="AA76" s="8">
        <v>293.55</v>
      </c>
      <c r="AB76" s="8">
        <v>57701100</v>
      </c>
      <c r="AC76" s="9">
        <v>17026788630</v>
      </c>
      <c r="AD76" s="9">
        <v>17026788630</v>
      </c>
      <c r="AE76" s="8">
        <v>74766900</v>
      </c>
      <c r="AF76" s="8">
        <v>-4354800</v>
      </c>
      <c r="AH76" s="7">
        <v>44309</v>
      </c>
      <c r="AI76" s="7">
        <v>44343</v>
      </c>
      <c r="AJ76" s="8" t="s">
        <v>39</v>
      </c>
      <c r="AK76" s="8" t="s">
        <v>40</v>
      </c>
      <c r="AL76" s="8">
        <v>294</v>
      </c>
      <c r="AM76" s="8">
        <v>301.5</v>
      </c>
      <c r="AN76" s="8">
        <v>290.05</v>
      </c>
      <c r="AO76" s="8">
        <v>294.8</v>
      </c>
      <c r="AP76" s="8">
        <v>294</v>
      </c>
      <c r="AQ76" s="8">
        <v>294.8</v>
      </c>
      <c r="AR76" s="8">
        <v>17082900</v>
      </c>
      <c r="AS76" s="9">
        <v>5060332320</v>
      </c>
      <c r="AT76" s="9">
        <v>5060332320</v>
      </c>
      <c r="AU76" s="8">
        <v>25148400</v>
      </c>
      <c r="AV76" s="8">
        <v>4246500</v>
      </c>
      <c r="AX76" s="7">
        <f t="shared" si="0"/>
        <v>44309</v>
      </c>
      <c r="AY76" s="10">
        <f t="shared" si="1"/>
        <v>294</v>
      </c>
      <c r="AZ76" s="8">
        <f t="shared" si="2"/>
        <v>165.13070156800001</v>
      </c>
      <c r="BA76" s="8">
        <f t="shared" si="8"/>
        <v>220.19256864899998</v>
      </c>
      <c r="BB76" s="8">
        <f t="shared" si="3"/>
        <v>99915300</v>
      </c>
      <c r="BC76" s="8">
        <f t="shared" si="4"/>
        <v>-108300</v>
      </c>
      <c r="BE76" s="12">
        <f t="shared" si="5"/>
        <v>-1.8672551349516596E-3</v>
      </c>
      <c r="BF76" s="12">
        <f t="shared" si="6"/>
        <v>0.74993766856513733</v>
      </c>
      <c r="BG76" s="12">
        <f t="shared" si="7"/>
        <v>-1.082744472304536E-3</v>
      </c>
    </row>
    <row r="77" spans="1:59" ht="15.75" customHeight="1" x14ac:dyDescent="0.3">
      <c r="A77" s="7">
        <v>44312</v>
      </c>
      <c r="B77" s="8" t="s">
        <v>38</v>
      </c>
      <c r="C77" s="8">
        <v>297</v>
      </c>
      <c r="D77" s="8">
        <v>299</v>
      </c>
      <c r="E77" s="8">
        <v>294.60000000000002</v>
      </c>
      <c r="F77" s="8">
        <v>294</v>
      </c>
      <c r="G77" s="8">
        <v>295.85000000000002</v>
      </c>
      <c r="H77" s="8">
        <v>295.39999999999998</v>
      </c>
      <c r="I77" s="8">
        <v>296.48</v>
      </c>
      <c r="J77" s="8">
        <v>357</v>
      </c>
      <c r="K77" s="8">
        <v>74.8</v>
      </c>
      <c r="L77" s="8">
        <v>30583139</v>
      </c>
      <c r="M77" s="9">
        <v>9067386454.9500008</v>
      </c>
      <c r="N77" s="8">
        <v>173282</v>
      </c>
      <c r="O77" s="8">
        <v>3291167</v>
      </c>
      <c r="P77" s="8">
        <v>10.76</v>
      </c>
      <c r="R77" s="7">
        <v>44312</v>
      </c>
      <c r="S77" s="7">
        <v>44315</v>
      </c>
      <c r="T77" s="8" t="s">
        <v>39</v>
      </c>
      <c r="U77" s="8" t="s">
        <v>40</v>
      </c>
      <c r="V77" s="8">
        <v>297.10000000000002</v>
      </c>
      <c r="W77" s="8">
        <v>298.85000000000002</v>
      </c>
      <c r="X77" s="8">
        <v>294.45</v>
      </c>
      <c r="Y77" s="8">
        <v>295.75</v>
      </c>
      <c r="Z77" s="8">
        <v>295.7</v>
      </c>
      <c r="AA77" s="8">
        <v>295.75</v>
      </c>
      <c r="AB77" s="8">
        <v>39518100</v>
      </c>
      <c r="AC77" s="9">
        <v>11727005295</v>
      </c>
      <c r="AD77" s="9">
        <v>11727005295</v>
      </c>
      <c r="AE77" s="8">
        <v>59519400</v>
      </c>
      <c r="AF77" s="8">
        <v>-15247500</v>
      </c>
      <c r="AH77" s="7">
        <v>44312</v>
      </c>
      <c r="AI77" s="7">
        <v>44343</v>
      </c>
      <c r="AJ77" s="8" t="s">
        <v>39</v>
      </c>
      <c r="AK77" s="8" t="s">
        <v>40</v>
      </c>
      <c r="AL77" s="8">
        <v>297.55</v>
      </c>
      <c r="AM77" s="8">
        <v>300</v>
      </c>
      <c r="AN77" s="8">
        <v>295.89999999999998</v>
      </c>
      <c r="AO77" s="8">
        <v>297</v>
      </c>
      <c r="AP77" s="8">
        <v>297.25</v>
      </c>
      <c r="AQ77" s="8">
        <v>297</v>
      </c>
      <c r="AR77" s="8">
        <v>22292700</v>
      </c>
      <c r="AS77" s="9">
        <v>6642396390</v>
      </c>
      <c r="AT77" s="9">
        <v>6642396390</v>
      </c>
      <c r="AU77" s="8">
        <v>37756800</v>
      </c>
      <c r="AV77" s="8">
        <v>12608400</v>
      </c>
      <c r="AX77" s="7">
        <f t="shared" si="0"/>
        <v>44312</v>
      </c>
      <c r="AY77" s="10">
        <f t="shared" si="1"/>
        <v>295.39999999999998</v>
      </c>
      <c r="AZ77" s="8">
        <f t="shared" si="2"/>
        <v>97.576519216000008</v>
      </c>
      <c r="BA77" s="8">
        <f t="shared" si="8"/>
        <v>210.90193843560002</v>
      </c>
      <c r="BB77" s="8">
        <f t="shared" si="3"/>
        <v>97276200</v>
      </c>
      <c r="BC77" s="8">
        <f t="shared" si="4"/>
        <v>-2639100</v>
      </c>
      <c r="BE77" s="12">
        <f t="shared" si="5"/>
        <v>4.7619047619046843E-3</v>
      </c>
      <c r="BF77" s="12">
        <f t="shared" si="6"/>
        <v>0.46266297948605861</v>
      </c>
      <c r="BG77" s="12">
        <f t="shared" si="7"/>
        <v>-2.6413372126190885E-2</v>
      </c>
    </row>
    <row r="78" spans="1:59" ht="15.75" customHeight="1" x14ac:dyDescent="0.3">
      <c r="A78" s="7">
        <v>44313</v>
      </c>
      <c r="B78" s="8" t="s">
        <v>38</v>
      </c>
      <c r="C78" s="8">
        <v>295.7</v>
      </c>
      <c r="D78" s="8">
        <v>302.5</v>
      </c>
      <c r="E78" s="8">
        <v>295.10000000000002</v>
      </c>
      <c r="F78" s="8">
        <v>295.39999999999998</v>
      </c>
      <c r="G78" s="8">
        <v>302.10000000000002</v>
      </c>
      <c r="H78" s="8">
        <v>301.5</v>
      </c>
      <c r="I78" s="8">
        <v>299.05</v>
      </c>
      <c r="J78" s="8">
        <v>357</v>
      </c>
      <c r="K78" s="8">
        <v>74.8</v>
      </c>
      <c r="L78" s="8">
        <v>35040532</v>
      </c>
      <c r="M78" s="9">
        <v>10478793142.15</v>
      </c>
      <c r="N78" s="8">
        <v>191627</v>
      </c>
      <c r="O78" s="8">
        <v>5215100</v>
      </c>
      <c r="P78" s="8">
        <v>14.88</v>
      </c>
      <c r="R78" s="7">
        <v>44313</v>
      </c>
      <c r="S78" s="7">
        <v>44315</v>
      </c>
      <c r="T78" s="8" t="s">
        <v>39</v>
      </c>
      <c r="U78" s="8" t="s">
        <v>40</v>
      </c>
      <c r="V78" s="8">
        <v>295.3</v>
      </c>
      <c r="W78" s="8">
        <v>303</v>
      </c>
      <c r="X78" s="8">
        <v>295.25</v>
      </c>
      <c r="Y78" s="8">
        <v>302.25</v>
      </c>
      <c r="Z78" s="8">
        <v>302.85000000000002</v>
      </c>
      <c r="AA78" s="8">
        <v>302.25</v>
      </c>
      <c r="AB78" s="8">
        <v>48056700</v>
      </c>
      <c r="AC78" s="9">
        <v>14382790905</v>
      </c>
      <c r="AD78" s="9">
        <v>14382790905</v>
      </c>
      <c r="AE78" s="8">
        <v>41638500</v>
      </c>
      <c r="AF78" s="8">
        <v>-17880900</v>
      </c>
      <c r="AH78" s="7">
        <v>44313</v>
      </c>
      <c r="AI78" s="7">
        <v>44343</v>
      </c>
      <c r="AJ78" s="8" t="s">
        <v>39</v>
      </c>
      <c r="AK78" s="8" t="s">
        <v>40</v>
      </c>
      <c r="AL78" s="8">
        <v>297.5</v>
      </c>
      <c r="AM78" s="8">
        <v>304.25</v>
      </c>
      <c r="AN78" s="8">
        <v>296.95</v>
      </c>
      <c r="AO78" s="8">
        <v>303.45</v>
      </c>
      <c r="AP78" s="8">
        <v>304.2</v>
      </c>
      <c r="AQ78" s="8">
        <v>303.45</v>
      </c>
      <c r="AR78" s="8">
        <v>36280500</v>
      </c>
      <c r="AS78" s="9">
        <v>10905185565</v>
      </c>
      <c r="AT78" s="9">
        <v>10905185565</v>
      </c>
      <c r="AU78" s="8">
        <v>59006400</v>
      </c>
      <c r="AV78" s="8">
        <v>21249600</v>
      </c>
      <c r="AX78" s="7">
        <f t="shared" si="0"/>
        <v>44313</v>
      </c>
      <c r="AY78" s="10">
        <f t="shared" si="1"/>
        <v>301.5</v>
      </c>
      <c r="AZ78" s="8">
        <f t="shared" si="2"/>
        <v>155.95756549999999</v>
      </c>
      <c r="BA78" s="8">
        <f t="shared" si="8"/>
        <v>174.69081964399999</v>
      </c>
      <c r="BB78" s="8">
        <f t="shared" si="3"/>
        <v>100644900</v>
      </c>
      <c r="BC78" s="8">
        <f t="shared" si="4"/>
        <v>3368700</v>
      </c>
      <c r="BE78" s="12">
        <f t="shared" si="5"/>
        <v>2.0649966147596559E-2</v>
      </c>
      <c r="BF78" s="12">
        <f t="shared" si="6"/>
        <v>0.89276337370116965</v>
      </c>
      <c r="BG78" s="12">
        <f t="shared" si="7"/>
        <v>3.4630258994491972E-2</v>
      </c>
    </row>
    <row r="79" spans="1:59" ht="15.75" customHeight="1" x14ac:dyDescent="0.3">
      <c r="A79" s="7">
        <v>44314</v>
      </c>
      <c r="B79" s="8" t="s">
        <v>38</v>
      </c>
      <c r="C79" s="8">
        <v>303.5</v>
      </c>
      <c r="D79" s="8">
        <v>309.5</v>
      </c>
      <c r="E79" s="8">
        <v>303</v>
      </c>
      <c r="F79" s="8">
        <v>301.5</v>
      </c>
      <c r="G79" s="8">
        <v>305.14999999999998</v>
      </c>
      <c r="H79" s="8">
        <v>305.89999999999998</v>
      </c>
      <c r="I79" s="8">
        <v>307.22000000000003</v>
      </c>
      <c r="J79" s="8">
        <v>357</v>
      </c>
      <c r="K79" s="8">
        <v>74.8</v>
      </c>
      <c r="L79" s="8">
        <v>44668126</v>
      </c>
      <c r="M79" s="9">
        <v>13722777839.299999</v>
      </c>
      <c r="N79" s="8">
        <v>264159</v>
      </c>
      <c r="O79" s="8">
        <v>5116568</v>
      </c>
      <c r="P79" s="8">
        <v>11.45</v>
      </c>
      <c r="R79" s="7">
        <v>44314</v>
      </c>
      <c r="S79" s="7">
        <v>44315</v>
      </c>
      <c r="T79" s="8" t="s">
        <v>39</v>
      </c>
      <c r="U79" s="8" t="s">
        <v>40</v>
      </c>
      <c r="V79" s="8">
        <v>303.85000000000002</v>
      </c>
      <c r="W79" s="8">
        <v>309.7</v>
      </c>
      <c r="X79" s="8">
        <v>303.85000000000002</v>
      </c>
      <c r="Y79" s="8">
        <v>306</v>
      </c>
      <c r="Z79" s="8">
        <v>305.3</v>
      </c>
      <c r="AA79" s="8">
        <v>306</v>
      </c>
      <c r="AB79" s="8">
        <v>51681900</v>
      </c>
      <c r="AC79" s="9">
        <v>15892862265</v>
      </c>
      <c r="AD79" s="9">
        <v>15892862265</v>
      </c>
      <c r="AE79" s="8">
        <v>22800000</v>
      </c>
      <c r="AF79" s="8">
        <v>-18838500</v>
      </c>
      <c r="AH79" s="7">
        <v>44314</v>
      </c>
      <c r="AI79" s="7">
        <v>44343</v>
      </c>
      <c r="AJ79" s="8" t="s">
        <v>39</v>
      </c>
      <c r="AK79" s="8" t="s">
        <v>40</v>
      </c>
      <c r="AL79" s="8">
        <v>305.2</v>
      </c>
      <c r="AM79" s="8">
        <v>311</v>
      </c>
      <c r="AN79" s="8">
        <v>305.2</v>
      </c>
      <c r="AO79" s="8">
        <v>307.3</v>
      </c>
      <c r="AP79" s="8">
        <v>306.7</v>
      </c>
      <c r="AQ79" s="8">
        <v>307.3</v>
      </c>
      <c r="AR79" s="8">
        <v>49344900</v>
      </c>
      <c r="AS79" s="9">
        <v>15244251000</v>
      </c>
      <c r="AT79" s="9">
        <v>15244251000</v>
      </c>
      <c r="AU79" s="8">
        <v>77269200</v>
      </c>
      <c r="AV79" s="8">
        <v>18262800</v>
      </c>
      <c r="AX79" s="7">
        <f t="shared" si="0"/>
        <v>44314</v>
      </c>
      <c r="AY79" s="10">
        <f t="shared" si="1"/>
        <v>305.89999999999998</v>
      </c>
      <c r="AZ79" s="8">
        <f t="shared" si="2"/>
        <v>157.19120209600001</v>
      </c>
      <c r="BA79" s="8">
        <f t="shared" si="8"/>
        <v>165.04827872959999</v>
      </c>
      <c r="BB79" s="8">
        <f t="shared" si="3"/>
        <v>100069200</v>
      </c>
      <c r="BC79" s="8">
        <f t="shared" si="4"/>
        <v>-575700</v>
      </c>
      <c r="BE79" s="12">
        <f t="shared" si="5"/>
        <v>1.4593698175787652E-2</v>
      </c>
      <c r="BF79" s="12">
        <f t="shared" si="6"/>
        <v>0.95239528279799701</v>
      </c>
      <c r="BG79" s="12">
        <f t="shared" si="7"/>
        <v>-5.7201110041343378E-3</v>
      </c>
    </row>
    <row r="80" spans="1:59" s="19" customFormat="1" ht="15.75" customHeight="1" x14ac:dyDescent="0.3">
      <c r="A80" s="15">
        <v>44315</v>
      </c>
      <c r="B80" s="13" t="s">
        <v>38</v>
      </c>
      <c r="C80" s="13">
        <v>308.89999999999998</v>
      </c>
      <c r="D80" s="13">
        <v>310</v>
      </c>
      <c r="E80" s="13">
        <v>301.25</v>
      </c>
      <c r="F80" s="13">
        <v>305.89999999999998</v>
      </c>
      <c r="G80" s="13">
        <v>302.2</v>
      </c>
      <c r="H80" s="13">
        <v>301.89999999999998</v>
      </c>
      <c r="I80" s="13">
        <v>304.77</v>
      </c>
      <c r="J80" s="13">
        <v>357</v>
      </c>
      <c r="K80" s="13">
        <v>74.8</v>
      </c>
      <c r="L80" s="13">
        <v>36647292</v>
      </c>
      <c r="M80" s="16">
        <v>11168997900.299999</v>
      </c>
      <c r="N80" s="13">
        <v>186996</v>
      </c>
      <c r="O80" s="13">
        <v>4193346</v>
      </c>
      <c r="P80" s="13">
        <v>11.44</v>
      </c>
      <c r="Q80" s="13"/>
      <c r="R80" s="15">
        <v>44315</v>
      </c>
      <c r="S80" s="15">
        <v>44315</v>
      </c>
      <c r="T80" s="13" t="s">
        <v>39</v>
      </c>
      <c r="U80" s="13" t="s">
        <v>40</v>
      </c>
      <c r="V80" s="13">
        <v>308.60000000000002</v>
      </c>
      <c r="W80" s="13">
        <v>309.89999999999998</v>
      </c>
      <c r="X80" s="13">
        <v>301</v>
      </c>
      <c r="Y80" s="13">
        <v>302.2</v>
      </c>
      <c r="Z80" s="13">
        <v>302</v>
      </c>
      <c r="AA80" s="13">
        <v>301.89999999999998</v>
      </c>
      <c r="AB80" s="13">
        <v>32666700</v>
      </c>
      <c r="AC80" s="16">
        <v>9946926645</v>
      </c>
      <c r="AD80" s="16">
        <v>9946926645</v>
      </c>
      <c r="AE80" s="13">
        <v>8322000</v>
      </c>
      <c r="AF80" s="13">
        <v>-14478000</v>
      </c>
      <c r="AG80" s="13"/>
      <c r="AH80" s="15">
        <v>44315</v>
      </c>
      <c r="AI80" s="15">
        <v>44343</v>
      </c>
      <c r="AJ80" s="13" t="s">
        <v>39</v>
      </c>
      <c r="AK80" s="13" t="s">
        <v>40</v>
      </c>
      <c r="AL80" s="13">
        <v>310</v>
      </c>
      <c r="AM80" s="13">
        <v>311.14999999999998</v>
      </c>
      <c r="AN80" s="13">
        <v>302.14999999999998</v>
      </c>
      <c r="AO80" s="13">
        <v>303.55</v>
      </c>
      <c r="AP80" s="13">
        <v>303.75</v>
      </c>
      <c r="AQ80" s="13">
        <v>303.55</v>
      </c>
      <c r="AR80" s="13">
        <v>51881400</v>
      </c>
      <c r="AS80" s="16">
        <v>15878186475</v>
      </c>
      <c r="AT80" s="16">
        <v>15878186475</v>
      </c>
      <c r="AU80" s="13">
        <v>91650300</v>
      </c>
      <c r="AV80" s="13">
        <v>14381100</v>
      </c>
      <c r="AW80" s="13"/>
      <c r="AX80" s="15">
        <f t="shared" si="0"/>
        <v>44315</v>
      </c>
      <c r="AY80" s="17">
        <f t="shared" si="1"/>
        <v>301.89999999999998</v>
      </c>
      <c r="AZ80" s="13">
        <f t="shared" si="2"/>
        <v>127.80060604199998</v>
      </c>
      <c r="BA80" s="13">
        <f t="shared" si="8"/>
        <v>154.63744556559999</v>
      </c>
      <c r="BB80" s="13">
        <f t="shared" si="3"/>
        <v>99972300</v>
      </c>
      <c r="BC80" s="13">
        <f t="shared" si="4"/>
        <v>-96900</v>
      </c>
      <c r="BD80" s="13"/>
      <c r="BE80" s="18">
        <f t="shared" si="5"/>
        <v>-1.3076168682576007E-2</v>
      </c>
      <c r="BF80" s="18">
        <f t="shared" si="6"/>
        <v>0.82645316323325235</v>
      </c>
      <c r="BG80" s="18">
        <f t="shared" si="7"/>
        <v>-9.683299156983368E-4</v>
      </c>
    </row>
    <row r="81" spans="1:59" ht="15.75" customHeight="1" x14ac:dyDescent="0.3">
      <c r="A81" s="7">
        <v>44316</v>
      </c>
      <c r="B81" s="8" t="s">
        <v>38</v>
      </c>
      <c r="C81" s="8">
        <v>298.2</v>
      </c>
      <c r="D81" s="8">
        <v>301.3</v>
      </c>
      <c r="E81" s="8">
        <v>292.55</v>
      </c>
      <c r="F81" s="8">
        <v>301.89999999999998</v>
      </c>
      <c r="G81" s="8">
        <v>293.10000000000002</v>
      </c>
      <c r="H81" s="8">
        <v>293.85000000000002</v>
      </c>
      <c r="I81" s="8">
        <v>297.01</v>
      </c>
      <c r="J81" s="8">
        <v>357</v>
      </c>
      <c r="K81" s="8">
        <v>74.8</v>
      </c>
      <c r="L81" s="8">
        <v>36121668</v>
      </c>
      <c r="M81" s="9">
        <v>10728487262.65</v>
      </c>
      <c r="N81" s="8">
        <v>227806</v>
      </c>
      <c r="O81" s="8">
        <v>7898988</v>
      </c>
      <c r="P81" s="8">
        <v>21.87</v>
      </c>
      <c r="R81" s="7">
        <v>44316</v>
      </c>
      <c r="S81" s="7">
        <v>44343</v>
      </c>
      <c r="T81" s="8" t="s">
        <v>39</v>
      </c>
      <c r="U81" s="8" t="s">
        <v>40</v>
      </c>
      <c r="V81" s="8">
        <v>300.10000000000002</v>
      </c>
      <c r="W81" s="8">
        <v>302.85000000000002</v>
      </c>
      <c r="X81" s="8">
        <v>293.45</v>
      </c>
      <c r="Y81" s="8">
        <v>294.75</v>
      </c>
      <c r="Z81" s="8">
        <v>293.85000000000002</v>
      </c>
      <c r="AA81" s="8">
        <v>294.75</v>
      </c>
      <c r="AB81" s="8">
        <v>38742900</v>
      </c>
      <c r="AC81" s="9">
        <v>11548109940</v>
      </c>
      <c r="AD81" s="9">
        <v>11548109940</v>
      </c>
      <c r="AE81" s="8">
        <v>93357450</v>
      </c>
      <c r="AF81" s="8">
        <v>1707150</v>
      </c>
      <c r="AH81" s="7">
        <v>44316</v>
      </c>
      <c r="AI81" s="7">
        <v>44371</v>
      </c>
      <c r="AJ81" s="8" t="s">
        <v>39</v>
      </c>
      <c r="AK81" s="8" t="s">
        <v>40</v>
      </c>
      <c r="AL81" s="8">
        <v>300.45</v>
      </c>
      <c r="AM81" s="8">
        <v>304.14999999999998</v>
      </c>
      <c r="AN81" s="8">
        <v>295</v>
      </c>
      <c r="AO81" s="8">
        <v>295.89999999999998</v>
      </c>
      <c r="AP81" s="8">
        <v>295.45</v>
      </c>
      <c r="AQ81" s="8">
        <v>295.89999999999998</v>
      </c>
      <c r="AR81" s="8">
        <v>2009250</v>
      </c>
      <c r="AS81" s="9">
        <v>601790040</v>
      </c>
      <c r="AT81" s="9">
        <v>601790040</v>
      </c>
      <c r="AU81" s="8">
        <v>1883850</v>
      </c>
      <c r="AV81" s="8">
        <v>225150</v>
      </c>
      <c r="AX81" s="7">
        <f t="shared" si="0"/>
        <v>44316</v>
      </c>
      <c r="AY81" s="10">
        <f t="shared" si="1"/>
        <v>293.85000000000002</v>
      </c>
      <c r="AZ81" s="8">
        <f t="shared" si="2"/>
        <v>234.60784258800001</v>
      </c>
      <c r="BA81" s="8">
        <f t="shared" si="8"/>
        <v>140.7313188844</v>
      </c>
      <c r="BB81" s="8">
        <f t="shared" si="3"/>
        <v>95241300</v>
      </c>
      <c r="BC81" s="8">
        <f t="shared" si="4"/>
        <v>-4731000</v>
      </c>
      <c r="BD81" s="8"/>
      <c r="BE81" s="12">
        <f t="shared" si="5"/>
        <v>-2.6664458429943541E-2</v>
      </c>
      <c r="BF81" s="12">
        <f t="shared" si="6"/>
        <v>1.6670620615778666</v>
      </c>
      <c r="BG81" s="12">
        <f t="shared" si="7"/>
        <v>-4.7323108501054791E-2</v>
      </c>
    </row>
    <row r="82" spans="1:59" ht="15.75" customHeight="1" x14ac:dyDescent="0.3">
      <c r="A82" s="7">
        <v>44319</v>
      </c>
      <c r="B82" s="8" t="s">
        <v>38</v>
      </c>
      <c r="C82" s="8">
        <v>289.3</v>
      </c>
      <c r="D82" s="8">
        <v>294.75</v>
      </c>
      <c r="E82" s="8">
        <v>285</v>
      </c>
      <c r="F82" s="8">
        <v>293.85000000000002</v>
      </c>
      <c r="G82" s="8">
        <v>293.10000000000002</v>
      </c>
      <c r="H82" s="8">
        <v>293</v>
      </c>
      <c r="I82" s="8">
        <v>290.95999999999998</v>
      </c>
      <c r="J82" s="8">
        <v>357</v>
      </c>
      <c r="K82" s="8">
        <v>79.599999999999994</v>
      </c>
      <c r="L82" s="8">
        <v>35376618</v>
      </c>
      <c r="M82" s="9">
        <v>10293317764.299999</v>
      </c>
      <c r="N82" s="8">
        <v>217697</v>
      </c>
      <c r="O82" s="8">
        <v>3726649</v>
      </c>
      <c r="P82" s="8">
        <v>10.53</v>
      </c>
      <c r="R82" s="7">
        <v>44319</v>
      </c>
      <c r="S82" s="7">
        <v>44343</v>
      </c>
      <c r="T82" s="8" t="s">
        <v>39</v>
      </c>
      <c r="U82" s="8" t="s">
        <v>40</v>
      </c>
      <c r="V82" s="8">
        <v>289.8</v>
      </c>
      <c r="W82" s="8">
        <v>296.2</v>
      </c>
      <c r="X82" s="8">
        <v>285.7</v>
      </c>
      <c r="Y82" s="8">
        <v>294.14999999999998</v>
      </c>
      <c r="Z82" s="8">
        <v>294</v>
      </c>
      <c r="AA82" s="8">
        <v>294.14999999999998</v>
      </c>
      <c r="AB82" s="8">
        <v>33151200</v>
      </c>
      <c r="AC82" s="9">
        <v>9684079552.5</v>
      </c>
      <c r="AD82" s="9">
        <v>9684079552.5</v>
      </c>
      <c r="AE82" s="8">
        <v>95056050</v>
      </c>
      <c r="AF82" s="8">
        <v>1698600</v>
      </c>
      <c r="AH82" s="7">
        <v>44319</v>
      </c>
      <c r="AI82" s="7">
        <v>44371</v>
      </c>
      <c r="AJ82" s="8" t="s">
        <v>39</v>
      </c>
      <c r="AK82" s="8" t="s">
        <v>40</v>
      </c>
      <c r="AL82" s="8">
        <v>290.14999999999998</v>
      </c>
      <c r="AM82" s="8">
        <v>297.39999999999998</v>
      </c>
      <c r="AN82" s="8">
        <v>287.45</v>
      </c>
      <c r="AO82" s="8">
        <v>295.60000000000002</v>
      </c>
      <c r="AP82" s="8">
        <v>295.39999999999998</v>
      </c>
      <c r="AQ82" s="8">
        <v>295.60000000000002</v>
      </c>
      <c r="AR82" s="8">
        <v>1644450</v>
      </c>
      <c r="AS82" s="9">
        <v>482378460</v>
      </c>
      <c r="AT82" s="9">
        <v>482378460</v>
      </c>
      <c r="AU82" s="8">
        <v>1966500</v>
      </c>
      <c r="AV82" s="8">
        <v>82650</v>
      </c>
      <c r="AX82" s="7">
        <f t="shared" si="0"/>
        <v>44319</v>
      </c>
      <c r="AY82" s="10">
        <f t="shared" si="1"/>
        <v>293</v>
      </c>
      <c r="AZ82" s="8">
        <f t="shared" si="2"/>
        <v>108.43057930399999</v>
      </c>
      <c r="BA82" s="8">
        <f t="shared" si="8"/>
        <v>154.62674708840001</v>
      </c>
      <c r="BB82" s="8">
        <f t="shared" si="3"/>
        <v>97022550</v>
      </c>
      <c r="BC82" s="8">
        <f t="shared" si="4"/>
        <v>1781250</v>
      </c>
      <c r="BE82" s="12">
        <f t="shared" si="5"/>
        <v>-2.8926322953888809E-3</v>
      </c>
      <c r="BF82" s="12">
        <f t="shared" si="6"/>
        <v>0.70124077073166591</v>
      </c>
      <c r="BG82" s="12">
        <f t="shared" si="7"/>
        <v>1.8702495661021008E-2</v>
      </c>
    </row>
    <row r="83" spans="1:59" ht="15.75" customHeight="1" x14ac:dyDescent="0.3">
      <c r="A83" s="7">
        <v>44320</v>
      </c>
      <c r="B83" s="8" t="s">
        <v>38</v>
      </c>
      <c r="C83" s="8">
        <v>296.35000000000002</v>
      </c>
      <c r="D83" s="8">
        <v>299.75</v>
      </c>
      <c r="E83" s="8">
        <v>288.05</v>
      </c>
      <c r="F83" s="8">
        <v>293</v>
      </c>
      <c r="G83" s="8">
        <v>289.95</v>
      </c>
      <c r="H83" s="8">
        <v>289.45</v>
      </c>
      <c r="I83" s="8">
        <v>293.92</v>
      </c>
      <c r="J83" s="8">
        <v>357</v>
      </c>
      <c r="K83" s="8">
        <v>79.599999999999994</v>
      </c>
      <c r="L83" s="8">
        <v>38640006</v>
      </c>
      <c r="M83" s="9">
        <v>11356882614.15</v>
      </c>
      <c r="N83" s="8">
        <v>215522</v>
      </c>
      <c r="O83" s="8">
        <v>5558961</v>
      </c>
      <c r="P83" s="8">
        <v>14.39</v>
      </c>
      <c r="R83" s="7">
        <v>44320</v>
      </c>
      <c r="S83" s="7">
        <v>44343</v>
      </c>
      <c r="T83" s="8" t="s">
        <v>39</v>
      </c>
      <c r="U83" s="8" t="s">
        <v>40</v>
      </c>
      <c r="V83" s="8">
        <v>297.45</v>
      </c>
      <c r="W83" s="8">
        <v>301.39999999999998</v>
      </c>
      <c r="X83" s="8">
        <v>288.89999999999998</v>
      </c>
      <c r="Y83" s="8">
        <v>290.75</v>
      </c>
      <c r="Z83" s="8">
        <v>291.35000000000002</v>
      </c>
      <c r="AA83" s="8">
        <v>290.75</v>
      </c>
      <c r="AB83" s="8">
        <v>38013300</v>
      </c>
      <c r="AC83" s="9">
        <v>11220391575</v>
      </c>
      <c r="AD83" s="9">
        <v>11220391575</v>
      </c>
      <c r="AE83" s="8">
        <v>96355650</v>
      </c>
      <c r="AF83" s="8">
        <v>1299600</v>
      </c>
      <c r="AH83" s="7">
        <v>44320</v>
      </c>
      <c r="AI83" s="7">
        <v>44371</v>
      </c>
      <c r="AJ83" s="8" t="s">
        <v>39</v>
      </c>
      <c r="AK83" s="8" t="s">
        <v>40</v>
      </c>
      <c r="AL83" s="8">
        <v>297.8</v>
      </c>
      <c r="AM83" s="8">
        <v>302.5</v>
      </c>
      <c r="AN83" s="8">
        <v>290.5</v>
      </c>
      <c r="AO83" s="8">
        <v>292.14999999999998</v>
      </c>
      <c r="AP83" s="8">
        <v>292.75</v>
      </c>
      <c r="AQ83" s="8">
        <v>292.14999999999998</v>
      </c>
      <c r="AR83" s="8">
        <v>1638750</v>
      </c>
      <c r="AS83" s="9">
        <v>486013920</v>
      </c>
      <c r="AT83" s="9">
        <v>486013920</v>
      </c>
      <c r="AU83" s="8">
        <v>2171700</v>
      </c>
      <c r="AV83" s="8">
        <v>205200</v>
      </c>
      <c r="AX83" s="7">
        <f t="shared" si="0"/>
        <v>44320</v>
      </c>
      <c r="AY83" s="10">
        <f t="shared" si="1"/>
        <v>289.45</v>
      </c>
      <c r="AZ83" s="8">
        <f t="shared" si="2"/>
        <v>163.388981712</v>
      </c>
      <c r="BA83" s="8">
        <f t="shared" si="8"/>
        <v>156.79755910599997</v>
      </c>
      <c r="BB83" s="8">
        <f t="shared" si="3"/>
        <v>98527350</v>
      </c>
      <c r="BC83" s="8">
        <f t="shared" si="4"/>
        <v>1504800</v>
      </c>
      <c r="BE83" s="12">
        <f t="shared" si="5"/>
        <v>-1.2116040955631438E-2</v>
      </c>
      <c r="BF83" s="12">
        <f t="shared" si="6"/>
        <v>1.0420377883659786</v>
      </c>
      <c r="BG83" s="12">
        <f t="shared" si="7"/>
        <v>1.5509796433921804E-2</v>
      </c>
    </row>
    <row r="84" spans="1:59" ht="15.75" customHeight="1" x14ac:dyDescent="0.3">
      <c r="A84" s="7">
        <v>44321</v>
      </c>
      <c r="B84" s="8" t="s">
        <v>38</v>
      </c>
      <c r="C84" s="8">
        <v>293.5</v>
      </c>
      <c r="D84" s="8">
        <v>293.89999999999998</v>
      </c>
      <c r="E84" s="8">
        <v>288.5</v>
      </c>
      <c r="F84" s="8">
        <v>289.45</v>
      </c>
      <c r="G84" s="8">
        <v>292.25</v>
      </c>
      <c r="H84" s="8">
        <v>291.5</v>
      </c>
      <c r="I84" s="8">
        <v>291.05</v>
      </c>
      <c r="J84" s="8">
        <v>357</v>
      </c>
      <c r="K84" s="8">
        <v>79.599999999999994</v>
      </c>
      <c r="L84" s="8">
        <v>29350536</v>
      </c>
      <c r="M84" s="9">
        <v>8542557907.75</v>
      </c>
      <c r="N84" s="8">
        <v>172820</v>
      </c>
      <c r="O84" s="8">
        <v>2646374</v>
      </c>
      <c r="P84" s="8">
        <v>9.02</v>
      </c>
      <c r="R84" s="7">
        <v>44321</v>
      </c>
      <c r="S84" s="7">
        <v>44343</v>
      </c>
      <c r="T84" s="8" t="s">
        <v>39</v>
      </c>
      <c r="U84" s="8" t="s">
        <v>40</v>
      </c>
      <c r="V84" s="8">
        <v>294</v>
      </c>
      <c r="W84" s="8">
        <v>295.85000000000002</v>
      </c>
      <c r="X84" s="8">
        <v>289.55</v>
      </c>
      <c r="Y84" s="8">
        <v>293.3</v>
      </c>
      <c r="Z84" s="8">
        <v>294.14999999999998</v>
      </c>
      <c r="AA84" s="8">
        <v>293.3</v>
      </c>
      <c r="AB84" s="8">
        <v>30537750</v>
      </c>
      <c r="AC84" s="9">
        <v>8936330182.5</v>
      </c>
      <c r="AD84" s="9">
        <v>8936330182.5</v>
      </c>
      <c r="AE84" s="8">
        <v>96637800</v>
      </c>
      <c r="AF84" s="8">
        <v>282150</v>
      </c>
      <c r="AH84" s="7">
        <v>44321</v>
      </c>
      <c r="AI84" s="7">
        <v>44371</v>
      </c>
      <c r="AJ84" s="8" t="s">
        <v>39</v>
      </c>
      <c r="AK84" s="8" t="s">
        <v>40</v>
      </c>
      <c r="AL84" s="8">
        <v>295.89999999999998</v>
      </c>
      <c r="AM84" s="8">
        <v>297</v>
      </c>
      <c r="AN84" s="8">
        <v>291</v>
      </c>
      <c r="AO84" s="8">
        <v>294.64999999999998</v>
      </c>
      <c r="AP84" s="8">
        <v>295.3</v>
      </c>
      <c r="AQ84" s="8">
        <v>294.64999999999998</v>
      </c>
      <c r="AR84" s="8">
        <v>1216950</v>
      </c>
      <c r="AS84" s="9">
        <v>357827760</v>
      </c>
      <c r="AT84" s="9">
        <v>357827760</v>
      </c>
      <c r="AU84" s="8">
        <v>2280000</v>
      </c>
      <c r="AV84" s="8">
        <v>108300</v>
      </c>
      <c r="AX84" s="7">
        <f t="shared" si="0"/>
        <v>44321</v>
      </c>
      <c r="AY84" s="10">
        <f t="shared" si="1"/>
        <v>291.5</v>
      </c>
      <c r="AZ84" s="8">
        <f t="shared" si="2"/>
        <v>77.022715270000006</v>
      </c>
      <c r="BA84" s="8">
        <f t="shared" si="8"/>
        <v>158.28384234840001</v>
      </c>
      <c r="BB84" s="8">
        <f t="shared" si="3"/>
        <v>98917800</v>
      </c>
      <c r="BC84" s="8">
        <f t="shared" si="4"/>
        <v>390450</v>
      </c>
      <c r="BE84" s="12">
        <f t="shared" si="5"/>
        <v>7.0823976507169168E-3</v>
      </c>
      <c r="BF84" s="12">
        <f t="shared" si="6"/>
        <v>0.48661135670730438</v>
      </c>
      <c r="BG84" s="12">
        <f t="shared" si="7"/>
        <v>3.9628590437071533E-3</v>
      </c>
    </row>
    <row r="85" spans="1:59" ht="15.75" customHeight="1" x14ac:dyDescent="0.3">
      <c r="A85" s="7">
        <v>44322</v>
      </c>
      <c r="B85" s="8" t="s">
        <v>38</v>
      </c>
      <c r="C85" s="8">
        <v>291.5</v>
      </c>
      <c r="D85" s="8">
        <v>302</v>
      </c>
      <c r="E85" s="8">
        <v>290.3</v>
      </c>
      <c r="F85" s="8">
        <v>291.5</v>
      </c>
      <c r="G85" s="8">
        <v>301.05</v>
      </c>
      <c r="H85" s="8">
        <v>301.25</v>
      </c>
      <c r="I85" s="8">
        <v>297.01</v>
      </c>
      <c r="J85" s="8">
        <v>357</v>
      </c>
      <c r="K85" s="8">
        <v>79.599999999999994</v>
      </c>
      <c r="L85" s="8">
        <v>45032502</v>
      </c>
      <c r="M85" s="9">
        <v>13375217303.799999</v>
      </c>
      <c r="N85" s="8">
        <v>253096</v>
      </c>
      <c r="O85" s="8">
        <v>8279822</v>
      </c>
      <c r="P85" s="8">
        <v>18.39</v>
      </c>
      <c r="R85" s="7">
        <v>44322</v>
      </c>
      <c r="S85" s="7">
        <v>44343</v>
      </c>
      <c r="T85" s="8" t="s">
        <v>39</v>
      </c>
      <c r="U85" s="8" t="s">
        <v>40</v>
      </c>
      <c r="V85" s="8">
        <v>296.25</v>
      </c>
      <c r="W85" s="8">
        <v>303.75</v>
      </c>
      <c r="X85" s="8">
        <v>291.5</v>
      </c>
      <c r="Y85" s="8">
        <v>303.05</v>
      </c>
      <c r="Z85" s="8">
        <v>302.89999999999998</v>
      </c>
      <c r="AA85" s="8">
        <v>303.05</v>
      </c>
      <c r="AB85" s="8">
        <v>43961250</v>
      </c>
      <c r="AC85" s="9">
        <v>13149615997.5</v>
      </c>
      <c r="AD85" s="9">
        <v>13149615997.5</v>
      </c>
      <c r="AE85" s="8">
        <v>99177150</v>
      </c>
      <c r="AF85" s="8">
        <v>2539350</v>
      </c>
      <c r="AH85" s="7">
        <v>44322</v>
      </c>
      <c r="AI85" s="7">
        <v>44371</v>
      </c>
      <c r="AJ85" s="8" t="s">
        <v>39</v>
      </c>
      <c r="AK85" s="8" t="s">
        <v>40</v>
      </c>
      <c r="AL85" s="8">
        <v>293.3</v>
      </c>
      <c r="AM85" s="8">
        <v>305.14999999999998</v>
      </c>
      <c r="AN85" s="8">
        <v>293.3</v>
      </c>
      <c r="AO85" s="8">
        <v>304.39999999999998</v>
      </c>
      <c r="AP85" s="8">
        <v>304.3</v>
      </c>
      <c r="AQ85" s="8">
        <v>304.39999999999998</v>
      </c>
      <c r="AR85" s="8">
        <v>1923750</v>
      </c>
      <c r="AS85" s="9">
        <v>578196457.5</v>
      </c>
      <c r="AT85" s="9">
        <v>578196457.5</v>
      </c>
      <c r="AU85" s="8">
        <v>2368350</v>
      </c>
      <c r="AV85" s="8">
        <v>88350</v>
      </c>
      <c r="AX85" s="7">
        <f t="shared" si="0"/>
        <v>44322</v>
      </c>
      <c r="AY85" s="10">
        <f t="shared" si="1"/>
        <v>301.25</v>
      </c>
      <c r="AZ85" s="8">
        <f t="shared" si="2"/>
        <v>245.91899322199998</v>
      </c>
      <c r="BA85" s="8">
        <f t="shared" si="8"/>
        <v>142.25014498320002</v>
      </c>
      <c r="BB85" s="8">
        <f t="shared" si="3"/>
        <v>101545500</v>
      </c>
      <c r="BC85" s="8">
        <f t="shared" si="4"/>
        <v>2627700</v>
      </c>
      <c r="BE85" s="12">
        <f t="shared" si="5"/>
        <v>3.3447684391080618E-2</v>
      </c>
      <c r="BF85" s="12">
        <f t="shared" si="6"/>
        <v>1.7287785067005972</v>
      </c>
      <c r="BG85" s="12">
        <f t="shared" si="7"/>
        <v>2.6564480811340326E-2</v>
      </c>
    </row>
    <row r="86" spans="1:59" ht="15.75" customHeight="1" x14ac:dyDescent="0.3">
      <c r="A86" s="7">
        <v>44323</v>
      </c>
      <c r="B86" s="8" t="s">
        <v>38</v>
      </c>
      <c r="C86" s="8">
        <v>303</v>
      </c>
      <c r="D86" s="8">
        <v>305.95</v>
      </c>
      <c r="E86" s="8">
        <v>300.5</v>
      </c>
      <c r="F86" s="8">
        <v>301.25</v>
      </c>
      <c r="G86" s="8">
        <v>301.45</v>
      </c>
      <c r="H86" s="8">
        <v>302.75</v>
      </c>
      <c r="I86" s="8">
        <v>303.33999999999997</v>
      </c>
      <c r="J86" s="8">
        <v>357</v>
      </c>
      <c r="K86" s="8">
        <v>79.599999999999994</v>
      </c>
      <c r="L86" s="8">
        <v>41591323</v>
      </c>
      <c r="M86" s="9">
        <v>12616475889.85</v>
      </c>
      <c r="N86" s="8">
        <v>232673</v>
      </c>
      <c r="O86" s="8">
        <v>5787627</v>
      </c>
      <c r="P86" s="8">
        <v>13.92</v>
      </c>
      <c r="R86" s="7">
        <v>44323</v>
      </c>
      <c r="S86" s="7">
        <v>44343</v>
      </c>
      <c r="T86" s="8" t="s">
        <v>39</v>
      </c>
      <c r="U86" s="8" t="s">
        <v>40</v>
      </c>
      <c r="V86" s="8">
        <v>304.39999999999998</v>
      </c>
      <c r="W86" s="8">
        <v>307.39999999999998</v>
      </c>
      <c r="X86" s="8">
        <v>301.39999999999998</v>
      </c>
      <c r="Y86" s="8">
        <v>303.95</v>
      </c>
      <c r="Z86" s="8">
        <v>303</v>
      </c>
      <c r="AA86" s="8">
        <v>303.95</v>
      </c>
      <c r="AB86" s="8">
        <v>41068500</v>
      </c>
      <c r="AC86" s="9">
        <v>12511459672.5</v>
      </c>
      <c r="AD86" s="9">
        <v>12511459672.5</v>
      </c>
      <c r="AE86" s="8">
        <v>99430800</v>
      </c>
      <c r="AF86" s="8">
        <v>253650</v>
      </c>
      <c r="AH86" s="7">
        <v>44323</v>
      </c>
      <c r="AI86" s="7">
        <v>44371</v>
      </c>
      <c r="AJ86" s="8" t="s">
        <v>39</v>
      </c>
      <c r="AK86" s="8" t="s">
        <v>40</v>
      </c>
      <c r="AL86" s="8">
        <v>306.5</v>
      </c>
      <c r="AM86" s="8">
        <v>308.89999999999998</v>
      </c>
      <c r="AN86" s="8">
        <v>302.89999999999998</v>
      </c>
      <c r="AO86" s="8">
        <v>305.5</v>
      </c>
      <c r="AP86" s="8">
        <v>304.5</v>
      </c>
      <c r="AQ86" s="8">
        <v>305.5</v>
      </c>
      <c r="AR86" s="8">
        <v>1943700</v>
      </c>
      <c r="AS86" s="9">
        <v>595125172.5</v>
      </c>
      <c r="AT86" s="9">
        <v>595125172.5</v>
      </c>
      <c r="AU86" s="8">
        <v>2630550</v>
      </c>
      <c r="AV86" s="8">
        <v>262200</v>
      </c>
      <c r="AX86" s="7">
        <f t="shared" si="0"/>
        <v>44323</v>
      </c>
      <c r="AY86" s="10">
        <f t="shared" si="1"/>
        <v>302.75</v>
      </c>
      <c r="AZ86" s="8">
        <f t="shared" si="2"/>
        <v>175.56187741799999</v>
      </c>
      <c r="BA86" s="8">
        <f t="shared" si="8"/>
        <v>165.8738224192</v>
      </c>
      <c r="BB86" s="8">
        <f t="shared" si="3"/>
        <v>102061350</v>
      </c>
      <c r="BC86" s="8">
        <f t="shared" si="4"/>
        <v>515850</v>
      </c>
      <c r="BE86" s="12">
        <f t="shared" si="5"/>
        <v>4.9792531120331947E-3</v>
      </c>
      <c r="BF86" s="12">
        <f t="shared" si="6"/>
        <v>1.0584061719776139</v>
      </c>
      <c r="BG86" s="12">
        <f t="shared" si="7"/>
        <v>5.0799887735054729E-3</v>
      </c>
    </row>
    <row r="87" spans="1:59" ht="15.75" customHeight="1" x14ac:dyDescent="0.3">
      <c r="A87" s="7">
        <v>44326</v>
      </c>
      <c r="B87" s="8" t="s">
        <v>38</v>
      </c>
      <c r="C87" s="8">
        <v>304.5</v>
      </c>
      <c r="D87" s="8">
        <v>315.7</v>
      </c>
      <c r="E87" s="8">
        <v>304</v>
      </c>
      <c r="F87" s="8">
        <v>302.75</v>
      </c>
      <c r="G87" s="8">
        <v>314.35000000000002</v>
      </c>
      <c r="H87" s="8">
        <v>314.85000000000002</v>
      </c>
      <c r="I87" s="8">
        <v>310.52</v>
      </c>
      <c r="J87" s="8">
        <v>357</v>
      </c>
      <c r="K87" s="8">
        <v>79.599999999999994</v>
      </c>
      <c r="L87" s="8">
        <v>53260388</v>
      </c>
      <c r="M87" s="9">
        <v>16538427981.1</v>
      </c>
      <c r="N87" s="8">
        <v>304985</v>
      </c>
      <c r="O87" s="8">
        <v>11043342</v>
      </c>
      <c r="P87" s="8">
        <v>20.73</v>
      </c>
      <c r="R87" s="7">
        <v>44326</v>
      </c>
      <c r="S87" s="7">
        <v>44343</v>
      </c>
      <c r="T87" s="8" t="s">
        <v>39</v>
      </c>
      <c r="U87" s="8" t="s">
        <v>40</v>
      </c>
      <c r="V87" s="8">
        <v>305.05</v>
      </c>
      <c r="W87" s="8">
        <v>317.55</v>
      </c>
      <c r="X87" s="8">
        <v>305</v>
      </c>
      <c r="Y87" s="8">
        <v>316.60000000000002</v>
      </c>
      <c r="Z87" s="8">
        <v>316.10000000000002</v>
      </c>
      <c r="AA87" s="8">
        <v>316.60000000000002</v>
      </c>
      <c r="AB87" s="8">
        <v>68160600</v>
      </c>
      <c r="AC87" s="9">
        <v>21285763792.5</v>
      </c>
      <c r="AD87" s="9">
        <v>21285763792.5</v>
      </c>
      <c r="AE87" s="8">
        <v>105082350</v>
      </c>
      <c r="AF87" s="8">
        <v>5651550</v>
      </c>
      <c r="AH87" s="7">
        <v>44326</v>
      </c>
      <c r="AI87" s="7">
        <v>44371</v>
      </c>
      <c r="AJ87" s="8" t="s">
        <v>39</v>
      </c>
      <c r="AK87" s="8" t="s">
        <v>40</v>
      </c>
      <c r="AL87" s="8">
        <v>307.95</v>
      </c>
      <c r="AM87" s="8">
        <v>318.95</v>
      </c>
      <c r="AN87" s="8">
        <v>306.89999999999998</v>
      </c>
      <c r="AO87" s="8">
        <v>318.10000000000002</v>
      </c>
      <c r="AP87" s="8">
        <v>317.89999999999998</v>
      </c>
      <c r="AQ87" s="8">
        <v>318.10000000000002</v>
      </c>
      <c r="AR87" s="8">
        <v>2317050</v>
      </c>
      <c r="AS87" s="9">
        <v>726233865</v>
      </c>
      <c r="AT87" s="9">
        <v>726233865</v>
      </c>
      <c r="AU87" s="8">
        <v>2770200</v>
      </c>
      <c r="AV87" s="8">
        <v>139650</v>
      </c>
      <c r="AX87" s="7">
        <f t="shared" si="0"/>
        <v>44326</v>
      </c>
      <c r="AY87" s="10">
        <f t="shared" si="1"/>
        <v>314.85000000000002</v>
      </c>
      <c r="AZ87" s="8">
        <f t="shared" si="2"/>
        <v>342.91785578399998</v>
      </c>
      <c r="BA87" s="8">
        <f t="shared" si="8"/>
        <v>154.06462938519999</v>
      </c>
      <c r="BB87" s="8">
        <f t="shared" si="3"/>
        <v>107852550</v>
      </c>
      <c r="BC87" s="8">
        <f t="shared" si="4"/>
        <v>5791200</v>
      </c>
      <c r="BE87" s="12">
        <f t="shared" si="5"/>
        <v>3.9966969446738311E-2</v>
      </c>
      <c r="BF87" s="12">
        <f t="shared" si="6"/>
        <v>2.2258052166316502</v>
      </c>
      <c r="BG87" s="12">
        <f t="shared" si="7"/>
        <v>5.6742341738571948E-2</v>
      </c>
    </row>
    <row r="88" spans="1:59" ht="15.75" customHeight="1" x14ac:dyDescent="0.3">
      <c r="A88" s="7">
        <v>44327</v>
      </c>
      <c r="B88" s="8" t="s">
        <v>38</v>
      </c>
      <c r="C88" s="8">
        <v>309.55</v>
      </c>
      <c r="D88" s="8">
        <v>320.75</v>
      </c>
      <c r="E88" s="8">
        <v>308.10000000000002</v>
      </c>
      <c r="F88" s="8">
        <v>314.85000000000002</v>
      </c>
      <c r="G88" s="8">
        <v>314.45</v>
      </c>
      <c r="H88" s="8">
        <v>315.55</v>
      </c>
      <c r="I88" s="8">
        <v>316.17</v>
      </c>
      <c r="J88" s="8">
        <v>357</v>
      </c>
      <c r="K88" s="8">
        <v>79.599999999999994</v>
      </c>
      <c r="L88" s="8">
        <v>58472304</v>
      </c>
      <c r="M88" s="9">
        <v>18487036052.349998</v>
      </c>
      <c r="N88" s="8">
        <v>341891</v>
      </c>
      <c r="O88" s="8">
        <v>8734226</v>
      </c>
      <c r="P88" s="8">
        <v>14.94</v>
      </c>
      <c r="R88" s="7">
        <v>44327</v>
      </c>
      <c r="S88" s="7">
        <v>44343</v>
      </c>
      <c r="T88" s="8" t="s">
        <v>39</v>
      </c>
      <c r="U88" s="8" t="s">
        <v>40</v>
      </c>
      <c r="V88" s="8">
        <v>311.10000000000002</v>
      </c>
      <c r="W88" s="8">
        <v>322.55</v>
      </c>
      <c r="X88" s="8">
        <v>309.64999999999998</v>
      </c>
      <c r="Y88" s="8">
        <v>316.35000000000002</v>
      </c>
      <c r="Z88" s="8">
        <v>315.39999999999998</v>
      </c>
      <c r="AA88" s="8">
        <v>316.35000000000002</v>
      </c>
      <c r="AB88" s="8">
        <v>70349400</v>
      </c>
      <c r="AC88" s="9">
        <v>22342888072.5</v>
      </c>
      <c r="AD88" s="9">
        <v>22342888072.5</v>
      </c>
      <c r="AE88" s="8">
        <v>106441800</v>
      </c>
      <c r="AF88" s="8">
        <v>1359450</v>
      </c>
      <c r="AH88" s="7">
        <v>44327</v>
      </c>
      <c r="AI88" s="7">
        <v>44371</v>
      </c>
      <c r="AJ88" s="8" t="s">
        <v>39</v>
      </c>
      <c r="AK88" s="8" t="s">
        <v>40</v>
      </c>
      <c r="AL88" s="8">
        <v>312.14999999999998</v>
      </c>
      <c r="AM88" s="8">
        <v>324.05</v>
      </c>
      <c r="AN88" s="8">
        <v>312.14999999999998</v>
      </c>
      <c r="AO88" s="8">
        <v>317.75</v>
      </c>
      <c r="AP88" s="8">
        <v>316.7</v>
      </c>
      <c r="AQ88" s="8">
        <v>317.75</v>
      </c>
      <c r="AR88" s="8">
        <v>3080850</v>
      </c>
      <c r="AS88" s="9">
        <v>983365282.5</v>
      </c>
      <c r="AT88" s="9">
        <v>983365282.5</v>
      </c>
      <c r="AU88" s="8">
        <v>3209100</v>
      </c>
      <c r="AV88" s="8">
        <v>438900</v>
      </c>
      <c r="AX88" s="7">
        <f t="shared" si="0"/>
        <v>44327</v>
      </c>
      <c r="AY88" s="10">
        <f t="shared" si="1"/>
        <v>315.55</v>
      </c>
      <c r="AZ88" s="8">
        <f t="shared" si="2"/>
        <v>276.15002344200002</v>
      </c>
      <c r="BA88" s="8">
        <f t="shared" si="8"/>
        <v>200.9620846812</v>
      </c>
      <c r="BB88" s="8">
        <f t="shared" si="3"/>
        <v>109650900</v>
      </c>
      <c r="BC88" s="8">
        <f t="shared" si="4"/>
        <v>1798350</v>
      </c>
      <c r="BE88" s="12">
        <f t="shared" si="5"/>
        <v>2.2232809274257219E-3</v>
      </c>
      <c r="BF88" s="12">
        <f t="shared" si="6"/>
        <v>1.3741399223643396</v>
      </c>
      <c r="BG88" s="12">
        <f t="shared" si="7"/>
        <v>1.667415374045398E-2</v>
      </c>
    </row>
    <row r="89" spans="1:59" ht="15.75" customHeight="1" x14ac:dyDescent="0.3">
      <c r="A89" s="7">
        <v>44328</v>
      </c>
      <c r="B89" s="8" t="s">
        <v>38</v>
      </c>
      <c r="C89" s="8">
        <v>318.25</v>
      </c>
      <c r="D89" s="8">
        <v>334.75</v>
      </c>
      <c r="E89" s="8">
        <v>316.25</v>
      </c>
      <c r="F89" s="8">
        <v>315.55</v>
      </c>
      <c r="G89" s="8">
        <v>325.55</v>
      </c>
      <c r="H89" s="8">
        <v>326</v>
      </c>
      <c r="I89" s="8">
        <v>326.37</v>
      </c>
      <c r="J89" s="8">
        <v>357</v>
      </c>
      <c r="K89" s="8">
        <v>79.599999999999994</v>
      </c>
      <c r="L89" s="8">
        <v>111584920</v>
      </c>
      <c r="M89" s="9">
        <v>36417910308.949997</v>
      </c>
      <c r="N89" s="8">
        <v>627410</v>
      </c>
      <c r="O89" s="8">
        <v>13243941</v>
      </c>
      <c r="P89" s="8">
        <v>11.87</v>
      </c>
      <c r="R89" s="7">
        <v>44328</v>
      </c>
      <c r="S89" s="7">
        <v>44343</v>
      </c>
      <c r="T89" s="8" t="s">
        <v>39</v>
      </c>
      <c r="U89" s="8" t="s">
        <v>40</v>
      </c>
      <c r="V89" s="8">
        <v>318.05</v>
      </c>
      <c r="W89" s="8">
        <v>336.45</v>
      </c>
      <c r="X89" s="8">
        <v>317.3</v>
      </c>
      <c r="Y89" s="8">
        <v>327.25</v>
      </c>
      <c r="Z89" s="8">
        <v>327</v>
      </c>
      <c r="AA89" s="8">
        <v>327.25</v>
      </c>
      <c r="AB89" s="8">
        <v>117382950</v>
      </c>
      <c r="AC89" s="9">
        <v>38435080477.5</v>
      </c>
      <c r="AD89" s="9">
        <v>38435080477.5</v>
      </c>
      <c r="AE89" s="8">
        <v>107559000</v>
      </c>
      <c r="AF89" s="8">
        <v>1117200</v>
      </c>
      <c r="AH89" s="7">
        <v>44328</v>
      </c>
      <c r="AI89" s="7">
        <v>44371</v>
      </c>
      <c r="AJ89" s="8" t="s">
        <v>39</v>
      </c>
      <c r="AK89" s="8" t="s">
        <v>40</v>
      </c>
      <c r="AL89" s="8">
        <v>319.35000000000002</v>
      </c>
      <c r="AM89" s="8">
        <v>338.4</v>
      </c>
      <c r="AN89" s="8">
        <v>319.35000000000002</v>
      </c>
      <c r="AO89" s="8">
        <v>328.65</v>
      </c>
      <c r="AP89" s="8">
        <v>328.3</v>
      </c>
      <c r="AQ89" s="8">
        <v>328.65</v>
      </c>
      <c r="AR89" s="8">
        <v>6708900</v>
      </c>
      <c r="AS89" s="9">
        <v>2204059612.5</v>
      </c>
      <c r="AT89" s="9">
        <v>2204059612.5</v>
      </c>
      <c r="AU89" s="8">
        <v>4485900</v>
      </c>
      <c r="AV89" s="8">
        <v>1276800</v>
      </c>
      <c r="AX89" s="7">
        <f t="shared" si="0"/>
        <v>44328</v>
      </c>
      <c r="AY89" s="10">
        <f t="shared" si="1"/>
        <v>326</v>
      </c>
      <c r="AZ89" s="8">
        <f t="shared" si="2"/>
        <v>432.24250241700003</v>
      </c>
      <c r="BA89" s="8">
        <f t="shared" si="8"/>
        <v>223.51429302719998</v>
      </c>
      <c r="BB89" s="8">
        <f t="shared" si="3"/>
        <v>112044900</v>
      </c>
      <c r="BC89" s="8">
        <f t="shared" si="4"/>
        <v>2394000</v>
      </c>
      <c r="BE89" s="12">
        <f t="shared" si="5"/>
        <v>3.3116780225003924E-2</v>
      </c>
      <c r="BF89" s="12">
        <f t="shared" si="6"/>
        <v>1.9338472567586513</v>
      </c>
      <c r="BG89" s="12">
        <f t="shared" si="7"/>
        <v>2.1832926131933255E-2</v>
      </c>
    </row>
    <row r="90" spans="1:59" ht="15.75" customHeight="1" x14ac:dyDescent="0.3">
      <c r="A90" s="7">
        <v>44330</v>
      </c>
      <c r="B90" s="8" t="s">
        <v>38</v>
      </c>
      <c r="C90" s="8">
        <v>329.35</v>
      </c>
      <c r="D90" s="8">
        <v>329.5</v>
      </c>
      <c r="E90" s="8">
        <v>310</v>
      </c>
      <c r="F90" s="8">
        <v>326</v>
      </c>
      <c r="G90" s="8">
        <v>312.60000000000002</v>
      </c>
      <c r="H90" s="8">
        <v>312.25</v>
      </c>
      <c r="I90" s="8">
        <v>318.19</v>
      </c>
      <c r="J90" s="8">
        <v>357</v>
      </c>
      <c r="K90" s="8">
        <v>79.599999999999994</v>
      </c>
      <c r="L90" s="8">
        <v>81305325</v>
      </c>
      <c r="M90" s="9">
        <v>25870430404.849998</v>
      </c>
      <c r="N90" s="8">
        <v>446741</v>
      </c>
      <c r="O90" s="8">
        <v>10717834</v>
      </c>
      <c r="P90" s="8">
        <v>13.18</v>
      </c>
      <c r="R90" s="7">
        <v>44330</v>
      </c>
      <c r="S90" s="7">
        <v>44343</v>
      </c>
      <c r="T90" s="8" t="s">
        <v>39</v>
      </c>
      <c r="U90" s="8" t="s">
        <v>40</v>
      </c>
      <c r="V90" s="8">
        <v>331</v>
      </c>
      <c r="W90" s="8">
        <v>331.75</v>
      </c>
      <c r="X90" s="8">
        <v>310.10000000000002</v>
      </c>
      <c r="Y90" s="8">
        <v>312.60000000000002</v>
      </c>
      <c r="Z90" s="8">
        <v>312.85000000000002</v>
      </c>
      <c r="AA90" s="8">
        <v>312.60000000000002</v>
      </c>
      <c r="AB90" s="8">
        <v>88965600</v>
      </c>
      <c r="AC90" s="9">
        <v>28383822457.5</v>
      </c>
      <c r="AD90" s="9">
        <v>28383822457.5</v>
      </c>
      <c r="AE90" s="8">
        <v>104389800</v>
      </c>
      <c r="AF90" s="8">
        <v>-3169200</v>
      </c>
      <c r="AH90" s="7">
        <v>44330</v>
      </c>
      <c r="AI90" s="7">
        <v>44371</v>
      </c>
      <c r="AJ90" s="8" t="s">
        <v>39</v>
      </c>
      <c r="AK90" s="8" t="s">
        <v>40</v>
      </c>
      <c r="AL90" s="8">
        <v>329.65</v>
      </c>
      <c r="AM90" s="8">
        <v>332.35</v>
      </c>
      <c r="AN90" s="8">
        <v>312</v>
      </c>
      <c r="AO90" s="8">
        <v>314.14999999999998</v>
      </c>
      <c r="AP90" s="8">
        <v>314.05</v>
      </c>
      <c r="AQ90" s="8">
        <v>314.14999999999998</v>
      </c>
      <c r="AR90" s="8">
        <v>6423900</v>
      </c>
      <c r="AS90" s="9">
        <v>2059592970</v>
      </c>
      <c r="AT90" s="9">
        <v>2059592970</v>
      </c>
      <c r="AU90" s="8">
        <v>6113250</v>
      </c>
      <c r="AV90" s="8">
        <v>1627350</v>
      </c>
      <c r="AX90" s="7">
        <f t="shared" si="0"/>
        <v>44330</v>
      </c>
      <c r="AY90" s="10">
        <f t="shared" si="1"/>
        <v>312.25</v>
      </c>
      <c r="AZ90" s="8">
        <f t="shared" si="2"/>
        <v>341.03076004600001</v>
      </c>
      <c r="BA90" s="8">
        <f t="shared" si="8"/>
        <v>294.55825045659998</v>
      </c>
      <c r="BB90" s="8">
        <f t="shared" si="3"/>
        <v>110503050</v>
      </c>
      <c r="BC90" s="8">
        <f t="shared" si="4"/>
        <v>-1541850</v>
      </c>
      <c r="BE90" s="12">
        <f t="shared" si="5"/>
        <v>-4.2177914110429447E-2</v>
      </c>
      <c r="BF90" s="12">
        <f t="shared" si="6"/>
        <v>1.1577701847337909</v>
      </c>
      <c r="BG90" s="12">
        <f t="shared" si="7"/>
        <v>-1.3761001170066643E-2</v>
      </c>
    </row>
    <row r="91" spans="1:59" ht="15.75" customHeight="1" x14ac:dyDescent="0.3">
      <c r="A91" s="7">
        <v>44333</v>
      </c>
      <c r="B91" s="8" t="s">
        <v>38</v>
      </c>
      <c r="C91" s="8">
        <v>315.39999999999998</v>
      </c>
      <c r="D91" s="8">
        <v>323.85000000000002</v>
      </c>
      <c r="E91" s="8">
        <v>311.39999999999998</v>
      </c>
      <c r="F91" s="8">
        <v>312.25</v>
      </c>
      <c r="G91" s="8">
        <v>321.75</v>
      </c>
      <c r="H91" s="8">
        <v>321.10000000000002</v>
      </c>
      <c r="I91" s="8">
        <v>317.95999999999998</v>
      </c>
      <c r="J91" s="8">
        <v>357</v>
      </c>
      <c r="K91" s="8">
        <v>79.599999999999994</v>
      </c>
      <c r="L91" s="8">
        <v>51162423</v>
      </c>
      <c r="M91" s="9">
        <v>16267582786.4</v>
      </c>
      <c r="N91" s="8">
        <v>322456</v>
      </c>
      <c r="O91" s="8">
        <v>4843462</v>
      </c>
      <c r="P91" s="8">
        <v>9.4700000000000006</v>
      </c>
      <c r="R91" s="7">
        <v>44333</v>
      </c>
      <c r="S91" s="7">
        <v>44343</v>
      </c>
      <c r="T91" s="8" t="s">
        <v>39</v>
      </c>
      <c r="U91" s="8" t="s">
        <v>40</v>
      </c>
      <c r="V91" s="8">
        <v>315.45</v>
      </c>
      <c r="W91" s="8">
        <v>325.05</v>
      </c>
      <c r="X91" s="8">
        <v>311.64999999999998</v>
      </c>
      <c r="Y91" s="8">
        <v>322.39999999999998</v>
      </c>
      <c r="Z91" s="8">
        <v>322.75</v>
      </c>
      <c r="AA91" s="8">
        <v>322.39999999999998</v>
      </c>
      <c r="AB91" s="8">
        <v>57071250</v>
      </c>
      <c r="AC91" s="9">
        <v>18207792862.5</v>
      </c>
      <c r="AD91" s="9">
        <v>18207792862.5</v>
      </c>
      <c r="AE91" s="8">
        <v>104526600</v>
      </c>
      <c r="AF91" s="8">
        <v>136800</v>
      </c>
      <c r="AH91" s="7">
        <v>44333</v>
      </c>
      <c r="AI91" s="7">
        <v>44371</v>
      </c>
      <c r="AJ91" s="8" t="s">
        <v>39</v>
      </c>
      <c r="AK91" s="8" t="s">
        <v>40</v>
      </c>
      <c r="AL91" s="8">
        <v>316</v>
      </c>
      <c r="AM91" s="8">
        <v>326.3</v>
      </c>
      <c r="AN91" s="8">
        <v>313.35000000000002</v>
      </c>
      <c r="AO91" s="8">
        <v>323.75</v>
      </c>
      <c r="AP91" s="8">
        <v>324.2</v>
      </c>
      <c r="AQ91" s="8">
        <v>323.75</v>
      </c>
      <c r="AR91" s="8">
        <v>4346250</v>
      </c>
      <c r="AS91" s="9">
        <v>1392477225</v>
      </c>
      <c r="AT91" s="9">
        <v>1392477225</v>
      </c>
      <c r="AU91" s="8">
        <v>6859950</v>
      </c>
      <c r="AV91" s="8">
        <v>746700</v>
      </c>
      <c r="AX91" s="7">
        <f t="shared" si="0"/>
        <v>44333</v>
      </c>
      <c r="AY91" s="10">
        <f t="shared" si="1"/>
        <v>321.10000000000002</v>
      </c>
      <c r="AZ91" s="8">
        <f t="shared" si="2"/>
        <v>154.002717752</v>
      </c>
      <c r="BA91" s="8">
        <f t="shared" si="8"/>
        <v>313.58060382140002</v>
      </c>
      <c r="BB91" s="8">
        <f t="shared" si="3"/>
        <v>111386550</v>
      </c>
      <c r="BC91" s="8">
        <f t="shared" si="4"/>
        <v>883500</v>
      </c>
      <c r="BE91" s="12">
        <f t="shared" si="5"/>
        <v>2.8342674139311522E-2</v>
      </c>
      <c r="BF91" s="12">
        <f t="shared" si="6"/>
        <v>0.49111047008415198</v>
      </c>
      <c r="BG91" s="12">
        <f t="shared" si="7"/>
        <v>7.9952544296288657E-3</v>
      </c>
    </row>
    <row r="92" spans="1:59" ht="15.75" customHeight="1" x14ac:dyDescent="0.3">
      <c r="A92" s="7">
        <v>44334</v>
      </c>
      <c r="B92" s="8" t="s">
        <v>38</v>
      </c>
      <c r="C92" s="8">
        <v>325.95</v>
      </c>
      <c r="D92" s="8">
        <v>336.65</v>
      </c>
      <c r="E92" s="8">
        <v>324</v>
      </c>
      <c r="F92" s="8">
        <v>321.10000000000002</v>
      </c>
      <c r="G92" s="8">
        <v>332</v>
      </c>
      <c r="H92" s="8">
        <v>332.45</v>
      </c>
      <c r="I92" s="8">
        <v>331.11</v>
      </c>
      <c r="J92" s="8">
        <v>357</v>
      </c>
      <c r="K92" s="8">
        <v>79.599999999999994</v>
      </c>
      <c r="L92" s="8">
        <v>86153088</v>
      </c>
      <c r="M92" s="9">
        <v>28526171912.650002</v>
      </c>
      <c r="N92" s="8">
        <v>507559</v>
      </c>
      <c r="O92" s="8">
        <v>11382641</v>
      </c>
      <c r="P92" s="8">
        <v>13.21</v>
      </c>
      <c r="R92" s="7">
        <v>44334</v>
      </c>
      <c r="S92" s="7">
        <v>44343</v>
      </c>
      <c r="T92" s="8" t="s">
        <v>39</v>
      </c>
      <c r="U92" s="8" t="s">
        <v>40</v>
      </c>
      <c r="V92" s="8">
        <v>327.39999999999998</v>
      </c>
      <c r="W92" s="8">
        <v>338</v>
      </c>
      <c r="X92" s="8">
        <v>324.5</v>
      </c>
      <c r="Y92" s="8">
        <v>333.8</v>
      </c>
      <c r="Z92" s="8">
        <v>333.4</v>
      </c>
      <c r="AA92" s="8">
        <v>333.8</v>
      </c>
      <c r="AB92" s="8">
        <v>90960600</v>
      </c>
      <c r="AC92" s="9">
        <v>30210344707.5</v>
      </c>
      <c r="AD92" s="9">
        <v>30210344707.5</v>
      </c>
      <c r="AE92" s="8">
        <v>106293600</v>
      </c>
      <c r="AF92" s="8">
        <v>1767000</v>
      </c>
      <c r="AH92" s="7">
        <v>44334</v>
      </c>
      <c r="AI92" s="7">
        <v>44371</v>
      </c>
      <c r="AJ92" s="8" t="s">
        <v>39</v>
      </c>
      <c r="AK92" s="8" t="s">
        <v>40</v>
      </c>
      <c r="AL92" s="8">
        <v>327.3</v>
      </c>
      <c r="AM92" s="8">
        <v>339.5</v>
      </c>
      <c r="AN92" s="8">
        <v>326.10000000000002</v>
      </c>
      <c r="AO92" s="8">
        <v>335.35</v>
      </c>
      <c r="AP92" s="8">
        <v>334.55</v>
      </c>
      <c r="AQ92" s="8">
        <v>335.35</v>
      </c>
      <c r="AR92" s="8">
        <v>7050900</v>
      </c>
      <c r="AS92" s="9">
        <v>2350252642.5</v>
      </c>
      <c r="AT92" s="9">
        <v>2350252642.5</v>
      </c>
      <c r="AU92" s="8">
        <v>7555350</v>
      </c>
      <c r="AV92" s="8">
        <v>695400</v>
      </c>
      <c r="AX92" s="7">
        <f t="shared" si="0"/>
        <v>44334</v>
      </c>
      <c r="AY92" s="10">
        <f t="shared" si="1"/>
        <v>332.45</v>
      </c>
      <c r="AZ92" s="8">
        <f t="shared" si="2"/>
        <v>376.89062615100005</v>
      </c>
      <c r="BA92" s="8">
        <f t="shared" si="8"/>
        <v>309.26877188820004</v>
      </c>
      <c r="BB92" s="8">
        <f t="shared" si="3"/>
        <v>113848950</v>
      </c>
      <c r="BC92" s="8">
        <f t="shared" si="4"/>
        <v>2462400</v>
      </c>
      <c r="BE92" s="12">
        <f t="shared" si="5"/>
        <v>3.5347243849268031E-2</v>
      </c>
      <c r="BF92" s="12">
        <f t="shared" si="6"/>
        <v>1.2186507672596352</v>
      </c>
      <c r="BG92" s="12">
        <f t="shared" si="7"/>
        <v>2.2106798352224753E-2</v>
      </c>
    </row>
    <row r="93" spans="1:59" ht="15.75" customHeight="1" x14ac:dyDescent="0.3">
      <c r="A93" s="7">
        <v>44335</v>
      </c>
      <c r="B93" s="8" t="s">
        <v>38</v>
      </c>
      <c r="C93" s="8">
        <v>313</v>
      </c>
      <c r="D93" s="8">
        <v>322.95</v>
      </c>
      <c r="E93" s="8">
        <v>312.10000000000002</v>
      </c>
      <c r="F93" s="8">
        <v>332.45</v>
      </c>
      <c r="G93" s="8">
        <v>314.10000000000002</v>
      </c>
      <c r="H93" s="8">
        <v>314.45</v>
      </c>
      <c r="I93" s="8">
        <v>316.24</v>
      </c>
      <c r="J93" s="8">
        <v>357</v>
      </c>
      <c r="K93" s="8">
        <v>79.599999999999994</v>
      </c>
      <c r="L93" s="8">
        <v>119407026</v>
      </c>
      <c r="M93" s="9">
        <v>37761459386.199997</v>
      </c>
      <c r="N93" s="8">
        <v>682512</v>
      </c>
      <c r="O93" s="8">
        <v>20058292</v>
      </c>
      <c r="P93" s="8">
        <v>16.8</v>
      </c>
      <c r="R93" s="7">
        <v>44335</v>
      </c>
      <c r="S93" s="7">
        <v>44343</v>
      </c>
      <c r="T93" s="8" t="s">
        <v>39</v>
      </c>
      <c r="U93" s="8" t="s">
        <v>40</v>
      </c>
      <c r="V93" s="8">
        <v>318.89999999999998</v>
      </c>
      <c r="W93" s="8">
        <v>323.3</v>
      </c>
      <c r="X93" s="8">
        <v>312.3</v>
      </c>
      <c r="Y93" s="8">
        <v>314.85000000000002</v>
      </c>
      <c r="Z93" s="8">
        <v>314.5</v>
      </c>
      <c r="AA93" s="8">
        <v>314.85000000000002</v>
      </c>
      <c r="AB93" s="8">
        <v>118705350</v>
      </c>
      <c r="AC93" s="9">
        <v>37585190100</v>
      </c>
      <c r="AD93" s="9">
        <v>37585190100</v>
      </c>
      <c r="AE93" s="8">
        <v>94511700</v>
      </c>
      <c r="AF93" s="8">
        <v>-11781900</v>
      </c>
      <c r="AH93" s="7">
        <v>44335</v>
      </c>
      <c r="AI93" s="7">
        <v>44371</v>
      </c>
      <c r="AJ93" s="8" t="s">
        <v>39</v>
      </c>
      <c r="AK93" s="8" t="s">
        <v>40</v>
      </c>
      <c r="AL93" s="8">
        <v>322.5</v>
      </c>
      <c r="AM93" s="8">
        <v>324.85000000000002</v>
      </c>
      <c r="AN93" s="8">
        <v>314</v>
      </c>
      <c r="AO93" s="8">
        <v>316.39999999999998</v>
      </c>
      <c r="AP93" s="8">
        <v>316.2</v>
      </c>
      <c r="AQ93" s="8">
        <v>316.39999999999998</v>
      </c>
      <c r="AR93" s="8">
        <v>14634750</v>
      </c>
      <c r="AS93" s="9">
        <v>4659645405</v>
      </c>
      <c r="AT93" s="9">
        <v>4659645405</v>
      </c>
      <c r="AU93" s="8">
        <v>12431700</v>
      </c>
      <c r="AV93" s="8">
        <v>4876350</v>
      </c>
      <c r="AX93" s="7">
        <f t="shared" si="0"/>
        <v>44335</v>
      </c>
      <c r="AY93" s="10">
        <f t="shared" si="1"/>
        <v>314.45</v>
      </c>
      <c r="AZ93" s="8">
        <f t="shared" si="2"/>
        <v>634.323426208</v>
      </c>
      <c r="BA93" s="8">
        <f t="shared" si="8"/>
        <v>316.06332596160007</v>
      </c>
      <c r="BB93" s="8">
        <f t="shared" si="3"/>
        <v>106943400</v>
      </c>
      <c r="BC93" s="8">
        <f t="shared" si="4"/>
        <v>-6905550</v>
      </c>
      <c r="BE93" s="12">
        <f t="shared" si="5"/>
        <v>-5.4143480222589864E-2</v>
      </c>
      <c r="BF93" s="12">
        <f t="shared" si="6"/>
        <v>2.0069504245015342</v>
      </c>
      <c r="BG93" s="12">
        <f t="shared" si="7"/>
        <v>-6.065536836308108E-2</v>
      </c>
    </row>
    <row r="94" spans="1:59" ht="15.75" customHeight="1" x14ac:dyDescent="0.3">
      <c r="A94" s="7">
        <v>44336</v>
      </c>
      <c r="B94" s="8" t="s">
        <v>38</v>
      </c>
      <c r="C94" s="8">
        <v>316</v>
      </c>
      <c r="D94" s="8">
        <v>316.60000000000002</v>
      </c>
      <c r="E94" s="8">
        <v>306.10000000000002</v>
      </c>
      <c r="F94" s="8">
        <v>314.45</v>
      </c>
      <c r="G94" s="8">
        <v>308</v>
      </c>
      <c r="H94" s="8">
        <v>307.7</v>
      </c>
      <c r="I94" s="8">
        <v>310.47000000000003</v>
      </c>
      <c r="J94" s="8">
        <v>357</v>
      </c>
      <c r="K94" s="8">
        <v>79.599999999999994</v>
      </c>
      <c r="L94" s="8">
        <v>54043899</v>
      </c>
      <c r="M94" s="9">
        <v>16778950024.4</v>
      </c>
      <c r="N94" s="8">
        <v>332716</v>
      </c>
      <c r="O94" s="8">
        <v>8163378</v>
      </c>
      <c r="P94" s="8">
        <v>15.11</v>
      </c>
      <c r="R94" s="7">
        <v>44336</v>
      </c>
      <c r="S94" s="7">
        <v>44343</v>
      </c>
      <c r="T94" s="8" t="s">
        <v>39</v>
      </c>
      <c r="U94" s="8" t="s">
        <v>40</v>
      </c>
      <c r="V94" s="8">
        <v>316.39999999999998</v>
      </c>
      <c r="W94" s="8">
        <v>316.85000000000002</v>
      </c>
      <c r="X94" s="8">
        <v>306.2</v>
      </c>
      <c r="Y94" s="8">
        <v>308.05</v>
      </c>
      <c r="Z94" s="8">
        <v>308.3</v>
      </c>
      <c r="AA94" s="8">
        <v>308.05</v>
      </c>
      <c r="AB94" s="8">
        <v>45865050</v>
      </c>
      <c r="AC94" s="9">
        <v>14245973092.5</v>
      </c>
      <c r="AD94" s="9">
        <v>14245973092.5</v>
      </c>
      <c r="AE94" s="8">
        <v>91034700</v>
      </c>
      <c r="AF94" s="8">
        <v>-3477000</v>
      </c>
      <c r="AH94" s="7">
        <v>44336</v>
      </c>
      <c r="AI94" s="7">
        <v>44371</v>
      </c>
      <c r="AJ94" s="8" t="s">
        <v>39</v>
      </c>
      <c r="AK94" s="8" t="s">
        <v>40</v>
      </c>
      <c r="AL94" s="8">
        <v>316.7</v>
      </c>
      <c r="AM94" s="8">
        <v>318</v>
      </c>
      <c r="AN94" s="8">
        <v>308</v>
      </c>
      <c r="AO94" s="8">
        <v>309.60000000000002</v>
      </c>
      <c r="AP94" s="8">
        <v>309.89999999999998</v>
      </c>
      <c r="AQ94" s="8">
        <v>309.60000000000002</v>
      </c>
      <c r="AR94" s="8">
        <v>9000300</v>
      </c>
      <c r="AS94" s="9">
        <v>2805464190</v>
      </c>
      <c r="AT94" s="9">
        <v>2805464190</v>
      </c>
      <c r="AU94" s="8">
        <v>14520750</v>
      </c>
      <c r="AV94" s="8">
        <v>2089050</v>
      </c>
      <c r="AX94" s="7">
        <f t="shared" si="0"/>
        <v>44336</v>
      </c>
      <c r="AY94" s="10">
        <f t="shared" si="1"/>
        <v>307.7</v>
      </c>
      <c r="AZ94" s="8">
        <f t="shared" si="2"/>
        <v>253.44839676600003</v>
      </c>
      <c r="BA94" s="8">
        <f t="shared" si="8"/>
        <v>387.6980065148</v>
      </c>
      <c r="BB94" s="8">
        <f t="shared" si="3"/>
        <v>105555450</v>
      </c>
      <c r="BC94" s="8">
        <f t="shared" si="4"/>
        <v>-1387950</v>
      </c>
      <c r="BE94" s="12">
        <f t="shared" si="5"/>
        <v>-2.146605183653999E-2</v>
      </c>
      <c r="BF94" s="12">
        <f t="shared" si="6"/>
        <v>0.65372633469118668</v>
      </c>
      <c r="BG94" s="12">
        <f t="shared" si="7"/>
        <v>-1.2978360515936467E-2</v>
      </c>
    </row>
    <row r="95" spans="1:59" ht="15.75" customHeight="1" x14ac:dyDescent="0.3">
      <c r="A95" s="7">
        <v>44337</v>
      </c>
      <c r="B95" s="8" t="s">
        <v>38</v>
      </c>
      <c r="C95" s="8">
        <v>312</v>
      </c>
      <c r="D95" s="8">
        <v>315.7</v>
      </c>
      <c r="E95" s="8">
        <v>309.5</v>
      </c>
      <c r="F95" s="8">
        <v>307.7</v>
      </c>
      <c r="G95" s="8">
        <v>312.39999999999998</v>
      </c>
      <c r="H95" s="8">
        <v>313.10000000000002</v>
      </c>
      <c r="I95" s="8">
        <v>312.81</v>
      </c>
      <c r="J95" s="8">
        <v>357</v>
      </c>
      <c r="K95" s="8">
        <v>79.599999999999994</v>
      </c>
      <c r="L95" s="8">
        <v>40358753</v>
      </c>
      <c r="M95" s="9">
        <v>12624718438.75</v>
      </c>
      <c r="N95" s="8">
        <v>235409</v>
      </c>
      <c r="O95" s="8">
        <v>5773365</v>
      </c>
      <c r="P95" s="8">
        <v>14.31</v>
      </c>
      <c r="R95" s="7">
        <v>44337</v>
      </c>
      <c r="S95" s="7">
        <v>44343</v>
      </c>
      <c r="T95" s="8" t="s">
        <v>39</v>
      </c>
      <c r="U95" s="8" t="s">
        <v>40</v>
      </c>
      <c r="V95" s="8">
        <v>311</v>
      </c>
      <c r="W95" s="8">
        <v>316.25</v>
      </c>
      <c r="X95" s="8">
        <v>309.64999999999998</v>
      </c>
      <c r="Y95" s="8">
        <v>313.14999999999998</v>
      </c>
      <c r="Z95" s="8">
        <v>312.60000000000002</v>
      </c>
      <c r="AA95" s="8">
        <v>313.14999999999998</v>
      </c>
      <c r="AB95" s="8">
        <v>41986200</v>
      </c>
      <c r="AC95" s="9">
        <v>13149152017.5</v>
      </c>
      <c r="AD95" s="9">
        <v>13149152017.5</v>
      </c>
      <c r="AE95" s="8">
        <v>81909000</v>
      </c>
      <c r="AF95" s="8">
        <v>-9125700</v>
      </c>
      <c r="AH95" s="7">
        <v>44337</v>
      </c>
      <c r="AI95" s="7">
        <v>44371</v>
      </c>
      <c r="AJ95" s="8" t="s">
        <v>39</v>
      </c>
      <c r="AK95" s="8" t="s">
        <v>40</v>
      </c>
      <c r="AL95" s="8">
        <v>317.39999999999998</v>
      </c>
      <c r="AM95" s="8">
        <v>317.60000000000002</v>
      </c>
      <c r="AN95" s="8">
        <v>311.25</v>
      </c>
      <c r="AO95" s="8">
        <v>314.64999999999998</v>
      </c>
      <c r="AP95" s="8">
        <v>314.05</v>
      </c>
      <c r="AQ95" s="8">
        <v>314.64999999999998</v>
      </c>
      <c r="AR95" s="8">
        <v>14352600</v>
      </c>
      <c r="AS95" s="9">
        <v>4517208532.5</v>
      </c>
      <c r="AT95" s="9">
        <v>4517208532.5</v>
      </c>
      <c r="AU95" s="8">
        <v>20260650</v>
      </c>
      <c r="AV95" s="8">
        <v>5739900</v>
      </c>
      <c r="AX95" s="7">
        <f t="shared" si="0"/>
        <v>44337</v>
      </c>
      <c r="AY95" s="10">
        <f t="shared" si="1"/>
        <v>313.10000000000002</v>
      </c>
      <c r="AZ95" s="8">
        <f t="shared" si="2"/>
        <v>180.596630565</v>
      </c>
      <c r="BA95" s="8">
        <f t="shared" si="8"/>
        <v>351.93918538460002</v>
      </c>
      <c r="BB95" s="8">
        <f t="shared" si="3"/>
        <v>102169650</v>
      </c>
      <c r="BC95" s="8">
        <f t="shared" si="4"/>
        <v>-3385800</v>
      </c>
      <c r="BE95" s="12">
        <f t="shared" si="5"/>
        <v>1.7549561260968589E-2</v>
      </c>
      <c r="BF95" s="12">
        <f t="shared" si="6"/>
        <v>0.51314726539371724</v>
      </c>
      <c r="BG95" s="12">
        <f t="shared" si="7"/>
        <v>-3.2076032076032074E-2</v>
      </c>
    </row>
    <row r="96" spans="1:59" ht="15.75" customHeight="1" x14ac:dyDescent="0.3">
      <c r="A96" s="7">
        <v>44340</v>
      </c>
      <c r="B96" s="8" t="s">
        <v>38</v>
      </c>
      <c r="C96" s="8">
        <v>314.75</v>
      </c>
      <c r="D96" s="8">
        <v>315.8</v>
      </c>
      <c r="E96" s="8">
        <v>310.2</v>
      </c>
      <c r="F96" s="8">
        <v>313.10000000000002</v>
      </c>
      <c r="G96" s="8">
        <v>311.8</v>
      </c>
      <c r="H96" s="8">
        <v>311.85000000000002</v>
      </c>
      <c r="I96" s="8">
        <v>313.24</v>
      </c>
      <c r="J96" s="8">
        <v>357</v>
      </c>
      <c r="K96" s="8">
        <v>82.6</v>
      </c>
      <c r="L96" s="8">
        <v>31963997</v>
      </c>
      <c r="M96" s="9">
        <v>10012299795.85</v>
      </c>
      <c r="N96" s="8">
        <v>203153</v>
      </c>
      <c r="O96" s="8">
        <v>4710909</v>
      </c>
      <c r="P96" s="8">
        <v>14.74</v>
      </c>
      <c r="R96" s="7">
        <v>44340</v>
      </c>
      <c r="S96" s="7">
        <v>44343</v>
      </c>
      <c r="T96" s="8" t="s">
        <v>39</v>
      </c>
      <c r="U96" s="8" t="s">
        <v>40</v>
      </c>
      <c r="V96" s="8">
        <v>314.95</v>
      </c>
      <c r="W96" s="8">
        <v>316.35000000000002</v>
      </c>
      <c r="X96" s="8">
        <v>310.14999999999998</v>
      </c>
      <c r="Y96" s="8">
        <v>312.3</v>
      </c>
      <c r="Z96" s="8">
        <v>312.5</v>
      </c>
      <c r="AA96" s="8">
        <v>312.3</v>
      </c>
      <c r="AB96" s="8">
        <v>45255150</v>
      </c>
      <c r="AC96" s="9">
        <v>14197317892.5</v>
      </c>
      <c r="AD96" s="9">
        <v>14197317892.5</v>
      </c>
      <c r="AE96" s="8">
        <v>62947950</v>
      </c>
      <c r="AF96" s="8">
        <v>-18961050</v>
      </c>
      <c r="AH96" s="7">
        <v>44340</v>
      </c>
      <c r="AI96" s="7">
        <v>44371</v>
      </c>
      <c r="AJ96" s="8" t="s">
        <v>39</v>
      </c>
      <c r="AK96" s="8" t="s">
        <v>40</v>
      </c>
      <c r="AL96" s="8">
        <v>316.7</v>
      </c>
      <c r="AM96" s="8">
        <v>317.8</v>
      </c>
      <c r="AN96" s="8">
        <v>311.85000000000002</v>
      </c>
      <c r="AO96" s="8">
        <v>313.85000000000002</v>
      </c>
      <c r="AP96" s="8">
        <v>314.05</v>
      </c>
      <c r="AQ96" s="8">
        <v>313.85000000000002</v>
      </c>
      <c r="AR96" s="8">
        <v>28893300</v>
      </c>
      <c r="AS96" s="9">
        <v>9113208735</v>
      </c>
      <c r="AT96" s="9">
        <v>9113208735</v>
      </c>
      <c r="AU96" s="8">
        <v>37728300</v>
      </c>
      <c r="AV96" s="8">
        <v>17467650</v>
      </c>
      <c r="AX96" s="7">
        <f t="shared" si="0"/>
        <v>44340</v>
      </c>
      <c r="AY96" s="10">
        <f t="shared" si="1"/>
        <v>311.85000000000002</v>
      </c>
      <c r="AZ96" s="8">
        <f t="shared" si="2"/>
        <v>147.56451351600001</v>
      </c>
      <c r="BA96" s="8">
        <f t="shared" si="8"/>
        <v>319.85235948840005</v>
      </c>
      <c r="BB96" s="8">
        <f t="shared" si="3"/>
        <v>100676250</v>
      </c>
      <c r="BC96" s="8">
        <f t="shared" si="4"/>
        <v>-1493400</v>
      </c>
      <c r="BE96" s="12">
        <f t="shared" si="5"/>
        <v>-3.9923347173427019E-3</v>
      </c>
      <c r="BF96" s="12">
        <f t="shared" si="6"/>
        <v>0.46135196173643256</v>
      </c>
      <c r="BG96" s="12">
        <f t="shared" si="7"/>
        <v>-1.4616865184523976E-2</v>
      </c>
    </row>
    <row r="97" spans="1:59" ht="15.75" customHeight="1" x14ac:dyDescent="0.3">
      <c r="A97" s="7">
        <v>44341</v>
      </c>
      <c r="B97" s="8" t="s">
        <v>38</v>
      </c>
      <c r="C97" s="8">
        <v>315.55</v>
      </c>
      <c r="D97" s="8">
        <v>319</v>
      </c>
      <c r="E97" s="8">
        <v>313.85000000000002</v>
      </c>
      <c r="F97" s="8">
        <v>311.85000000000002</v>
      </c>
      <c r="G97" s="8">
        <v>314.89999999999998</v>
      </c>
      <c r="H97" s="8">
        <v>315.25</v>
      </c>
      <c r="I97" s="8">
        <v>316.69</v>
      </c>
      <c r="J97" s="8">
        <v>357</v>
      </c>
      <c r="K97" s="8">
        <v>82.6</v>
      </c>
      <c r="L97" s="8">
        <v>37382263</v>
      </c>
      <c r="M97" s="9">
        <v>11838548199</v>
      </c>
      <c r="N97" s="8">
        <v>235654</v>
      </c>
      <c r="O97" s="8">
        <v>4998419</v>
      </c>
      <c r="P97" s="8">
        <v>13.37</v>
      </c>
      <c r="R97" s="7">
        <v>44341</v>
      </c>
      <c r="S97" s="7">
        <v>44343</v>
      </c>
      <c r="T97" s="8" t="s">
        <v>39</v>
      </c>
      <c r="U97" s="8" t="s">
        <v>40</v>
      </c>
      <c r="V97" s="8">
        <v>316.14999999999998</v>
      </c>
      <c r="W97" s="8">
        <v>319.7</v>
      </c>
      <c r="X97" s="8">
        <v>313.95</v>
      </c>
      <c r="Y97" s="8">
        <v>315.55</v>
      </c>
      <c r="Z97" s="8">
        <v>315.55</v>
      </c>
      <c r="AA97" s="8">
        <v>315.55</v>
      </c>
      <c r="AB97" s="8">
        <v>57501600</v>
      </c>
      <c r="AC97" s="9">
        <v>18236691007.5</v>
      </c>
      <c r="AD97" s="9">
        <v>18236691007.5</v>
      </c>
      <c r="AE97" s="8">
        <v>41792400</v>
      </c>
      <c r="AF97" s="8">
        <v>-21155550</v>
      </c>
      <c r="AH97" s="7">
        <v>44341</v>
      </c>
      <c r="AI97" s="7">
        <v>44371</v>
      </c>
      <c r="AJ97" s="8" t="s">
        <v>39</v>
      </c>
      <c r="AK97" s="8" t="s">
        <v>40</v>
      </c>
      <c r="AL97" s="8">
        <v>318</v>
      </c>
      <c r="AM97" s="8">
        <v>321.25</v>
      </c>
      <c r="AN97" s="8">
        <v>315.3</v>
      </c>
      <c r="AO97" s="8">
        <v>317.14999999999998</v>
      </c>
      <c r="AP97" s="8">
        <v>317.14999999999998</v>
      </c>
      <c r="AQ97" s="8">
        <v>317.14999999999998</v>
      </c>
      <c r="AR97" s="8">
        <v>45201000</v>
      </c>
      <c r="AS97" s="9">
        <v>14405273842.5</v>
      </c>
      <c r="AT97" s="9">
        <v>14405273842.5</v>
      </c>
      <c r="AU97" s="8">
        <v>58909500</v>
      </c>
      <c r="AV97" s="8">
        <v>21181200</v>
      </c>
      <c r="AX97" s="7">
        <f t="shared" si="0"/>
        <v>44341</v>
      </c>
      <c r="AY97" s="10">
        <f t="shared" si="1"/>
        <v>315.25</v>
      </c>
      <c r="AZ97" s="8">
        <f t="shared" si="2"/>
        <v>158.294931311</v>
      </c>
      <c r="BA97" s="8">
        <f t="shared" si="8"/>
        <v>318.56471864120005</v>
      </c>
      <c r="BB97" s="8">
        <f t="shared" si="3"/>
        <v>100701900</v>
      </c>
      <c r="BC97" s="8">
        <f t="shared" si="4"/>
        <v>25650</v>
      </c>
      <c r="BE97" s="12">
        <f t="shared" si="5"/>
        <v>1.0902677569344162E-2</v>
      </c>
      <c r="BF97" s="12">
        <f t="shared" si="6"/>
        <v>0.49690038490824789</v>
      </c>
      <c r="BG97" s="12">
        <f t="shared" si="7"/>
        <v>2.5477707006369424E-4</v>
      </c>
    </row>
    <row r="98" spans="1:59" ht="15.75" customHeight="1" x14ac:dyDescent="0.3">
      <c r="A98" s="7">
        <v>44342</v>
      </c>
      <c r="B98" s="8" t="s">
        <v>38</v>
      </c>
      <c r="C98" s="8">
        <v>316.10000000000002</v>
      </c>
      <c r="D98" s="8">
        <v>320</v>
      </c>
      <c r="E98" s="8">
        <v>314.8</v>
      </c>
      <c r="F98" s="8">
        <v>315.25</v>
      </c>
      <c r="G98" s="8">
        <v>315.14999999999998</v>
      </c>
      <c r="H98" s="8">
        <v>315.5</v>
      </c>
      <c r="I98" s="8">
        <v>317.63</v>
      </c>
      <c r="J98" s="8">
        <v>357</v>
      </c>
      <c r="K98" s="8">
        <v>82.6</v>
      </c>
      <c r="L98" s="8">
        <v>28639717</v>
      </c>
      <c r="M98" s="9">
        <v>9096923036.75</v>
      </c>
      <c r="N98" s="8">
        <v>182798</v>
      </c>
      <c r="O98" s="8">
        <v>4024214</v>
      </c>
      <c r="P98" s="8">
        <v>14.05</v>
      </c>
      <c r="R98" s="7">
        <v>44342</v>
      </c>
      <c r="S98" s="7">
        <v>44343</v>
      </c>
      <c r="T98" s="8" t="s">
        <v>39</v>
      </c>
      <c r="U98" s="8" t="s">
        <v>40</v>
      </c>
      <c r="V98" s="8">
        <v>316.45</v>
      </c>
      <c r="W98" s="8">
        <v>320.39999999999998</v>
      </c>
      <c r="X98" s="8">
        <v>314.45</v>
      </c>
      <c r="Y98" s="8">
        <v>315</v>
      </c>
      <c r="Z98" s="8">
        <v>314.5</v>
      </c>
      <c r="AA98" s="8">
        <v>315</v>
      </c>
      <c r="AB98" s="8">
        <v>40572600</v>
      </c>
      <c r="AC98" s="9">
        <v>12895781175</v>
      </c>
      <c r="AD98" s="9">
        <v>12895781175</v>
      </c>
      <c r="AE98" s="8">
        <v>22740150</v>
      </c>
      <c r="AF98" s="8">
        <v>-19052250</v>
      </c>
      <c r="AH98" s="7">
        <v>44342</v>
      </c>
      <c r="AI98" s="7">
        <v>44371</v>
      </c>
      <c r="AJ98" s="8" t="s">
        <v>39</v>
      </c>
      <c r="AK98" s="8" t="s">
        <v>40</v>
      </c>
      <c r="AL98" s="8">
        <v>318.25</v>
      </c>
      <c r="AM98" s="8">
        <v>322</v>
      </c>
      <c r="AN98" s="8">
        <v>316.05</v>
      </c>
      <c r="AO98" s="8">
        <v>316.60000000000002</v>
      </c>
      <c r="AP98" s="8">
        <v>316.10000000000002</v>
      </c>
      <c r="AQ98" s="8">
        <v>316.60000000000002</v>
      </c>
      <c r="AR98" s="8">
        <v>41838000</v>
      </c>
      <c r="AS98" s="9">
        <v>13360225155</v>
      </c>
      <c r="AT98" s="9">
        <v>13360225155</v>
      </c>
      <c r="AU98" s="8">
        <v>76736250</v>
      </c>
      <c r="AV98" s="8">
        <v>17826750</v>
      </c>
      <c r="AX98" s="7">
        <f t="shared" si="0"/>
        <v>44342</v>
      </c>
      <c r="AY98" s="10">
        <f t="shared" si="1"/>
        <v>315.5</v>
      </c>
      <c r="AZ98" s="8">
        <f t="shared" si="2"/>
        <v>127.82110928199999</v>
      </c>
      <c r="BA98" s="8">
        <f t="shared" si="8"/>
        <v>274.84557967320001</v>
      </c>
      <c r="BB98" s="8">
        <f t="shared" si="3"/>
        <v>99476400</v>
      </c>
      <c r="BC98" s="8">
        <f t="shared" si="4"/>
        <v>-1225500</v>
      </c>
      <c r="BE98" s="12">
        <f t="shared" si="5"/>
        <v>7.9302141157811261E-4</v>
      </c>
      <c r="BF98" s="12">
        <f t="shared" si="6"/>
        <v>0.46506518108817063</v>
      </c>
      <c r="BG98" s="12">
        <f t="shared" si="7"/>
        <v>-1.2169581706005548E-2</v>
      </c>
    </row>
    <row r="99" spans="1:59" s="19" customFormat="1" ht="15.75" customHeight="1" x14ac:dyDescent="0.3">
      <c r="A99" s="15">
        <v>44343</v>
      </c>
      <c r="B99" s="20" t="s">
        <v>38</v>
      </c>
      <c r="C99" s="20">
        <v>317.05</v>
      </c>
      <c r="D99" s="20">
        <v>323.45</v>
      </c>
      <c r="E99" s="20">
        <v>316.55</v>
      </c>
      <c r="F99" s="20">
        <v>315.5</v>
      </c>
      <c r="G99" s="20">
        <v>319</v>
      </c>
      <c r="H99" s="20">
        <v>318.60000000000002</v>
      </c>
      <c r="I99" s="20">
        <v>320.58999999999997</v>
      </c>
      <c r="J99" s="20">
        <v>357</v>
      </c>
      <c r="K99" s="20">
        <v>82.6</v>
      </c>
      <c r="L99" s="20">
        <v>49484106</v>
      </c>
      <c r="M99" s="16">
        <v>15864225963.1</v>
      </c>
      <c r="N99" s="20">
        <v>310012</v>
      </c>
      <c r="O99" s="20">
        <v>11412784</v>
      </c>
      <c r="P99" s="20">
        <v>23.06</v>
      </c>
      <c r="Q99" s="13"/>
      <c r="R99" s="15">
        <v>44343</v>
      </c>
      <c r="S99" s="15">
        <v>44343</v>
      </c>
      <c r="T99" s="20" t="s">
        <v>39</v>
      </c>
      <c r="U99" s="20" t="s">
        <v>40</v>
      </c>
      <c r="V99" s="20">
        <v>317.14999999999998</v>
      </c>
      <c r="W99" s="20">
        <v>323.75</v>
      </c>
      <c r="X99" s="20">
        <v>316.95</v>
      </c>
      <c r="Y99" s="20">
        <v>319.60000000000002</v>
      </c>
      <c r="Z99" s="20">
        <v>319.25</v>
      </c>
      <c r="AA99" s="20">
        <v>318.60000000000002</v>
      </c>
      <c r="AB99" s="20">
        <v>47301450</v>
      </c>
      <c r="AC99" s="16">
        <v>15188314192.5</v>
      </c>
      <c r="AD99" s="16">
        <v>15188314192.5</v>
      </c>
      <c r="AE99" s="20">
        <v>7156350</v>
      </c>
      <c r="AF99" s="20">
        <v>-15583800</v>
      </c>
      <c r="AG99" s="13"/>
      <c r="AH99" s="15">
        <v>44343</v>
      </c>
      <c r="AI99" s="15">
        <v>44371</v>
      </c>
      <c r="AJ99" s="20" t="s">
        <v>39</v>
      </c>
      <c r="AK99" s="20" t="s">
        <v>40</v>
      </c>
      <c r="AL99" s="20">
        <v>317</v>
      </c>
      <c r="AM99" s="20">
        <v>325.8</v>
      </c>
      <c r="AN99" s="20">
        <v>317</v>
      </c>
      <c r="AO99" s="20">
        <v>320.55</v>
      </c>
      <c r="AP99" s="20">
        <v>321.39999999999998</v>
      </c>
      <c r="AQ99" s="20">
        <v>320.55</v>
      </c>
      <c r="AR99" s="20">
        <v>72424200</v>
      </c>
      <c r="AS99" s="16">
        <v>23355680745</v>
      </c>
      <c r="AT99" s="16">
        <v>23355680745</v>
      </c>
      <c r="AU99" s="20">
        <v>92767500</v>
      </c>
      <c r="AV99" s="20">
        <v>16031250</v>
      </c>
      <c r="AW99" s="13"/>
      <c r="AX99" s="15">
        <f t="shared" si="0"/>
        <v>44343</v>
      </c>
      <c r="AY99" s="17">
        <f t="shared" si="1"/>
        <v>318.60000000000002</v>
      </c>
      <c r="AZ99" s="13">
        <f t="shared" si="2"/>
        <v>365.88244225599999</v>
      </c>
      <c r="BA99" s="13">
        <f t="shared" si="8"/>
        <v>173.545116288</v>
      </c>
      <c r="BB99" s="13">
        <f t="shared" si="3"/>
        <v>99923850</v>
      </c>
      <c r="BC99" s="13">
        <f t="shared" si="4"/>
        <v>447450</v>
      </c>
      <c r="BD99" s="13"/>
      <c r="BE99" s="18">
        <f t="shared" si="5"/>
        <v>9.8256735340729717E-3</v>
      </c>
      <c r="BF99" s="18">
        <f t="shared" si="6"/>
        <v>2.1082842898835259</v>
      </c>
      <c r="BG99" s="18">
        <f t="shared" si="7"/>
        <v>4.4980517992207194E-3</v>
      </c>
    </row>
    <row r="100" spans="1:59" ht="15.75" customHeight="1" x14ac:dyDescent="0.3">
      <c r="A100" s="7">
        <v>44344</v>
      </c>
      <c r="B100" s="8" t="s">
        <v>38</v>
      </c>
      <c r="C100" s="8">
        <v>322.64999999999998</v>
      </c>
      <c r="D100" s="8">
        <v>324.5</v>
      </c>
      <c r="E100" s="8">
        <v>316.5</v>
      </c>
      <c r="F100" s="8">
        <v>318.60000000000002</v>
      </c>
      <c r="G100" s="8">
        <v>319.8</v>
      </c>
      <c r="H100" s="8">
        <v>318.75</v>
      </c>
      <c r="I100" s="8">
        <v>320.39999999999998</v>
      </c>
      <c r="J100" s="8">
        <v>357</v>
      </c>
      <c r="K100" s="8">
        <v>82.6</v>
      </c>
      <c r="L100" s="8">
        <v>26618815</v>
      </c>
      <c r="M100" s="9">
        <v>8528640138.3500004</v>
      </c>
      <c r="N100" s="8">
        <v>189082</v>
      </c>
      <c r="O100" s="8">
        <v>4490761</v>
      </c>
      <c r="P100" s="8">
        <v>16.87</v>
      </c>
      <c r="R100" s="7">
        <v>44344</v>
      </c>
      <c r="S100" s="7">
        <v>44371</v>
      </c>
      <c r="T100" s="8" t="s">
        <v>39</v>
      </c>
      <c r="U100" s="8" t="s">
        <v>40</v>
      </c>
      <c r="V100" s="8">
        <v>325</v>
      </c>
      <c r="W100" s="8">
        <v>326</v>
      </c>
      <c r="X100" s="8">
        <v>317.55</v>
      </c>
      <c r="Y100" s="8">
        <v>320.25</v>
      </c>
      <c r="Z100" s="8">
        <v>321.3</v>
      </c>
      <c r="AA100" s="8">
        <v>320.25</v>
      </c>
      <c r="AB100" s="8">
        <v>33199650</v>
      </c>
      <c r="AC100" s="9">
        <v>10684700872.5</v>
      </c>
      <c r="AD100" s="9">
        <v>10684700872.5</v>
      </c>
      <c r="AE100" s="8">
        <v>90684150</v>
      </c>
      <c r="AF100" s="8">
        <v>-2083350</v>
      </c>
      <c r="AH100" s="7">
        <v>44344</v>
      </c>
      <c r="AI100" s="7">
        <v>44406</v>
      </c>
      <c r="AJ100" s="8" t="s">
        <v>39</v>
      </c>
      <c r="AK100" s="8" t="s">
        <v>40</v>
      </c>
      <c r="AL100" s="8">
        <v>326.85000000000002</v>
      </c>
      <c r="AM100" s="8">
        <v>327.45</v>
      </c>
      <c r="AN100" s="8">
        <v>319.5</v>
      </c>
      <c r="AO100" s="8">
        <v>321.95</v>
      </c>
      <c r="AP100" s="8">
        <v>322.89999999999998</v>
      </c>
      <c r="AQ100" s="8">
        <v>321.95</v>
      </c>
      <c r="AR100" s="8">
        <v>1020300</v>
      </c>
      <c r="AS100" s="9">
        <v>330240187.5</v>
      </c>
      <c r="AT100" s="9">
        <v>330240187.5</v>
      </c>
      <c r="AU100" s="8">
        <v>2063400</v>
      </c>
      <c r="AV100" s="8">
        <v>196650</v>
      </c>
      <c r="AX100" s="7">
        <f t="shared" ref="AX100:AX115" si="9">A100</f>
        <v>44344</v>
      </c>
      <c r="AY100" s="10">
        <f t="shared" ref="AY100:AY115" si="10">H100</f>
        <v>318.75</v>
      </c>
      <c r="AZ100" s="8">
        <f t="shared" ref="AZ100:AZ115" si="11">O100*I100/10000000</f>
        <v>143.88398243999998</v>
      </c>
      <c r="BA100" s="8">
        <f t="shared" ref="BA100:BA115" si="12">AVERAGE(AZ95:AZ99)</f>
        <v>196.03192538599998</v>
      </c>
      <c r="BB100" s="8">
        <f t="shared" ref="BB100:BB115" si="13">AE100+AU100</f>
        <v>92747550</v>
      </c>
      <c r="BC100" s="8">
        <f t="shared" ref="BC100:BC115" si="14">BB100-BB99</f>
        <v>-7176300</v>
      </c>
      <c r="BD100" s="8"/>
      <c r="BE100" s="12">
        <f t="shared" si="5"/>
        <v>4.7080979284361973E-4</v>
      </c>
      <c r="BF100" s="12">
        <f t="shared" si="6"/>
        <v>0.7339823967789062</v>
      </c>
      <c r="BG100" s="12">
        <f t="shared" si="7"/>
        <v>-7.1817689170303192E-2</v>
      </c>
    </row>
    <row r="101" spans="1:59" ht="15.75" customHeight="1" x14ac:dyDescent="0.3">
      <c r="A101" s="7">
        <v>44347</v>
      </c>
      <c r="B101" s="8" t="s">
        <v>38</v>
      </c>
      <c r="C101" s="8">
        <v>318.7</v>
      </c>
      <c r="D101" s="8">
        <v>319.75</v>
      </c>
      <c r="E101" s="8">
        <v>312.10000000000002</v>
      </c>
      <c r="F101" s="8">
        <v>318.75</v>
      </c>
      <c r="G101" s="8">
        <v>318.89999999999998</v>
      </c>
      <c r="H101" s="8">
        <v>318.75</v>
      </c>
      <c r="I101" s="8">
        <v>316.64999999999998</v>
      </c>
      <c r="J101" s="8">
        <v>357</v>
      </c>
      <c r="K101" s="8">
        <v>88</v>
      </c>
      <c r="L101" s="8">
        <v>30917309</v>
      </c>
      <c r="M101" s="9">
        <v>9790007682</v>
      </c>
      <c r="N101" s="8">
        <v>195958</v>
      </c>
      <c r="O101" s="8">
        <v>4625553</v>
      </c>
      <c r="P101" s="8">
        <v>14.96</v>
      </c>
      <c r="R101" s="7">
        <v>44347</v>
      </c>
      <c r="S101" s="7">
        <v>44371</v>
      </c>
      <c r="T101" s="8" t="s">
        <v>39</v>
      </c>
      <c r="U101" s="8" t="s">
        <v>40</v>
      </c>
      <c r="V101" s="8">
        <v>320</v>
      </c>
      <c r="W101" s="8">
        <v>320.7</v>
      </c>
      <c r="X101" s="8">
        <v>312.8</v>
      </c>
      <c r="Y101" s="8">
        <v>319.35000000000002</v>
      </c>
      <c r="Z101" s="8">
        <v>319.3</v>
      </c>
      <c r="AA101" s="8">
        <v>319.35000000000002</v>
      </c>
      <c r="AB101" s="8">
        <v>31737600</v>
      </c>
      <c r="AC101" s="9">
        <v>10076138520</v>
      </c>
      <c r="AD101" s="9">
        <v>10076138520</v>
      </c>
      <c r="AE101" s="8">
        <v>92625000</v>
      </c>
      <c r="AF101" s="8">
        <v>1940850</v>
      </c>
      <c r="AH101" s="7">
        <v>44347</v>
      </c>
      <c r="AI101" s="7">
        <v>44406</v>
      </c>
      <c r="AJ101" s="8" t="s">
        <v>39</v>
      </c>
      <c r="AK101" s="8" t="s">
        <v>40</v>
      </c>
      <c r="AL101" s="8">
        <v>319.35000000000002</v>
      </c>
      <c r="AM101" s="8">
        <v>322.3</v>
      </c>
      <c r="AN101" s="8">
        <v>314.89999999999998</v>
      </c>
      <c r="AO101" s="8">
        <v>321.14999999999998</v>
      </c>
      <c r="AP101" s="8">
        <v>320.8</v>
      </c>
      <c r="AQ101" s="8">
        <v>321.14999999999998</v>
      </c>
      <c r="AR101" s="8">
        <v>1060200</v>
      </c>
      <c r="AS101" s="9">
        <v>338275050</v>
      </c>
      <c r="AT101" s="9">
        <v>338275050</v>
      </c>
      <c r="AU101" s="8">
        <v>2262900</v>
      </c>
      <c r="AV101" s="8">
        <v>199500</v>
      </c>
      <c r="AX101" s="7">
        <f t="shared" si="9"/>
        <v>44347</v>
      </c>
      <c r="AY101" s="10">
        <f t="shared" si="10"/>
        <v>318.75</v>
      </c>
      <c r="AZ101" s="8">
        <f t="shared" si="11"/>
        <v>146.46813574499998</v>
      </c>
      <c r="BA101" s="8">
        <f t="shared" si="12"/>
        <v>188.68939576099999</v>
      </c>
      <c r="BB101" s="8">
        <f t="shared" si="13"/>
        <v>94887900</v>
      </c>
      <c r="BC101" s="8">
        <f t="shared" si="14"/>
        <v>2140350</v>
      </c>
      <c r="BE101" s="12">
        <f t="shared" si="5"/>
        <v>0</v>
      </c>
      <c r="BF101" s="12">
        <f t="shared" si="6"/>
        <v>0.77623935968569846</v>
      </c>
      <c r="BG101" s="12">
        <f t="shared" si="7"/>
        <v>2.3077159450573089E-2</v>
      </c>
    </row>
    <row r="102" spans="1:59" ht="15.75" customHeight="1" x14ac:dyDescent="0.3">
      <c r="A102" s="7">
        <v>44348</v>
      </c>
      <c r="B102" s="8" t="s">
        <v>38</v>
      </c>
      <c r="C102" s="8">
        <v>319.2</v>
      </c>
      <c r="D102" s="8">
        <v>325.7</v>
      </c>
      <c r="E102" s="8">
        <v>317.3</v>
      </c>
      <c r="F102" s="8">
        <v>318.75</v>
      </c>
      <c r="G102" s="8">
        <v>318.3</v>
      </c>
      <c r="H102" s="8">
        <v>318.10000000000002</v>
      </c>
      <c r="I102" s="8">
        <v>320.48</v>
      </c>
      <c r="J102" s="8">
        <v>357</v>
      </c>
      <c r="K102" s="8">
        <v>88</v>
      </c>
      <c r="L102" s="8">
        <v>32595728</v>
      </c>
      <c r="M102" s="9">
        <v>10446167765.049999</v>
      </c>
      <c r="N102" s="8">
        <v>227553</v>
      </c>
      <c r="O102" s="8">
        <v>4386040</v>
      </c>
      <c r="P102" s="8">
        <v>13.46</v>
      </c>
      <c r="R102" s="7">
        <v>44348</v>
      </c>
      <c r="S102" s="7">
        <v>44371</v>
      </c>
      <c r="T102" s="8" t="s">
        <v>39</v>
      </c>
      <c r="U102" s="8" t="s">
        <v>40</v>
      </c>
      <c r="V102" s="8">
        <v>320</v>
      </c>
      <c r="W102" s="8">
        <v>327.5</v>
      </c>
      <c r="X102" s="8">
        <v>318</v>
      </c>
      <c r="Y102" s="8">
        <v>319.05</v>
      </c>
      <c r="Z102" s="8">
        <v>319.60000000000002</v>
      </c>
      <c r="AA102" s="8">
        <v>319.05</v>
      </c>
      <c r="AB102" s="8">
        <v>42701550</v>
      </c>
      <c r="AC102" s="9">
        <v>13741188930</v>
      </c>
      <c r="AD102" s="9">
        <v>13741188930</v>
      </c>
      <c r="AE102" s="8">
        <v>91730100</v>
      </c>
      <c r="AF102" s="8">
        <v>-894900</v>
      </c>
      <c r="AH102" s="7">
        <v>44348</v>
      </c>
      <c r="AI102" s="7">
        <v>44406</v>
      </c>
      <c r="AJ102" s="8" t="s">
        <v>39</v>
      </c>
      <c r="AK102" s="8" t="s">
        <v>40</v>
      </c>
      <c r="AL102" s="8">
        <v>322.45</v>
      </c>
      <c r="AM102" s="8">
        <v>329</v>
      </c>
      <c r="AN102" s="8">
        <v>320.14999999999998</v>
      </c>
      <c r="AO102" s="8">
        <v>320.95</v>
      </c>
      <c r="AP102" s="8">
        <v>321.05</v>
      </c>
      <c r="AQ102" s="8">
        <v>320.95</v>
      </c>
      <c r="AR102" s="8">
        <v>1755600</v>
      </c>
      <c r="AS102" s="9">
        <v>568144365</v>
      </c>
      <c r="AT102" s="9">
        <v>568144365</v>
      </c>
      <c r="AU102" s="8">
        <v>2508000</v>
      </c>
      <c r="AV102" s="8">
        <v>245100</v>
      </c>
      <c r="AX102" s="7">
        <f t="shared" si="9"/>
        <v>44348</v>
      </c>
      <c r="AY102" s="10">
        <f t="shared" si="10"/>
        <v>318.10000000000002</v>
      </c>
      <c r="AZ102" s="8">
        <f t="shared" si="11"/>
        <v>140.56380992000001</v>
      </c>
      <c r="BA102" s="8">
        <f t="shared" si="12"/>
        <v>188.4701202068</v>
      </c>
      <c r="BB102" s="8">
        <f t="shared" si="13"/>
        <v>94238100</v>
      </c>
      <c r="BC102" s="8">
        <f t="shared" si="14"/>
        <v>-649800</v>
      </c>
      <c r="BE102" s="12">
        <f t="shared" si="5"/>
        <v>-2.0392156862744384E-3</v>
      </c>
      <c r="BF102" s="12">
        <f t="shared" si="6"/>
        <v>0.74581482606243099</v>
      </c>
      <c r="BG102" s="12">
        <f t="shared" si="7"/>
        <v>-6.8480807352676162E-3</v>
      </c>
    </row>
    <row r="103" spans="1:59" ht="15.75" customHeight="1" x14ac:dyDescent="0.3">
      <c r="A103" s="7">
        <v>44349</v>
      </c>
      <c r="B103" s="8" t="s">
        <v>38</v>
      </c>
      <c r="C103" s="8">
        <v>315.95</v>
      </c>
      <c r="D103" s="8">
        <v>324.39999999999998</v>
      </c>
      <c r="E103" s="8">
        <v>315.60000000000002</v>
      </c>
      <c r="F103" s="8">
        <v>318.10000000000002</v>
      </c>
      <c r="G103" s="8">
        <v>322.89999999999998</v>
      </c>
      <c r="H103" s="8">
        <v>323</v>
      </c>
      <c r="I103" s="8">
        <v>320.95999999999998</v>
      </c>
      <c r="J103" s="8">
        <v>357</v>
      </c>
      <c r="K103" s="8">
        <v>88</v>
      </c>
      <c r="L103" s="8">
        <v>26323777</v>
      </c>
      <c r="M103" s="9">
        <v>8448892334.1499996</v>
      </c>
      <c r="N103" s="8">
        <v>157758</v>
      </c>
      <c r="O103" s="8">
        <v>7866813</v>
      </c>
      <c r="P103" s="8">
        <v>29.88</v>
      </c>
      <c r="R103" s="7">
        <v>44349</v>
      </c>
      <c r="S103" s="7">
        <v>44371</v>
      </c>
      <c r="T103" s="8" t="s">
        <v>39</v>
      </c>
      <c r="U103" s="8" t="s">
        <v>40</v>
      </c>
      <c r="V103" s="8">
        <v>317</v>
      </c>
      <c r="W103" s="8">
        <v>326.35000000000002</v>
      </c>
      <c r="X103" s="8">
        <v>317</v>
      </c>
      <c r="Y103" s="8">
        <v>324.7</v>
      </c>
      <c r="Z103" s="8">
        <v>324.5</v>
      </c>
      <c r="AA103" s="8">
        <v>324.7</v>
      </c>
      <c r="AB103" s="8">
        <v>34145850</v>
      </c>
      <c r="AC103" s="9">
        <v>11027744257.5</v>
      </c>
      <c r="AD103" s="9">
        <v>11027744257.5</v>
      </c>
      <c r="AE103" s="8">
        <v>91960950</v>
      </c>
      <c r="AF103" s="8">
        <v>230850</v>
      </c>
      <c r="AH103" s="7">
        <v>44349</v>
      </c>
      <c r="AI103" s="7">
        <v>44406</v>
      </c>
      <c r="AJ103" s="8" t="s">
        <v>39</v>
      </c>
      <c r="AK103" s="8" t="s">
        <v>40</v>
      </c>
      <c r="AL103" s="8">
        <v>318.89999999999998</v>
      </c>
      <c r="AM103" s="8">
        <v>328</v>
      </c>
      <c r="AN103" s="8">
        <v>318.89999999999998</v>
      </c>
      <c r="AO103" s="8">
        <v>326.3</v>
      </c>
      <c r="AP103" s="8">
        <v>326.25</v>
      </c>
      <c r="AQ103" s="8">
        <v>326.3</v>
      </c>
      <c r="AR103" s="8">
        <v>1216950</v>
      </c>
      <c r="AS103" s="9">
        <v>394597890</v>
      </c>
      <c r="AT103" s="9">
        <v>394597890</v>
      </c>
      <c r="AU103" s="8">
        <v>2402550</v>
      </c>
      <c r="AV103" s="8">
        <v>-105450</v>
      </c>
      <c r="AX103" s="7">
        <f t="shared" si="9"/>
        <v>44349</v>
      </c>
      <c r="AY103" s="10">
        <f t="shared" si="10"/>
        <v>323</v>
      </c>
      <c r="AZ103" s="8">
        <f t="shared" si="11"/>
        <v>252.49323004800002</v>
      </c>
      <c r="BA103" s="8">
        <f t="shared" si="12"/>
        <v>184.92389592859999</v>
      </c>
      <c r="BB103" s="8">
        <f t="shared" si="13"/>
        <v>94363500</v>
      </c>
      <c r="BC103" s="8">
        <f t="shared" si="14"/>
        <v>125400</v>
      </c>
      <c r="BE103" s="12">
        <f t="shared" si="5"/>
        <v>1.5403961018547553E-2</v>
      </c>
      <c r="BF103" s="12">
        <f t="shared" si="6"/>
        <v>1.3653899555819917</v>
      </c>
      <c r="BG103" s="12">
        <f t="shared" si="7"/>
        <v>1.3306719893546241E-3</v>
      </c>
    </row>
    <row r="104" spans="1:59" ht="15.75" customHeight="1" x14ac:dyDescent="0.3">
      <c r="A104" s="7">
        <v>44350</v>
      </c>
      <c r="B104" s="8" t="s">
        <v>38</v>
      </c>
      <c r="C104" s="8">
        <v>325.3</v>
      </c>
      <c r="D104" s="8">
        <v>327.7</v>
      </c>
      <c r="E104" s="8">
        <v>323.64999999999998</v>
      </c>
      <c r="F104" s="8">
        <v>323</v>
      </c>
      <c r="G104" s="8">
        <v>324.95</v>
      </c>
      <c r="H104" s="8">
        <v>325.64999999999998</v>
      </c>
      <c r="I104" s="8">
        <v>325.92</v>
      </c>
      <c r="J104" s="8">
        <v>357</v>
      </c>
      <c r="K104" s="8">
        <v>88</v>
      </c>
      <c r="L104" s="8">
        <v>21408371</v>
      </c>
      <c r="M104" s="9">
        <v>6977408798.4499998</v>
      </c>
      <c r="N104" s="8">
        <v>151971</v>
      </c>
      <c r="O104" s="8">
        <v>5395009</v>
      </c>
      <c r="P104" s="8">
        <v>25.2</v>
      </c>
      <c r="R104" s="7">
        <v>44350</v>
      </c>
      <c r="S104" s="7">
        <v>44371</v>
      </c>
      <c r="T104" s="8" t="s">
        <v>39</v>
      </c>
      <c r="U104" s="8" t="s">
        <v>40</v>
      </c>
      <c r="V104" s="8">
        <v>326.85000000000002</v>
      </c>
      <c r="W104" s="8">
        <v>329.4</v>
      </c>
      <c r="X104" s="8">
        <v>325.14999999999998</v>
      </c>
      <c r="Y104" s="8">
        <v>326.89999999999998</v>
      </c>
      <c r="Z104" s="8">
        <v>325.60000000000002</v>
      </c>
      <c r="AA104" s="8">
        <v>326.89999999999998</v>
      </c>
      <c r="AB104" s="8">
        <v>24857700</v>
      </c>
      <c r="AC104" s="9">
        <v>8141118765</v>
      </c>
      <c r="AD104" s="9">
        <v>8141118765</v>
      </c>
      <c r="AE104" s="8">
        <v>89794950</v>
      </c>
      <c r="AF104" s="8">
        <v>-2166000</v>
      </c>
      <c r="AH104" s="7">
        <v>44350</v>
      </c>
      <c r="AI104" s="7">
        <v>44406</v>
      </c>
      <c r="AJ104" s="8" t="s">
        <v>39</v>
      </c>
      <c r="AK104" s="8" t="s">
        <v>40</v>
      </c>
      <c r="AL104" s="8">
        <v>328.3</v>
      </c>
      <c r="AM104" s="8">
        <v>331</v>
      </c>
      <c r="AN104" s="8">
        <v>327</v>
      </c>
      <c r="AO104" s="8">
        <v>328.45</v>
      </c>
      <c r="AP104" s="8">
        <v>328.05</v>
      </c>
      <c r="AQ104" s="8">
        <v>328.45</v>
      </c>
      <c r="AR104" s="8">
        <v>1088700</v>
      </c>
      <c r="AS104" s="9">
        <v>358281337.5</v>
      </c>
      <c r="AT104" s="9">
        <v>358281337.5</v>
      </c>
      <c r="AU104" s="8">
        <v>2311350</v>
      </c>
      <c r="AV104" s="8">
        <v>-91200</v>
      </c>
      <c r="AX104" s="7">
        <f t="shared" si="9"/>
        <v>44350</v>
      </c>
      <c r="AY104" s="10">
        <f t="shared" si="10"/>
        <v>325.64999999999998</v>
      </c>
      <c r="AZ104" s="8">
        <f t="shared" si="11"/>
        <v>175.83413332800001</v>
      </c>
      <c r="BA104" s="8">
        <f t="shared" si="12"/>
        <v>209.8583200818</v>
      </c>
      <c r="BB104" s="8">
        <f t="shared" si="13"/>
        <v>92106300</v>
      </c>
      <c r="BC104" s="8">
        <f t="shared" si="14"/>
        <v>-2257200</v>
      </c>
      <c r="BE104" s="12">
        <f t="shared" si="5"/>
        <v>8.204334365325007E-3</v>
      </c>
      <c r="BF104" s="12">
        <f t="shared" si="6"/>
        <v>0.83787067989233011</v>
      </c>
      <c r="BG104" s="12">
        <f t="shared" si="7"/>
        <v>-2.3920265780730896E-2</v>
      </c>
    </row>
    <row r="105" spans="1:59" ht="15.75" customHeight="1" x14ac:dyDescent="0.3">
      <c r="A105" s="7">
        <v>44351</v>
      </c>
      <c r="B105" s="8" t="s">
        <v>38</v>
      </c>
      <c r="C105" s="8">
        <v>325.14999999999998</v>
      </c>
      <c r="D105" s="8">
        <v>336.9</v>
      </c>
      <c r="E105" s="8">
        <v>324.25</v>
      </c>
      <c r="F105" s="8">
        <v>325.64999999999998</v>
      </c>
      <c r="G105" s="8">
        <v>336.8</v>
      </c>
      <c r="H105" s="8">
        <v>334.95</v>
      </c>
      <c r="I105" s="8">
        <v>330.33</v>
      </c>
      <c r="J105" s="8">
        <v>357</v>
      </c>
      <c r="K105" s="8">
        <v>88</v>
      </c>
      <c r="L105" s="8">
        <v>41278749</v>
      </c>
      <c r="M105" s="9">
        <v>13635697415.4</v>
      </c>
      <c r="N105" s="8">
        <v>257144</v>
      </c>
      <c r="O105" s="8">
        <v>12603426</v>
      </c>
      <c r="P105" s="8">
        <v>30.53</v>
      </c>
      <c r="R105" s="7">
        <v>44351</v>
      </c>
      <c r="S105" s="7">
        <v>44371</v>
      </c>
      <c r="T105" s="8" t="s">
        <v>39</v>
      </c>
      <c r="U105" s="8" t="s">
        <v>40</v>
      </c>
      <c r="V105" s="8">
        <v>326.35000000000002</v>
      </c>
      <c r="W105" s="8">
        <v>338.55</v>
      </c>
      <c r="X105" s="8">
        <v>325.25</v>
      </c>
      <c r="Y105" s="8">
        <v>336.7</v>
      </c>
      <c r="Z105" s="8">
        <v>338.1</v>
      </c>
      <c r="AA105" s="8">
        <v>336.7</v>
      </c>
      <c r="AB105" s="8">
        <v>57823650</v>
      </c>
      <c r="AC105" s="9">
        <v>19231652655</v>
      </c>
      <c r="AD105" s="9">
        <v>19231652655</v>
      </c>
      <c r="AE105" s="8">
        <v>94625700</v>
      </c>
      <c r="AF105" s="8">
        <v>4830750</v>
      </c>
      <c r="AH105" s="7">
        <v>44351</v>
      </c>
      <c r="AI105" s="7">
        <v>44406</v>
      </c>
      <c r="AJ105" s="8" t="s">
        <v>39</v>
      </c>
      <c r="AK105" s="8" t="s">
        <v>40</v>
      </c>
      <c r="AL105" s="8">
        <v>329.35</v>
      </c>
      <c r="AM105" s="8">
        <v>340</v>
      </c>
      <c r="AN105" s="8">
        <v>328.6</v>
      </c>
      <c r="AO105" s="8">
        <v>338.15</v>
      </c>
      <c r="AP105" s="8">
        <v>340</v>
      </c>
      <c r="AQ105" s="8">
        <v>338.15</v>
      </c>
      <c r="AR105" s="8">
        <v>2069100</v>
      </c>
      <c r="AS105" s="9">
        <v>690680400</v>
      </c>
      <c r="AT105" s="9">
        <v>690680400</v>
      </c>
      <c r="AU105" s="8">
        <v>2356950</v>
      </c>
      <c r="AV105" s="8">
        <v>45600</v>
      </c>
      <c r="AX105" s="7">
        <f t="shared" si="9"/>
        <v>44351</v>
      </c>
      <c r="AY105" s="10">
        <f t="shared" si="10"/>
        <v>334.95</v>
      </c>
      <c r="AZ105" s="8">
        <f t="shared" si="11"/>
        <v>416.32897105799998</v>
      </c>
      <c r="BA105" s="8">
        <f t="shared" si="12"/>
        <v>171.8486582962</v>
      </c>
      <c r="BB105" s="8">
        <f t="shared" si="13"/>
        <v>96982650</v>
      </c>
      <c r="BC105" s="8">
        <f t="shared" si="14"/>
        <v>4876350</v>
      </c>
      <c r="BE105" s="12">
        <f t="shared" si="5"/>
        <v>2.85582680792262E-2</v>
      </c>
      <c r="BF105" s="12">
        <f t="shared" si="6"/>
        <v>2.4226489469612931</v>
      </c>
      <c r="BG105" s="12">
        <f t="shared" si="7"/>
        <v>5.2942632588650285E-2</v>
      </c>
    </row>
    <row r="106" spans="1:59" ht="15.75" customHeight="1" x14ac:dyDescent="0.3">
      <c r="A106" s="7">
        <v>44354</v>
      </c>
      <c r="B106" s="8" t="s">
        <v>38</v>
      </c>
      <c r="C106" s="8">
        <v>339.75</v>
      </c>
      <c r="D106" s="8">
        <v>351</v>
      </c>
      <c r="E106" s="8">
        <v>339.75</v>
      </c>
      <c r="F106" s="8">
        <v>334.95</v>
      </c>
      <c r="G106" s="8">
        <v>344.35</v>
      </c>
      <c r="H106" s="8">
        <v>345.5</v>
      </c>
      <c r="I106" s="8">
        <v>346.4</v>
      </c>
      <c r="J106" s="8">
        <v>357</v>
      </c>
      <c r="K106" s="8">
        <v>91.8</v>
      </c>
      <c r="L106" s="8">
        <v>64986814</v>
      </c>
      <c r="M106" s="9">
        <v>22511445127.599998</v>
      </c>
      <c r="N106" s="8">
        <v>454768</v>
      </c>
      <c r="O106" s="8">
        <v>12141141</v>
      </c>
      <c r="P106" s="8">
        <v>18.68</v>
      </c>
      <c r="R106" s="7">
        <v>44354</v>
      </c>
      <c r="S106" s="7">
        <v>44371</v>
      </c>
      <c r="T106" s="8" t="s">
        <v>39</v>
      </c>
      <c r="U106" s="8" t="s">
        <v>40</v>
      </c>
      <c r="V106" s="8">
        <v>341.7</v>
      </c>
      <c r="W106" s="8">
        <v>352.9</v>
      </c>
      <c r="X106" s="8">
        <v>341.5</v>
      </c>
      <c r="Y106" s="8">
        <v>347</v>
      </c>
      <c r="Z106" s="8">
        <v>345.85</v>
      </c>
      <c r="AA106" s="8">
        <v>347</v>
      </c>
      <c r="AB106" s="8">
        <v>77391750</v>
      </c>
      <c r="AC106" s="9">
        <v>26912105257.5</v>
      </c>
      <c r="AD106" s="9">
        <v>26912105257.5</v>
      </c>
      <c r="AE106" s="8">
        <v>89903250</v>
      </c>
      <c r="AF106" s="8">
        <v>-4722450</v>
      </c>
      <c r="AH106" s="7">
        <v>44354</v>
      </c>
      <c r="AI106" s="7">
        <v>44406</v>
      </c>
      <c r="AJ106" s="8" t="s">
        <v>39</v>
      </c>
      <c r="AK106" s="8" t="s">
        <v>40</v>
      </c>
      <c r="AL106" s="8">
        <v>344.45</v>
      </c>
      <c r="AM106" s="8">
        <v>354.6</v>
      </c>
      <c r="AN106" s="8">
        <v>344.45</v>
      </c>
      <c r="AO106" s="8">
        <v>348.75</v>
      </c>
      <c r="AP106" s="8">
        <v>347.95</v>
      </c>
      <c r="AQ106" s="8">
        <v>348.75</v>
      </c>
      <c r="AR106" s="8">
        <v>3029550</v>
      </c>
      <c r="AS106" s="9">
        <v>1059634132.5</v>
      </c>
      <c r="AT106" s="9">
        <v>1059634132.5</v>
      </c>
      <c r="AU106" s="8">
        <v>2516550</v>
      </c>
      <c r="AV106" s="8">
        <v>159600</v>
      </c>
      <c r="AX106" s="7">
        <f t="shared" si="9"/>
        <v>44354</v>
      </c>
      <c r="AY106" s="10">
        <f t="shared" si="10"/>
        <v>345.5</v>
      </c>
      <c r="AZ106" s="8">
        <f t="shared" si="11"/>
        <v>420.56912423999995</v>
      </c>
      <c r="BA106" s="8">
        <f t="shared" si="12"/>
        <v>226.33765601979999</v>
      </c>
      <c r="BB106" s="8">
        <f t="shared" si="13"/>
        <v>92419800</v>
      </c>
      <c r="BC106" s="8">
        <f t="shared" si="14"/>
        <v>-4562850</v>
      </c>
      <c r="BE106" s="12">
        <f t="shared" si="5"/>
        <v>3.149723839379015E-2</v>
      </c>
      <c r="BF106" s="12">
        <f t="shared" si="6"/>
        <v>1.8581491548326745</v>
      </c>
      <c r="BG106" s="12">
        <f t="shared" si="7"/>
        <v>-4.7048106027212086E-2</v>
      </c>
    </row>
    <row r="107" spans="1:59" ht="15.75" customHeight="1" x14ac:dyDescent="0.3">
      <c r="A107" s="7">
        <v>44355</v>
      </c>
      <c r="B107" s="8" t="s">
        <v>38</v>
      </c>
      <c r="C107" s="8">
        <v>346.25</v>
      </c>
      <c r="D107" s="8">
        <v>356.65</v>
      </c>
      <c r="E107" s="8">
        <v>337.5</v>
      </c>
      <c r="F107" s="8">
        <v>345.5</v>
      </c>
      <c r="G107" s="8">
        <v>356.5</v>
      </c>
      <c r="H107" s="8">
        <v>352.75</v>
      </c>
      <c r="I107" s="8">
        <v>346.15</v>
      </c>
      <c r="J107" s="8">
        <v>357</v>
      </c>
      <c r="K107" s="8">
        <v>91.8</v>
      </c>
      <c r="L107" s="8">
        <v>44104954</v>
      </c>
      <c r="M107" s="9">
        <v>15267039550.15</v>
      </c>
      <c r="N107" s="8">
        <v>280211</v>
      </c>
      <c r="O107" s="8">
        <v>6886102</v>
      </c>
      <c r="P107" s="8">
        <v>15.61</v>
      </c>
      <c r="R107" s="7">
        <v>44355</v>
      </c>
      <c r="S107" s="7">
        <v>44371</v>
      </c>
      <c r="T107" s="8" t="s">
        <v>39</v>
      </c>
      <c r="U107" s="8" t="s">
        <v>40</v>
      </c>
      <c r="V107" s="8">
        <v>347.75</v>
      </c>
      <c r="W107" s="8">
        <v>358.2</v>
      </c>
      <c r="X107" s="8">
        <v>338.4</v>
      </c>
      <c r="Y107" s="8">
        <v>354.55</v>
      </c>
      <c r="Z107" s="8">
        <v>358.15</v>
      </c>
      <c r="AA107" s="8">
        <v>354.55</v>
      </c>
      <c r="AB107" s="8">
        <v>64355850</v>
      </c>
      <c r="AC107" s="9">
        <v>22418760915</v>
      </c>
      <c r="AD107" s="9">
        <v>22418760915</v>
      </c>
      <c r="AE107" s="8">
        <v>91128750</v>
      </c>
      <c r="AF107" s="8">
        <v>1225500</v>
      </c>
      <c r="AH107" s="7">
        <v>44355</v>
      </c>
      <c r="AI107" s="7">
        <v>44406</v>
      </c>
      <c r="AJ107" s="8" t="s">
        <v>39</v>
      </c>
      <c r="AK107" s="8" t="s">
        <v>40</v>
      </c>
      <c r="AL107" s="8">
        <v>349.7</v>
      </c>
      <c r="AM107" s="8">
        <v>359.9</v>
      </c>
      <c r="AN107" s="8">
        <v>340.25</v>
      </c>
      <c r="AO107" s="8">
        <v>356.4</v>
      </c>
      <c r="AP107" s="8">
        <v>359.9</v>
      </c>
      <c r="AQ107" s="8">
        <v>356.4</v>
      </c>
      <c r="AR107" s="8">
        <v>3009600</v>
      </c>
      <c r="AS107" s="9">
        <v>1051471732.5</v>
      </c>
      <c r="AT107" s="9">
        <v>1051471732.5</v>
      </c>
      <c r="AU107" s="8">
        <v>2718900</v>
      </c>
      <c r="AV107" s="8">
        <v>202350</v>
      </c>
      <c r="AX107" s="7">
        <f t="shared" si="9"/>
        <v>44355</v>
      </c>
      <c r="AY107" s="10">
        <f t="shared" si="10"/>
        <v>352.75</v>
      </c>
      <c r="AZ107" s="8">
        <f t="shared" si="11"/>
        <v>238.36242072999997</v>
      </c>
      <c r="BA107" s="8">
        <f t="shared" si="12"/>
        <v>281.15785371880003</v>
      </c>
      <c r="BB107" s="8">
        <f t="shared" si="13"/>
        <v>93847650</v>
      </c>
      <c r="BC107" s="8">
        <f t="shared" si="14"/>
        <v>1427850</v>
      </c>
      <c r="BE107" s="12">
        <f t="shared" si="5"/>
        <v>2.0984081041968163E-2</v>
      </c>
      <c r="BF107" s="12">
        <f t="shared" si="6"/>
        <v>0.84778859127441664</v>
      </c>
      <c r="BG107" s="12">
        <f t="shared" si="7"/>
        <v>1.5449611446897743E-2</v>
      </c>
    </row>
    <row r="108" spans="1:59" ht="15.75" customHeight="1" x14ac:dyDescent="0.3">
      <c r="A108" s="7">
        <v>44356</v>
      </c>
      <c r="B108" s="8" t="s">
        <v>38</v>
      </c>
      <c r="C108" s="8">
        <v>356.2</v>
      </c>
      <c r="D108" s="8">
        <v>358.9</v>
      </c>
      <c r="E108" s="8">
        <v>339.75</v>
      </c>
      <c r="F108" s="8">
        <v>352.75</v>
      </c>
      <c r="G108" s="8">
        <v>343.55</v>
      </c>
      <c r="H108" s="8">
        <v>343.35</v>
      </c>
      <c r="I108" s="8">
        <v>350.63</v>
      </c>
      <c r="J108" s="8">
        <v>358.9</v>
      </c>
      <c r="K108" s="8">
        <v>91.8</v>
      </c>
      <c r="L108" s="8">
        <v>59334814</v>
      </c>
      <c r="M108" s="9">
        <v>20804788075.450001</v>
      </c>
      <c r="N108" s="8">
        <v>364388</v>
      </c>
      <c r="O108" s="8">
        <v>7909760</v>
      </c>
      <c r="P108" s="8">
        <v>13.33</v>
      </c>
      <c r="R108" s="7">
        <v>44356</v>
      </c>
      <c r="S108" s="7">
        <v>44371</v>
      </c>
      <c r="T108" s="8" t="s">
        <v>39</v>
      </c>
      <c r="U108" s="8" t="s">
        <v>40</v>
      </c>
      <c r="V108" s="8">
        <v>358</v>
      </c>
      <c r="W108" s="8">
        <v>360.5</v>
      </c>
      <c r="X108" s="8">
        <v>340.25</v>
      </c>
      <c r="Y108" s="8">
        <v>344.35</v>
      </c>
      <c r="Z108" s="8">
        <v>344.6</v>
      </c>
      <c r="AA108" s="8">
        <v>344.35</v>
      </c>
      <c r="AB108" s="8">
        <v>75151650</v>
      </c>
      <c r="AC108" s="9">
        <v>26441265877.5</v>
      </c>
      <c r="AD108" s="9">
        <v>26441265877.5</v>
      </c>
      <c r="AE108" s="8">
        <v>86936400</v>
      </c>
      <c r="AF108" s="8">
        <v>-4192350</v>
      </c>
      <c r="AH108" s="7">
        <v>44356</v>
      </c>
      <c r="AI108" s="7">
        <v>44406</v>
      </c>
      <c r="AJ108" s="8" t="s">
        <v>39</v>
      </c>
      <c r="AK108" s="8" t="s">
        <v>40</v>
      </c>
      <c r="AL108" s="8">
        <v>358.8</v>
      </c>
      <c r="AM108" s="8">
        <v>362.15</v>
      </c>
      <c r="AN108" s="8">
        <v>342.15</v>
      </c>
      <c r="AO108" s="8">
        <v>345.75</v>
      </c>
      <c r="AP108" s="8">
        <v>346.8</v>
      </c>
      <c r="AQ108" s="8">
        <v>345.75</v>
      </c>
      <c r="AR108" s="8">
        <v>4990350</v>
      </c>
      <c r="AS108" s="9">
        <v>1759343760</v>
      </c>
      <c r="AT108" s="9">
        <v>1759343760</v>
      </c>
      <c r="AU108" s="8">
        <v>3420000</v>
      </c>
      <c r="AV108" s="8">
        <v>701100</v>
      </c>
      <c r="AX108" s="7">
        <f t="shared" si="9"/>
        <v>44356</v>
      </c>
      <c r="AY108" s="10">
        <f t="shared" si="10"/>
        <v>343.35</v>
      </c>
      <c r="AZ108" s="8">
        <f t="shared" si="11"/>
        <v>277.33991488000004</v>
      </c>
      <c r="BA108" s="8">
        <f t="shared" si="12"/>
        <v>300.71757588079998</v>
      </c>
      <c r="BB108" s="8">
        <f t="shared" si="13"/>
        <v>90356400</v>
      </c>
      <c r="BC108" s="8">
        <f t="shared" si="14"/>
        <v>-3491250</v>
      </c>
      <c r="BE108" s="12">
        <f t="shared" si="5"/>
        <v>-2.6647767540751176E-2</v>
      </c>
      <c r="BF108" s="12">
        <f t="shared" si="6"/>
        <v>0.92226041017946181</v>
      </c>
      <c r="BG108" s="12">
        <f t="shared" si="7"/>
        <v>-3.7201251176774273E-2</v>
      </c>
    </row>
    <row r="109" spans="1:59" ht="15.75" customHeight="1" x14ac:dyDescent="0.3">
      <c r="A109" s="7">
        <v>44357</v>
      </c>
      <c r="B109" s="8" t="s">
        <v>38</v>
      </c>
      <c r="C109" s="8">
        <v>345.2</v>
      </c>
      <c r="D109" s="8">
        <v>347.85</v>
      </c>
      <c r="E109" s="8">
        <v>342.4</v>
      </c>
      <c r="F109" s="8">
        <v>343.35</v>
      </c>
      <c r="G109" s="8">
        <v>345.05</v>
      </c>
      <c r="H109" s="8">
        <v>344.75</v>
      </c>
      <c r="I109" s="8">
        <v>345.05</v>
      </c>
      <c r="J109" s="8">
        <v>358.9</v>
      </c>
      <c r="K109" s="8">
        <v>91.8</v>
      </c>
      <c r="L109" s="8">
        <v>24351860</v>
      </c>
      <c r="M109" s="9">
        <v>8402611475.9499998</v>
      </c>
      <c r="N109" s="8">
        <v>173167</v>
      </c>
      <c r="O109" s="8">
        <v>3728297</v>
      </c>
      <c r="P109" s="8">
        <v>15.31</v>
      </c>
      <c r="R109" s="7">
        <v>44357</v>
      </c>
      <c r="S109" s="7">
        <v>44371</v>
      </c>
      <c r="T109" s="8" t="s">
        <v>39</v>
      </c>
      <c r="U109" s="8" t="s">
        <v>40</v>
      </c>
      <c r="V109" s="8">
        <v>346.5</v>
      </c>
      <c r="W109" s="8">
        <v>348.55</v>
      </c>
      <c r="X109" s="8">
        <v>343</v>
      </c>
      <c r="Y109" s="8">
        <v>345.4</v>
      </c>
      <c r="Z109" s="8">
        <v>345.75</v>
      </c>
      <c r="AA109" s="8">
        <v>345.4</v>
      </c>
      <c r="AB109" s="8">
        <v>23637900</v>
      </c>
      <c r="AC109" s="9">
        <v>8173538227.5</v>
      </c>
      <c r="AD109" s="9">
        <v>8173538227.5</v>
      </c>
      <c r="AE109" s="8">
        <v>85571250</v>
      </c>
      <c r="AF109" s="8">
        <v>-1365150</v>
      </c>
      <c r="AH109" s="7">
        <v>44357</v>
      </c>
      <c r="AI109" s="7">
        <v>44406</v>
      </c>
      <c r="AJ109" s="8" t="s">
        <v>39</v>
      </c>
      <c r="AK109" s="8" t="s">
        <v>40</v>
      </c>
      <c r="AL109" s="8">
        <v>347.7</v>
      </c>
      <c r="AM109" s="8">
        <v>350.3</v>
      </c>
      <c r="AN109" s="8">
        <v>345</v>
      </c>
      <c r="AO109" s="8">
        <v>347.2</v>
      </c>
      <c r="AP109" s="8">
        <v>347.75</v>
      </c>
      <c r="AQ109" s="8">
        <v>347.2</v>
      </c>
      <c r="AR109" s="8">
        <v>1692900</v>
      </c>
      <c r="AS109" s="9">
        <v>588514455</v>
      </c>
      <c r="AT109" s="9">
        <v>588514455</v>
      </c>
      <c r="AU109" s="8">
        <v>3531150</v>
      </c>
      <c r="AV109" s="8">
        <v>111150</v>
      </c>
      <c r="AX109" s="7">
        <f t="shared" si="9"/>
        <v>44357</v>
      </c>
      <c r="AY109" s="10">
        <f t="shared" si="10"/>
        <v>344.75</v>
      </c>
      <c r="AZ109" s="8">
        <f t="shared" si="11"/>
        <v>128.64488798500003</v>
      </c>
      <c r="BA109" s="8">
        <f t="shared" si="12"/>
        <v>305.68691284720001</v>
      </c>
      <c r="BB109" s="8">
        <f t="shared" si="13"/>
        <v>89102400</v>
      </c>
      <c r="BC109" s="8">
        <f t="shared" si="14"/>
        <v>-1254000</v>
      </c>
      <c r="BE109" s="12">
        <f t="shared" si="5"/>
        <v>4.0774719673801578E-3</v>
      </c>
      <c r="BF109" s="12">
        <f t="shared" si="6"/>
        <v>0.42083871627603558</v>
      </c>
      <c r="BG109" s="12">
        <f t="shared" si="7"/>
        <v>-1.387837496845824E-2</v>
      </c>
    </row>
    <row r="110" spans="1:59" ht="15.75" customHeight="1" x14ac:dyDescent="0.3">
      <c r="A110" s="7">
        <v>44358</v>
      </c>
      <c r="B110" s="8" t="s">
        <v>38</v>
      </c>
      <c r="C110" s="8">
        <v>346</v>
      </c>
      <c r="D110" s="8">
        <v>352.9</v>
      </c>
      <c r="E110" s="8">
        <v>344.35</v>
      </c>
      <c r="F110" s="8">
        <v>344.75</v>
      </c>
      <c r="G110" s="8">
        <v>350</v>
      </c>
      <c r="H110" s="8">
        <v>350.75</v>
      </c>
      <c r="I110" s="8">
        <v>349.49</v>
      </c>
      <c r="J110" s="8">
        <v>358.9</v>
      </c>
      <c r="K110" s="8">
        <v>91.8</v>
      </c>
      <c r="L110" s="8">
        <v>36441967</v>
      </c>
      <c r="M110" s="9">
        <v>12736254497.200001</v>
      </c>
      <c r="N110" s="8">
        <v>238009</v>
      </c>
      <c r="O110" s="8">
        <v>7752772</v>
      </c>
      <c r="P110" s="8">
        <v>21.27</v>
      </c>
      <c r="R110" s="7">
        <v>44358</v>
      </c>
      <c r="S110" s="7">
        <v>44371</v>
      </c>
      <c r="T110" s="8" t="s">
        <v>39</v>
      </c>
      <c r="U110" s="8" t="s">
        <v>40</v>
      </c>
      <c r="V110" s="8">
        <v>346.8</v>
      </c>
      <c r="W110" s="8">
        <v>353.65</v>
      </c>
      <c r="X110" s="8">
        <v>345</v>
      </c>
      <c r="Y110" s="8">
        <v>351.05</v>
      </c>
      <c r="Z110" s="8">
        <v>350.6</v>
      </c>
      <c r="AA110" s="8">
        <v>351.05</v>
      </c>
      <c r="AB110" s="8">
        <v>39130500</v>
      </c>
      <c r="AC110" s="9">
        <v>13698787342.5</v>
      </c>
      <c r="AD110" s="9">
        <v>13698787342.5</v>
      </c>
      <c r="AE110" s="8">
        <v>84462600</v>
      </c>
      <c r="AF110" s="8">
        <v>-1108650</v>
      </c>
      <c r="AH110" s="7">
        <v>44358</v>
      </c>
      <c r="AI110" s="7">
        <v>44406</v>
      </c>
      <c r="AJ110" s="8" t="s">
        <v>39</v>
      </c>
      <c r="AK110" s="8" t="s">
        <v>40</v>
      </c>
      <c r="AL110" s="8">
        <v>348.95</v>
      </c>
      <c r="AM110" s="8">
        <v>355.35</v>
      </c>
      <c r="AN110" s="8">
        <v>347.65</v>
      </c>
      <c r="AO110" s="8">
        <v>352.75</v>
      </c>
      <c r="AP110" s="8">
        <v>352.35</v>
      </c>
      <c r="AQ110" s="8">
        <v>352.75</v>
      </c>
      <c r="AR110" s="8">
        <v>2362650</v>
      </c>
      <c r="AS110" s="9">
        <v>831662347.5</v>
      </c>
      <c r="AT110" s="9">
        <v>831662347.5</v>
      </c>
      <c r="AU110" s="8">
        <v>3599550</v>
      </c>
      <c r="AV110" s="8">
        <v>68400</v>
      </c>
      <c r="AX110" s="7">
        <f t="shared" si="9"/>
        <v>44358</v>
      </c>
      <c r="AY110" s="10">
        <f t="shared" si="10"/>
        <v>350.75</v>
      </c>
      <c r="AZ110" s="8">
        <f t="shared" si="11"/>
        <v>270.95162862800004</v>
      </c>
      <c r="BA110" s="8">
        <f t="shared" si="12"/>
        <v>296.24906377859998</v>
      </c>
      <c r="BB110" s="8">
        <f t="shared" si="13"/>
        <v>88062150</v>
      </c>
      <c r="BC110" s="8">
        <f t="shared" si="14"/>
        <v>-1040250</v>
      </c>
      <c r="BE110" s="12">
        <f t="shared" si="5"/>
        <v>1.7403915881073241E-2</v>
      </c>
      <c r="BF110" s="12">
        <f t="shared" si="6"/>
        <v>0.91460754397689559</v>
      </c>
      <c r="BG110" s="12">
        <f t="shared" si="7"/>
        <v>-1.1674769703172978E-2</v>
      </c>
    </row>
    <row r="111" spans="1:59" ht="15.75" customHeight="1" x14ac:dyDescent="0.3">
      <c r="A111" s="7">
        <v>44361</v>
      </c>
      <c r="B111" s="8" t="s">
        <v>38</v>
      </c>
      <c r="C111" s="8">
        <v>350.05</v>
      </c>
      <c r="D111" s="8">
        <v>357.9</v>
      </c>
      <c r="E111" s="8">
        <v>341.1</v>
      </c>
      <c r="F111" s="8">
        <v>350.75</v>
      </c>
      <c r="G111" s="8">
        <v>355.85</v>
      </c>
      <c r="H111" s="8">
        <v>355.95</v>
      </c>
      <c r="I111" s="8">
        <v>350.96</v>
      </c>
      <c r="J111" s="8">
        <v>358.9</v>
      </c>
      <c r="K111" s="8">
        <v>91.8</v>
      </c>
      <c r="L111" s="8">
        <v>38482142</v>
      </c>
      <c r="M111" s="9">
        <v>13505685670.35</v>
      </c>
      <c r="N111" s="8">
        <v>258674</v>
      </c>
      <c r="O111" s="8">
        <v>5912785</v>
      </c>
      <c r="P111" s="8">
        <v>15.37</v>
      </c>
      <c r="R111" s="7">
        <v>44361</v>
      </c>
      <c r="S111" s="7">
        <v>44371</v>
      </c>
      <c r="T111" s="8" t="s">
        <v>39</v>
      </c>
      <c r="U111" s="8" t="s">
        <v>40</v>
      </c>
      <c r="V111" s="8">
        <v>350.35</v>
      </c>
      <c r="W111" s="8">
        <v>358.35</v>
      </c>
      <c r="X111" s="8">
        <v>341.3</v>
      </c>
      <c r="Y111" s="8">
        <v>356.25</v>
      </c>
      <c r="Z111" s="8">
        <v>356.5</v>
      </c>
      <c r="AA111" s="8">
        <v>356.25</v>
      </c>
      <c r="AB111" s="8">
        <v>49330650</v>
      </c>
      <c r="AC111" s="9">
        <v>17346331770</v>
      </c>
      <c r="AD111" s="9">
        <v>17346331770</v>
      </c>
      <c r="AE111" s="8">
        <v>86235300</v>
      </c>
      <c r="AF111" s="8">
        <v>1801200</v>
      </c>
      <c r="AH111" s="7">
        <v>44361</v>
      </c>
      <c r="AI111" s="7">
        <v>44406</v>
      </c>
      <c r="AJ111" s="8" t="s">
        <v>39</v>
      </c>
      <c r="AK111" s="8" t="s">
        <v>40</v>
      </c>
      <c r="AL111" s="8">
        <v>351.2</v>
      </c>
      <c r="AM111" s="8">
        <v>360.05</v>
      </c>
      <c r="AN111" s="8">
        <v>343.4</v>
      </c>
      <c r="AO111" s="8">
        <v>358.15</v>
      </c>
      <c r="AP111" s="8">
        <v>358.45</v>
      </c>
      <c r="AQ111" s="8">
        <v>358.15</v>
      </c>
      <c r="AR111" s="8">
        <v>4360500</v>
      </c>
      <c r="AS111" s="9">
        <v>1538559390</v>
      </c>
      <c r="AT111" s="9">
        <v>1538559390</v>
      </c>
      <c r="AU111" s="8">
        <v>4001400</v>
      </c>
      <c r="AV111" s="8">
        <v>401850</v>
      </c>
      <c r="AX111" s="7">
        <f t="shared" si="9"/>
        <v>44361</v>
      </c>
      <c r="AY111" s="10">
        <f t="shared" si="10"/>
        <v>355.95</v>
      </c>
      <c r="AZ111" s="8">
        <f t="shared" si="11"/>
        <v>207.51510235999999</v>
      </c>
      <c r="BA111" s="8">
        <f t="shared" si="12"/>
        <v>267.1735952926</v>
      </c>
      <c r="BB111" s="8">
        <f t="shared" si="13"/>
        <v>90236700</v>
      </c>
      <c r="BC111" s="8">
        <f t="shared" si="14"/>
        <v>2174550</v>
      </c>
      <c r="BE111" s="12">
        <f t="shared" si="5"/>
        <v>1.4825374198146796E-2</v>
      </c>
      <c r="BF111" s="12">
        <f t="shared" si="6"/>
        <v>0.77670513110674755</v>
      </c>
      <c r="BG111" s="12">
        <f t="shared" si="7"/>
        <v>2.4693355772031456E-2</v>
      </c>
    </row>
    <row r="112" spans="1:59" ht="15.75" customHeight="1" x14ac:dyDescent="0.3">
      <c r="A112" s="7">
        <v>44362</v>
      </c>
      <c r="B112" s="8" t="s">
        <v>38</v>
      </c>
      <c r="C112" s="8">
        <v>355.75</v>
      </c>
      <c r="D112" s="8">
        <v>360.75</v>
      </c>
      <c r="E112" s="8">
        <v>351.5</v>
      </c>
      <c r="F112" s="8">
        <v>355.95</v>
      </c>
      <c r="G112" s="8">
        <v>352</v>
      </c>
      <c r="H112" s="8">
        <v>352.7</v>
      </c>
      <c r="I112" s="8">
        <v>356.11</v>
      </c>
      <c r="J112" s="8">
        <v>360.75</v>
      </c>
      <c r="K112" s="8">
        <v>91.8</v>
      </c>
      <c r="L112" s="8">
        <v>35526159</v>
      </c>
      <c r="M112" s="9">
        <v>12651139220.1</v>
      </c>
      <c r="N112" s="8">
        <v>244448</v>
      </c>
      <c r="O112" s="8">
        <v>5715423</v>
      </c>
      <c r="P112" s="8">
        <v>16.09</v>
      </c>
      <c r="R112" s="7">
        <v>44362</v>
      </c>
      <c r="S112" s="7">
        <v>44371</v>
      </c>
      <c r="T112" s="8" t="s">
        <v>39</v>
      </c>
      <c r="U112" s="8" t="s">
        <v>40</v>
      </c>
      <c r="V112" s="8">
        <v>358.35</v>
      </c>
      <c r="W112" s="8">
        <v>361.35</v>
      </c>
      <c r="X112" s="8">
        <v>352.1</v>
      </c>
      <c r="Y112" s="8">
        <v>353</v>
      </c>
      <c r="Z112" s="8">
        <v>352.85</v>
      </c>
      <c r="AA112" s="8">
        <v>353</v>
      </c>
      <c r="AB112" s="8">
        <v>41427600</v>
      </c>
      <c r="AC112" s="9">
        <v>14774826930</v>
      </c>
      <c r="AD112" s="9">
        <v>14774826930</v>
      </c>
      <c r="AE112" s="8">
        <v>85200750</v>
      </c>
      <c r="AF112" s="8">
        <v>-1034550</v>
      </c>
      <c r="AH112" s="7">
        <v>44362</v>
      </c>
      <c r="AI112" s="7">
        <v>44406</v>
      </c>
      <c r="AJ112" s="8" t="s">
        <v>39</v>
      </c>
      <c r="AK112" s="8" t="s">
        <v>40</v>
      </c>
      <c r="AL112" s="8">
        <v>357.85</v>
      </c>
      <c r="AM112" s="8">
        <v>363</v>
      </c>
      <c r="AN112" s="8">
        <v>354.25</v>
      </c>
      <c r="AO112" s="8">
        <v>354.9</v>
      </c>
      <c r="AP112" s="8">
        <v>354.95</v>
      </c>
      <c r="AQ112" s="8">
        <v>354.9</v>
      </c>
      <c r="AR112" s="8">
        <v>3402900</v>
      </c>
      <c r="AS112" s="9">
        <v>1219021380</v>
      </c>
      <c r="AT112" s="9">
        <v>1219021380</v>
      </c>
      <c r="AU112" s="8">
        <v>4887750</v>
      </c>
      <c r="AV112" s="8">
        <v>886350</v>
      </c>
      <c r="AX112" s="7">
        <f t="shared" si="9"/>
        <v>44362</v>
      </c>
      <c r="AY112" s="10">
        <f t="shared" si="10"/>
        <v>352.7</v>
      </c>
      <c r="AZ112" s="8">
        <f t="shared" si="11"/>
        <v>203.53192845300001</v>
      </c>
      <c r="BA112" s="8">
        <f t="shared" si="12"/>
        <v>224.56279091659999</v>
      </c>
      <c r="BB112" s="8">
        <f t="shared" si="13"/>
        <v>90088500</v>
      </c>
      <c r="BC112" s="8">
        <f t="shared" si="14"/>
        <v>-148200</v>
      </c>
      <c r="BE112" s="12">
        <f t="shared" si="5"/>
        <v>-9.1304958561595727E-3</v>
      </c>
      <c r="BF112" s="12">
        <f t="shared" si="6"/>
        <v>0.90634751920494872</v>
      </c>
      <c r="BG112" s="12">
        <f t="shared" si="7"/>
        <v>-1.6423472932853263E-3</v>
      </c>
    </row>
    <row r="113" spans="1:59" ht="15.75" customHeight="1" x14ac:dyDescent="0.3">
      <c r="A113" s="7">
        <v>44363</v>
      </c>
      <c r="B113" s="8" t="s">
        <v>38</v>
      </c>
      <c r="C113" s="8">
        <v>350.1</v>
      </c>
      <c r="D113" s="8">
        <v>356</v>
      </c>
      <c r="E113" s="8">
        <v>348.1</v>
      </c>
      <c r="F113" s="8">
        <v>352.7</v>
      </c>
      <c r="G113" s="8">
        <v>348.35</v>
      </c>
      <c r="H113" s="8">
        <v>349.35</v>
      </c>
      <c r="I113" s="8">
        <v>351.5</v>
      </c>
      <c r="J113" s="8">
        <v>360.75</v>
      </c>
      <c r="K113" s="8">
        <v>91.8</v>
      </c>
      <c r="L113" s="8">
        <v>27550588</v>
      </c>
      <c r="M113" s="9">
        <v>9684074925.7999992</v>
      </c>
      <c r="N113" s="8">
        <v>185607</v>
      </c>
      <c r="O113" s="8">
        <v>3436552</v>
      </c>
      <c r="P113" s="8">
        <v>12.47</v>
      </c>
      <c r="R113" s="7">
        <v>44363</v>
      </c>
      <c r="S113" s="7">
        <v>44371</v>
      </c>
      <c r="T113" s="8" t="s">
        <v>39</v>
      </c>
      <c r="U113" s="8" t="s">
        <v>40</v>
      </c>
      <c r="V113" s="8">
        <v>352.7</v>
      </c>
      <c r="W113" s="8">
        <v>356.6</v>
      </c>
      <c r="X113" s="8">
        <v>348</v>
      </c>
      <c r="Y113" s="8">
        <v>349.15</v>
      </c>
      <c r="Z113" s="8">
        <v>348.15</v>
      </c>
      <c r="AA113" s="8">
        <v>349.15</v>
      </c>
      <c r="AB113" s="8">
        <v>32621100</v>
      </c>
      <c r="AC113" s="9">
        <v>11473072290</v>
      </c>
      <c r="AD113" s="9">
        <v>11473072290</v>
      </c>
      <c r="AE113" s="8">
        <v>82681350</v>
      </c>
      <c r="AF113" s="8">
        <v>-2519400</v>
      </c>
      <c r="AH113" s="7">
        <v>44363</v>
      </c>
      <c r="AI113" s="7">
        <v>44406</v>
      </c>
      <c r="AJ113" s="8" t="s">
        <v>39</v>
      </c>
      <c r="AK113" s="8" t="s">
        <v>40</v>
      </c>
      <c r="AL113" s="8">
        <v>352.85</v>
      </c>
      <c r="AM113" s="8">
        <v>358.4</v>
      </c>
      <c r="AN113" s="8">
        <v>350</v>
      </c>
      <c r="AO113" s="8">
        <v>351.05</v>
      </c>
      <c r="AP113" s="8">
        <v>350.05</v>
      </c>
      <c r="AQ113" s="8">
        <v>351.05</v>
      </c>
      <c r="AR113" s="8">
        <v>5446350</v>
      </c>
      <c r="AS113" s="9">
        <v>1925652802.5</v>
      </c>
      <c r="AT113" s="9">
        <v>1925652802.5</v>
      </c>
      <c r="AU113" s="8">
        <v>7230450</v>
      </c>
      <c r="AV113" s="8">
        <v>2342700</v>
      </c>
      <c r="AX113" s="7">
        <f t="shared" si="9"/>
        <v>44363</v>
      </c>
      <c r="AY113" s="10">
        <f t="shared" si="10"/>
        <v>349.35</v>
      </c>
      <c r="AZ113" s="8">
        <f t="shared" si="11"/>
        <v>120.7948028</v>
      </c>
      <c r="BA113" s="8">
        <f t="shared" si="12"/>
        <v>217.59669246120001</v>
      </c>
      <c r="BB113" s="8">
        <f t="shared" si="13"/>
        <v>89911800</v>
      </c>
      <c r="BC113" s="8">
        <f t="shared" si="14"/>
        <v>-176700</v>
      </c>
      <c r="BE113" s="12">
        <f t="shared" si="5"/>
        <v>-9.4981570740004708E-3</v>
      </c>
      <c r="BF113" s="12">
        <f t="shared" si="6"/>
        <v>0.55513161268082745</v>
      </c>
      <c r="BG113" s="12">
        <f t="shared" si="7"/>
        <v>-1.9614046187915219E-3</v>
      </c>
    </row>
    <row r="114" spans="1:59" ht="15.75" customHeight="1" x14ac:dyDescent="0.3">
      <c r="A114" s="7">
        <v>44364</v>
      </c>
      <c r="B114" s="8" t="s">
        <v>38</v>
      </c>
      <c r="C114" s="8">
        <v>348.4</v>
      </c>
      <c r="D114" s="8">
        <v>352.9</v>
      </c>
      <c r="E114" s="8">
        <v>342.25</v>
      </c>
      <c r="F114" s="8">
        <v>349.35</v>
      </c>
      <c r="G114" s="8">
        <v>344.9</v>
      </c>
      <c r="H114" s="8">
        <v>345.65</v>
      </c>
      <c r="I114" s="8">
        <v>347.75</v>
      </c>
      <c r="J114" s="8">
        <v>360.75</v>
      </c>
      <c r="K114" s="8">
        <v>91.8</v>
      </c>
      <c r="L114" s="8">
        <v>29236974</v>
      </c>
      <c r="M114" s="9">
        <v>10167301410.35</v>
      </c>
      <c r="N114" s="8">
        <v>215768</v>
      </c>
      <c r="O114" s="8">
        <v>4307709</v>
      </c>
      <c r="P114" s="8">
        <v>14.73</v>
      </c>
      <c r="R114" s="7">
        <v>44364</v>
      </c>
      <c r="S114" s="7">
        <v>44371</v>
      </c>
      <c r="T114" s="8" t="s">
        <v>39</v>
      </c>
      <c r="U114" s="8" t="s">
        <v>40</v>
      </c>
      <c r="V114" s="8">
        <v>348.3</v>
      </c>
      <c r="W114" s="8">
        <v>353.25</v>
      </c>
      <c r="X114" s="8">
        <v>342.3</v>
      </c>
      <c r="Y114" s="8">
        <v>345.85</v>
      </c>
      <c r="Z114" s="8">
        <v>345.5</v>
      </c>
      <c r="AA114" s="8">
        <v>345.85</v>
      </c>
      <c r="AB114" s="8">
        <v>36591150</v>
      </c>
      <c r="AC114" s="9">
        <v>12726840870</v>
      </c>
      <c r="AD114" s="9">
        <v>12726840870</v>
      </c>
      <c r="AE114" s="8">
        <v>79825650</v>
      </c>
      <c r="AF114" s="8">
        <v>-2855700</v>
      </c>
      <c r="AH114" s="7">
        <v>44364</v>
      </c>
      <c r="AI114" s="7">
        <v>44406</v>
      </c>
      <c r="AJ114" s="8" t="s">
        <v>39</v>
      </c>
      <c r="AK114" s="8" t="s">
        <v>40</v>
      </c>
      <c r="AL114" s="8">
        <v>350.05</v>
      </c>
      <c r="AM114" s="8">
        <v>355</v>
      </c>
      <c r="AN114" s="8">
        <v>344.25</v>
      </c>
      <c r="AO114" s="8">
        <v>347.85</v>
      </c>
      <c r="AP114" s="8">
        <v>347.6</v>
      </c>
      <c r="AQ114" s="8">
        <v>347.85</v>
      </c>
      <c r="AR114" s="8">
        <v>7090800</v>
      </c>
      <c r="AS114" s="9">
        <v>2476908495</v>
      </c>
      <c r="AT114" s="9">
        <v>2476908495</v>
      </c>
      <c r="AU114" s="8">
        <v>9567450</v>
      </c>
      <c r="AV114" s="8">
        <v>2337000</v>
      </c>
      <c r="AX114" s="7">
        <f t="shared" si="9"/>
        <v>44364</v>
      </c>
      <c r="AY114" s="10">
        <f t="shared" si="10"/>
        <v>345.65</v>
      </c>
      <c r="AZ114" s="8">
        <f t="shared" si="11"/>
        <v>149.800580475</v>
      </c>
      <c r="BA114" s="8">
        <f t="shared" si="12"/>
        <v>186.2876700452</v>
      </c>
      <c r="BB114" s="8">
        <f t="shared" si="13"/>
        <v>89393100</v>
      </c>
      <c r="BC114" s="8">
        <f t="shared" si="14"/>
        <v>-518700</v>
      </c>
      <c r="BE114" s="12">
        <f t="shared" si="5"/>
        <v>-1.059109775296993E-2</v>
      </c>
      <c r="BF114" s="12">
        <f t="shared" si="6"/>
        <v>0.8041357779538123</v>
      </c>
      <c r="BG114" s="12">
        <f t="shared" si="7"/>
        <v>-5.7689869405350581E-3</v>
      </c>
    </row>
    <row r="115" spans="1:59" ht="15.75" customHeight="1" x14ac:dyDescent="0.3">
      <c r="A115" s="7">
        <v>44365</v>
      </c>
      <c r="B115" s="8" t="s">
        <v>38</v>
      </c>
      <c r="C115" s="8">
        <v>345.65</v>
      </c>
      <c r="D115" s="8">
        <v>346.9</v>
      </c>
      <c r="E115" s="8">
        <v>329</v>
      </c>
      <c r="F115" s="8">
        <v>345.65</v>
      </c>
      <c r="G115" s="8">
        <v>338.7</v>
      </c>
      <c r="H115" s="8">
        <v>337.4</v>
      </c>
      <c r="I115" s="8">
        <v>337.3</v>
      </c>
      <c r="J115" s="8">
        <v>360.75</v>
      </c>
      <c r="K115" s="8">
        <v>91.8</v>
      </c>
      <c r="L115" s="8">
        <v>49440514</v>
      </c>
      <c r="M115" s="9">
        <v>16676211279.700001</v>
      </c>
      <c r="N115" s="8">
        <v>335484</v>
      </c>
      <c r="O115" s="8">
        <v>11853384</v>
      </c>
      <c r="P115" s="8">
        <v>23.98</v>
      </c>
      <c r="R115" s="7">
        <v>44365</v>
      </c>
      <c r="S115" s="7">
        <v>44371</v>
      </c>
      <c r="T115" s="8" t="s">
        <v>39</v>
      </c>
      <c r="U115" s="8" t="s">
        <v>40</v>
      </c>
      <c r="V115" s="8">
        <v>346.05</v>
      </c>
      <c r="W115" s="8">
        <v>346.95</v>
      </c>
      <c r="X115" s="8">
        <v>328.7</v>
      </c>
      <c r="Y115" s="8">
        <v>338</v>
      </c>
      <c r="Z115" s="8">
        <v>338.6</v>
      </c>
      <c r="AA115" s="8">
        <v>338</v>
      </c>
      <c r="AB115" s="8">
        <v>54175650</v>
      </c>
      <c r="AC115" s="9">
        <v>18268839720</v>
      </c>
      <c r="AD115" s="9">
        <v>18268839720</v>
      </c>
      <c r="AE115" s="8">
        <v>70161300</v>
      </c>
      <c r="AF115" s="8">
        <v>-9664350</v>
      </c>
      <c r="AH115" s="7">
        <v>44365</v>
      </c>
      <c r="AI115" s="7">
        <v>44406</v>
      </c>
      <c r="AJ115" s="8" t="s">
        <v>39</v>
      </c>
      <c r="AK115" s="8" t="s">
        <v>40</v>
      </c>
      <c r="AL115" s="8">
        <v>347.6</v>
      </c>
      <c r="AM115" s="8">
        <v>348.9</v>
      </c>
      <c r="AN115" s="8">
        <v>330.7</v>
      </c>
      <c r="AO115" s="8">
        <v>339.85</v>
      </c>
      <c r="AP115" s="8">
        <v>340.55</v>
      </c>
      <c r="AQ115" s="8">
        <v>339.85</v>
      </c>
      <c r="AR115" s="8">
        <v>19790400</v>
      </c>
      <c r="AS115" s="9">
        <v>6709640287.5</v>
      </c>
      <c r="AT115" s="9">
        <v>6709640287.5</v>
      </c>
      <c r="AU115" s="8">
        <v>19733400</v>
      </c>
      <c r="AV115" s="8">
        <v>10165950</v>
      </c>
      <c r="AX115" s="7">
        <f t="shared" si="9"/>
        <v>44365</v>
      </c>
      <c r="AY115" s="10">
        <f t="shared" si="10"/>
        <v>337.4</v>
      </c>
      <c r="AZ115" s="8">
        <f t="shared" si="11"/>
        <v>399.81464232000002</v>
      </c>
      <c r="BA115" s="8">
        <f t="shared" si="12"/>
        <v>190.51880854319998</v>
      </c>
      <c r="BB115" s="8">
        <f t="shared" si="13"/>
        <v>89894700</v>
      </c>
      <c r="BC115" s="8">
        <f t="shared" si="14"/>
        <v>501600</v>
      </c>
      <c r="BE115" s="12">
        <f t="shared" si="5"/>
        <v>-2.3868074641978883E-2</v>
      </c>
      <c r="BF115" s="12">
        <f t="shared" si="6"/>
        <v>2.098557330781031</v>
      </c>
      <c r="BG115" s="12">
        <f t="shared" si="7"/>
        <v>5.6111713320155581E-3</v>
      </c>
    </row>
    <row r="116" spans="1:59" ht="15.75" customHeight="1" x14ac:dyDescent="0.3">
      <c r="A116" s="7">
        <v>44368</v>
      </c>
      <c r="B116" s="8" t="s">
        <v>38</v>
      </c>
      <c r="C116" s="8">
        <v>330.9</v>
      </c>
      <c r="D116" s="8">
        <v>335.8</v>
      </c>
      <c r="E116" s="8">
        <v>326.2</v>
      </c>
      <c r="F116" s="8">
        <v>337.4</v>
      </c>
      <c r="G116" s="8">
        <v>334</v>
      </c>
      <c r="H116" s="8">
        <v>334.3</v>
      </c>
      <c r="I116" s="8">
        <v>331.38</v>
      </c>
      <c r="J116" s="8">
        <v>360.75</v>
      </c>
      <c r="K116" s="8">
        <v>97.3</v>
      </c>
      <c r="L116" s="8">
        <v>29123887</v>
      </c>
      <c r="M116" s="9">
        <v>9651069904.9500008</v>
      </c>
      <c r="N116" s="8">
        <v>220372</v>
      </c>
      <c r="O116" s="1">
        <v>3984920</v>
      </c>
      <c r="P116" s="1">
        <v>13.68</v>
      </c>
      <c r="R116" s="3">
        <v>44368</v>
      </c>
      <c r="S116" s="3">
        <v>44371</v>
      </c>
      <c r="T116" s="1" t="s">
        <v>39</v>
      </c>
      <c r="U116" s="1" t="s">
        <v>40</v>
      </c>
      <c r="V116" s="1">
        <v>331</v>
      </c>
      <c r="W116" s="1">
        <v>335.65</v>
      </c>
      <c r="X116" s="1">
        <v>326.14999999999998</v>
      </c>
      <c r="Y116" s="1">
        <v>333.7</v>
      </c>
      <c r="Z116" s="1">
        <v>333.45</v>
      </c>
      <c r="AA116" s="1">
        <v>333.7</v>
      </c>
      <c r="AB116" s="1">
        <v>53104050</v>
      </c>
      <c r="AC116" s="2">
        <v>17597287237.5</v>
      </c>
      <c r="AD116" s="2">
        <v>17597287237.5</v>
      </c>
      <c r="AE116" s="1">
        <v>54309600</v>
      </c>
      <c r="AF116" s="1">
        <v>-15851700</v>
      </c>
      <c r="AH116" s="3">
        <v>44368</v>
      </c>
      <c r="AI116" s="3">
        <v>44406</v>
      </c>
      <c r="AJ116" s="1" t="s">
        <v>39</v>
      </c>
      <c r="AK116" s="1" t="s">
        <v>40</v>
      </c>
      <c r="AL116" s="1">
        <v>331.65</v>
      </c>
      <c r="AM116" s="1">
        <v>337.25</v>
      </c>
      <c r="AN116" s="1">
        <v>328</v>
      </c>
      <c r="AO116" s="1">
        <v>335.35</v>
      </c>
      <c r="AP116" s="1">
        <v>335.2</v>
      </c>
      <c r="AQ116" s="1">
        <v>335.35</v>
      </c>
      <c r="AR116" s="1">
        <v>36896100</v>
      </c>
      <c r="AS116" s="2">
        <v>12293571757.5</v>
      </c>
      <c r="AT116" s="2">
        <v>12293571757.5</v>
      </c>
      <c r="AU116" s="1">
        <v>40418700</v>
      </c>
      <c r="AV116" s="1">
        <v>20685300</v>
      </c>
      <c r="AX116" s="7">
        <f t="shared" ref="AX116:AX120" si="15">A116</f>
        <v>44368</v>
      </c>
      <c r="AY116" s="10">
        <f t="shared" ref="AY116:AY120" si="16">H116</f>
        <v>334.3</v>
      </c>
      <c r="AZ116" s="8">
        <f t="shared" ref="AZ116:AZ120" si="17">O116*I116/10000000</f>
        <v>132.05227896</v>
      </c>
      <c r="BA116" s="8">
        <f t="shared" ref="BA116:BA120" si="18">AVERAGE(AZ111:AZ115)</f>
        <v>216.29141128160001</v>
      </c>
      <c r="BB116" s="8">
        <f t="shared" ref="BB116:BB120" si="19">AE116+AU116</f>
        <v>94728300</v>
      </c>
      <c r="BC116" s="8">
        <f t="shared" ref="BC116:BC120" si="20">BB116-BB115</f>
        <v>4833600</v>
      </c>
      <c r="BE116" s="12">
        <f t="shared" ref="BE116:BE120" si="21">(AY116-AY115)/AY115</f>
        <v>-9.1879075281563905E-3</v>
      </c>
      <c r="BF116" s="12">
        <f t="shared" ref="BF116:BF120" si="22">AZ116/BA116</f>
        <v>0.61052946197699409</v>
      </c>
      <c r="BG116" s="12">
        <f t="shared" ref="BG116:BG120" si="23">(BB116-BB115)/BB115</f>
        <v>5.376957707184072E-2</v>
      </c>
    </row>
    <row r="117" spans="1:59" ht="15.75" customHeight="1" x14ac:dyDescent="0.3">
      <c r="A117" s="7">
        <v>44369</v>
      </c>
      <c r="B117" s="8" t="s">
        <v>38</v>
      </c>
      <c r="C117" s="8">
        <v>337.1</v>
      </c>
      <c r="D117" s="8">
        <v>344.3</v>
      </c>
      <c r="E117" s="8">
        <v>336.15</v>
      </c>
      <c r="F117" s="8">
        <v>334.3</v>
      </c>
      <c r="G117" s="8">
        <v>337.25</v>
      </c>
      <c r="H117" s="8">
        <v>337.9</v>
      </c>
      <c r="I117" s="8">
        <v>341.06</v>
      </c>
      <c r="J117" s="8">
        <v>360.75</v>
      </c>
      <c r="K117" s="8">
        <v>97.3</v>
      </c>
      <c r="L117" s="8">
        <v>26708459</v>
      </c>
      <c r="M117" s="9">
        <v>9109087248.8999996</v>
      </c>
      <c r="N117" s="8">
        <v>196463</v>
      </c>
      <c r="O117" s="1">
        <v>3645588</v>
      </c>
      <c r="P117" s="1">
        <v>13.65</v>
      </c>
      <c r="R117" s="3">
        <v>44369</v>
      </c>
      <c r="S117" s="3">
        <v>44371</v>
      </c>
      <c r="T117" s="1" t="s">
        <v>39</v>
      </c>
      <c r="U117" s="1" t="s">
        <v>40</v>
      </c>
      <c r="V117" s="1">
        <v>336.7</v>
      </c>
      <c r="W117" s="1">
        <v>344.75</v>
      </c>
      <c r="X117" s="1">
        <v>336.5</v>
      </c>
      <c r="Y117" s="1">
        <v>337.7</v>
      </c>
      <c r="Z117" s="1">
        <v>337.15</v>
      </c>
      <c r="AA117" s="1">
        <v>337.7</v>
      </c>
      <c r="AB117" s="1">
        <v>49381950</v>
      </c>
      <c r="AC117" s="2">
        <v>16859506170</v>
      </c>
      <c r="AD117" s="2">
        <v>16859506170</v>
      </c>
      <c r="AE117" s="1">
        <v>33595800</v>
      </c>
      <c r="AF117" s="1">
        <v>-20713800</v>
      </c>
      <c r="AH117" s="3">
        <v>44369</v>
      </c>
      <c r="AI117" s="3">
        <v>44406</v>
      </c>
      <c r="AJ117" s="1" t="s">
        <v>39</v>
      </c>
      <c r="AK117" s="1" t="s">
        <v>40</v>
      </c>
      <c r="AL117" s="1">
        <v>338.6</v>
      </c>
      <c r="AM117" s="1">
        <v>346.45</v>
      </c>
      <c r="AN117" s="1">
        <v>338</v>
      </c>
      <c r="AO117" s="1">
        <v>339.4</v>
      </c>
      <c r="AP117" s="1">
        <v>338.95</v>
      </c>
      <c r="AQ117" s="1">
        <v>339.4</v>
      </c>
      <c r="AR117" s="1">
        <v>36485700</v>
      </c>
      <c r="AS117" s="2">
        <v>12522378877.5</v>
      </c>
      <c r="AT117" s="2">
        <v>12522378877.5</v>
      </c>
      <c r="AU117" s="1">
        <v>58809750</v>
      </c>
      <c r="AV117" s="1">
        <v>18391050</v>
      </c>
      <c r="AX117" s="7">
        <f t="shared" si="15"/>
        <v>44369</v>
      </c>
      <c r="AY117" s="10">
        <f t="shared" si="16"/>
        <v>337.9</v>
      </c>
      <c r="AZ117" s="8">
        <f t="shared" si="17"/>
        <v>124.33642432799999</v>
      </c>
      <c r="BA117" s="8">
        <f t="shared" si="18"/>
        <v>201.1988466016</v>
      </c>
      <c r="BB117" s="8">
        <f t="shared" si="19"/>
        <v>92405550</v>
      </c>
      <c r="BC117" s="8">
        <f t="shared" si="20"/>
        <v>-2322750</v>
      </c>
      <c r="BE117" s="12">
        <f t="shared" si="21"/>
        <v>1.0768770565360353E-2</v>
      </c>
      <c r="BF117" s="12">
        <f t="shared" si="22"/>
        <v>0.6179778186015269</v>
      </c>
      <c r="BG117" s="12">
        <f t="shared" si="23"/>
        <v>-2.4520127564835428E-2</v>
      </c>
    </row>
    <row r="118" spans="1:59" ht="15.75" customHeight="1" x14ac:dyDescent="0.3">
      <c r="A118" s="7">
        <v>44370</v>
      </c>
      <c r="B118" s="8" t="s">
        <v>38</v>
      </c>
      <c r="C118" s="8">
        <v>341</v>
      </c>
      <c r="D118" s="8">
        <v>343.25</v>
      </c>
      <c r="E118" s="8">
        <v>334.3</v>
      </c>
      <c r="F118" s="8">
        <v>337.9</v>
      </c>
      <c r="G118" s="8">
        <v>335.5</v>
      </c>
      <c r="H118" s="8">
        <v>335.25</v>
      </c>
      <c r="I118" s="8">
        <v>338.98</v>
      </c>
      <c r="J118" s="8">
        <v>360.75</v>
      </c>
      <c r="K118" s="8">
        <v>97.3</v>
      </c>
      <c r="L118" s="8">
        <v>25741628</v>
      </c>
      <c r="M118" s="9">
        <v>8725921331.25</v>
      </c>
      <c r="N118" s="8">
        <v>163850</v>
      </c>
      <c r="O118" s="1">
        <v>3796141</v>
      </c>
      <c r="P118" s="1">
        <v>14.75</v>
      </c>
      <c r="R118" s="3">
        <v>44370</v>
      </c>
      <c r="S118" s="3">
        <v>44371</v>
      </c>
      <c r="T118" s="1" t="s">
        <v>39</v>
      </c>
      <c r="U118" s="1" t="s">
        <v>40</v>
      </c>
      <c r="V118" s="1">
        <v>339.85</v>
      </c>
      <c r="W118" s="1">
        <v>342.85</v>
      </c>
      <c r="X118" s="1">
        <v>334.9</v>
      </c>
      <c r="Y118" s="1">
        <v>335.55</v>
      </c>
      <c r="Z118" s="1">
        <v>335.75</v>
      </c>
      <c r="AA118" s="1">
        <v>335.55</v>
      </c>
      <c r="AB118" s="1">
        <v>38751450</v>
      </c>
      <c r="AC118" s="2">
        <v>13123970557.5</v>
      </c>
      <c r="AD118" s="2">
        <v>13123970557.5</v>
      </c>
      <c r="AE118" s="1">
        <v>15962850</v>
      </c>
      <c r="AF118" s="1">
        <v>-17632950</v>
      </c>
      <c r="AH118" s="3">
        <v>44370</v>
      </c>
      <c r="AI118" s="3">
        <v>44406</v>
      </c>
      <c r="AJ118" s="1" t="s">
        <v>39</v>
      </c>
      <c r="AK118" s="1" t="s">
        <v>40</v>
      </c>
      <c r="AL118" s="1">
        <v>341.6</v>
      </c>
      <c r="AM118" s="1">
        <v>344.6</v>
      </c>
      <c r="AN118" s="1">
        <v>336.1</v>
      </c>
      <c r="AO118" s="1">
        <v>336.8</v>
      </c>
      <c r="AP118" s="1">
        <v>337</v>
      </c>
      <c r="AQ118" s="1">
        <v>336.8</v>
      </c>
      <c r="AR118" s="1">
        <v>39589350</v>
      </c>
      <c r="AS118" s="2">
        <v>13471464360</v>
      </c>
      <c r="AT118" s="2">
        <v>13471464360</v>
      </c>
      <c r="AU118" s="1">
        <v>74849550</v>
      </c>
      <c r="AV118" s="1">
        <v>16039800</v>
      </c>
      <c r="AX118" s="7">
        <f t="shared" si="15"/>
        <v>44370</v>
      </c>
      <c r="AY118" s="10">
        <f t="shared" si="16"/>
        <v>335.25</v>
      </c>
      <c r="AZ118" s="8">
        <f t="shared" si="17"/>
        <v>128.68158761800001</v>
      </c>
      <c r="BA118" s="8">
        <f t="shared" si="18"/>
        <v>185.35974577659999</v>
      </c>
      <c r="BB118" s="8">
        <f t="shared" si="19"/>
        <v>90812400</v>
      </c>
      <c r="BC118" s="8">
        <f t="shared" si="20"/>
        <v>-1593150</v>
      </c>
      <c r="BE118" s="12">
        <f t="shared" si="21"/>
        <v>-7.8425569695175414E-3</v>
      </c>
      <c r="BF118" s="12">
        <f t="shared" si="22"/>
        <v>0.69422617666453934</v>
      </c>
      <c r="BG118" s="12">
        <f t="shared" si="23"/>
        <v>-1.7240847546494773E-2</v>
      </c>
    </row>
    <row r="119" spans="1:59" s="19" customFormat="1" ht="15.75" customHeight="1" x14ac:dyDescent="0.3">
      <c r="A119" s="15">
        <v>44371</v>
      </c>
      <c r="B119" s="13" t="s">
        <v>38</v>
      </c>
      <c r="C119" s="13">
        <v>335</v>
      </c>
      <c r="D119" s="13">
        <v>337.4</v>
      </c>
      <c r="E119" s="13">
        <v>333.35</v>
      </c>
      <c r="F119" s="13">
        <v>335.25</v>
      </c>
      <c r="G119" s="13">
        <v>335.3</v>
      </c>
      <c r="H119" s="13">
        <v>334.65</v>
      </c>
      <c r="I119" s="13">
        <v>335.51</v>
      </c>
      <c r="J119" s="13">
        <v>360.75</v>
      </c>
      <c r="K119" s="13">
        <v>97.3</v>
      </c>
      <c r="L119" s="13">
        <v>15580223</v>
      </c>
      <c r="M119" s="16">
        <v>5227377961.3999996</v>
      </c>
      <c r="N119" s="13">
        <v>119970</v>
      </c>
      <c r="O119" s="14">
        <v>2603785</v>
      </c>
      <c r="P119" s="14">
        <v>16.71</v>
      </c>
      <c r="R119" s="21">
        <v>44371</v>
      </c>
      <c r="S119" s="21">
        <v>44371</v>
      </c>
      <c r="T119" s="14" t="s">
        <v>39</v>
      </c>
      <c r="U119" s="14" t="s">
        <v>40</v>
      </c>
      <c r="V119" s="14">
        <v>335.3</v>
      </c>
      <c r="W119" s="14">
        <v>337.7</v>
      </c>
      <c r="X119" s="14">
        <v>333.35</v>
      </c>
      <c r="Y119" s="14">
        <v>334.4</v>
      </c>
      <c r="Z119" s="14">
        <v>334.55</v>
      </c>
      <c r="AA119" s="14">
        <v>334.65</v>
      </c>
      <c r="AB119" s="14">
        <v>25601550</v>
      </c>
      <c r="AC119" s="22">
        <v>8590984710</v>
      </c>
      <c r="AD119" s="22">
        <v>8590984710</v>
      </c>
      <c r="AE119" s="14">
        <v>3058050</v>
      </c>
      <c r="AF119" s="14">
        <v>-12904800</v>
      </c>
      <c r="AH119" s="21">
        <v>44371</v>
      </c>
      <c r="AI119" s="21">
        <v>44406</v>
      </c>
      <c r="AJ119" s="14" t="s">
        <v>39</v>
      </c>
      <c r="AK119" s="14" t="s">
        <v>40</v>
      </c>
      <c r="AL119" s="14">
        <v>337.05</v>
      </c>
      <c r="AM119" s="14">
        <v>339.1</v>
      </c>
      <c r="AN119" s="14">
        <v>334.75</v>
      </c>
      <c r="AO119" s="14">
        <v>335.95</v>
      </c>
      <c r="AP119" s="14">
        <v>336.5</v>
      </c>
      <c r="AQ119" s="14">
        <v>335.95</v>
      </c>
      <c r="AR119" s="14">
        <v>30859800</v>
      </c>
      <c r="AS119" s="22">
        <v>10399665105</v>
      </c>
      <c r="AT119" s="22">
        <v>10399665105</v>
      </c>
      <c r="AU119" s="14">
        <v>86115600</v>
      </c>
      <c r="AV119" s="14">
        <v>11266050</v>
      </c>
      <c r="AX119" s="15">
        <f t="shared" si="15"/>
        <v>44371</v>
      </c>
      <c r="AY119" s="17">
        <f t="shared" si="16"/>
        <v>334.65</v>
      </c>
      <c r="AZ119" s="13">
        <f t="shared" si="17"/>
        <v>87.359590535000009</v>
      </c>
      <c r="BA119" s="13">
        <f t="shared" si="18"/>
        <v>186.9371027402</v>
      </c>
      <c r="BB119" s="13">
        <f t="shared" si="19"/>
        <v>89173650</v>
      </c>
      <c r="BC119" s="13">
        <f t="shared" si="20"/>
        <v>-1638750</v>
      </c>
      <c r="BE119" s="18">
        <f t="shared" si="21"/>
        <v>-1.7897091722595757E-3</v>
      </c>
      <c r="BF119" s="18">
        <f t="shared" si="22"/>
        <v>0.46732076861386873</v>
      </c>
      <c r="BG119" s="18">
        <f t="shared" si="23"/>
        <v>-1.8045443133316595E-2</v>
      </c>
    </row>
    <row r="120" spans="1:59" ht="15.75" customHeight="1" x14ac:dyDescent="0.3">
      <c r="A120" s="7">
        <v>44372</v>
      </c>
      <c r="B120" s="8" t="s">
        <v>38</v>
      </c>
      <c r="C120" s="8">
        <v>335.9</v>
      </c>
      <c r="D120" s="8">
        <v>342.8</v>
      </c>
      <c r="E120" s="8">
        <v>335.9</v>
      </c>
      <c r="F120" s="8">
        <v>334.65</v>
      </c>
      <c r="G120" s="8">
        <v>339.1</v>
      </c>
      <c r="H120" s="8">
        <v>339.65</v>
      </c>
      <c r="I120" s="8">
        <v>340.03</v>
      </c>
      <c r="J120" s="8">
        <v>360.75</v>
      </c>
      <c r="K120" s="8">
        <v>97.3</v>
      </c>
      <c r="L120" s="8">
        <v>22426352</v>
      </c>
      <c r="M120" s="9">
        <v>7625742314.9499998</v>
      </c>
      <c r="N120" s="8">
        <v>162950</v>
      </c>
      <c r="O120" s="1">
        <v>3345310</v>
      </c>
      <c r="P120" s="1">
        <v>14.92</v>
      </c>
      <c r="R120" s="3">
        <v>44372</v>
      </c>
      <c r="S120" s="3">
        <v>44406</v>
      </c>
      <c r="T120" s="1" t="s">
        <v>39</v>
      </c>
      <c r="U120" s="1" t="s">
        <v>40</v>
      </c>
      <c r="V120" s="1">
        <v>337.8</v>
      </c>
      <c r="W120" s="1">
        <v>344.95</v>
      </c>
      <c r="X120" s="1">
        <v>337.7</v>
      </c>
      <c r="Y120" s="1">
        <v>340.7</v>
      </c>
      <c r="Z120" s="1">
        <v>340.2</v>
      </c>
      <c r="AA120" s="1">
        <v>340.7</v>
      </c>
      <c r="AB120" s="1">
        <v>27778950</v>
      </c>
      <c r="AC120" s="2">
        <v>9491940105</v>
      </c>
      <c r="AD120" s="2">
        <v>9491940105</v>
      </c>
      <c r="AE120" s="1">
        <v>87016200</v>
      </c>
      <c r="AF120" s="1">
        <v>900600</v>
      </c>
      <c r="AH120" s="3">
        <v>44372</v>
      </c>
      <c r="AI120" s="3">
        <v>44434</v>
      </c>
      <c r="AJ120" s="1" t="s">
        <v>39</v>
      </c>
      <c r="AK120" s="1" t="s">
        <v>40</v>
      </c>
      <c r="AL120" s="1">
        <v>340.25</v>
      </c>
      <c r="AM120" s="1">
        <v>346.65</v>
      </c>
      <c r="AN120" s="1">
        <v>340.25</v>
      </c>
      <c r="AO120" s="1">
        <v>342.4</v>
      </c>
      <c r="AP120" s="1">
        <v>341.9</v>
      </c>
      <c r="AQ120" s="1">
        <v>342.4</v>
      </c>
      <c r="AR120" s="1">
        <v>1279650</v>
      </c>
      <c r="AS120" s="2">
        <v>439413427.5</v>
      </c>
      <c r="AT120" s="2">
        <v>439413427.5</v>
      </c>
      <c r="AU120" s="1">
        <v>1558950</v>
      </c>
      <c r="AV120" s="1">
        <v>153900</v>
      </c>
      <c r="AX120" s="7">
        <f t="shared" si="15"/>
        <v>44372</v>
      </c>
      <c r="AY120" s="10">
        <f t="shared" si="16"/>
        <v>339.65</v>
      </c>
      <c r="AZ120" s="8">
        <f t="shared" si="17"/>
        <v>113.75057593</v>
      </c>
      <c r="BA120" s="8">
        <f t="shared" si="18"/>
        <v>174.44890475220001</v>
      </c>
      <c r="BB120" s="8">
        <f t="shared" si="19"/>
        <v>88575150</v>
      </c>
      <c r="BC120" s="8">
        <f t="shared" si="20"/>
        <v>-598500</v>
      </c>
      <c r="BE120" s="12">
        <f t="shared" si="21"/>
        <v>1.494098311668908E-2</v>
      </c>
      <c r="BF120" s="12">
        <f t="shared" si="22"/>
        <v>0.65205669299890212</v>
      </c>
      <c r="BG120" s="12">
        <f t="shared" si="23"/>
        <v>-6.7116238933810609E-3</v>
      </c>
    </row>
    <row r="121" spans="1:59" ht="15.75" customHeight="1" x14ac:dyDescent="0.3">
      <c r="AY121" s="10"/>
    </row>
    <row r="122" spans="1:59" ht="15.75" customHeight="1" x14ac:dyDescent="0.3">
      <c r="AY122" s="10"/>
    </row>
    <row r="123" spans="1:59" ht="15.75" customHeight="1" x14ac:dyDescent="0.3">
      <c r="AY123" s="10"/>
    </row>
    <row r="124" spans="1:59" ht="15.75" customHeight="1" x14ac:dyDescent="0.3">
      <c r="AY124" s="10"/>
    </row>
    <row r="125" spans="1:59" ht="15.75" customHeight="1" x14ac:dyDescent="0.3">
      <c r="AY125" s="10"/>
    </row>
    <row r="126" spans="1:59" ht="15.75" customHeight="1" x14ac:dyDescent="0.3">
      <c r="AY126" s="10"/>
    </row>
    <row r="127" spans="1:59" ht="15.75" customHeight="1" x14ac:dyDescent="0.3">
      <c r="AY127" s="10"/>
    </row>
    <row r="128" spans="1:59" ht="15.75" customHeight="1" x14ac:dyDescent="0.3">
      <c r="AY128" s="10"/>
    </row>
    <row r="129" spans="51:51" ht="15.75" customHeight="1" x14ac:dyDescent="0.3">
      <c r="AY129" s="10"/>
    </row>
    <row r="130" spans="51:51" ht="15.75" customHeight="1" x14ac:dyDescent="0.3">
      <c r="AY130" s="10"/>
    </row>
    <row r="131" spans="51:51" ht="15.75" customHeight="1" x14ac:dyDescent="0.3">
      <c r="AY131" s="10"/>
    </row>
    <row r="132" spans="51:51" ht="15.75" customHeight="1" x14ac:dyDescent="0.3">
      <c r="AY132" s="10"/>
    </row>
    <row r="133" spans="51:51" ht="15.75" customHeight="1" x14ac:dyDescent="0.3">
      <c r="AY133" s="10"/>
    </row>
    <row r="134" spans="51:51" ht="15.75" customHeight="1" x14ac:dyDescent="0.3">
      <c r="AY134" s="10"/>
    </row>
    <row r="135" spans="51:51" ht="15.75" customHeight="1" x14ac:dyDescent="0.3">
      <c r="AY135" s="10"/>
    </row>
    <row r="136" spans="51:51" ht="15.75" customHeight="1" x14ac:dyDescent="0.3">
      <c r="AY136" s="10"/>
    </row>
    <row r="137" spans="51:51" ht="15.75" customHeight="1" x14ac:dyDescent="0.3">
      <c r="AY137" s="10"/>
    </row>
    <row r="138" spans="51:51" ht="15.75" customHeight="1" x14ac:dyDescent="0.3">
      <c r="AY138" s="10"/>
    </row>
    <row r="139" spans="51:51" ht="15.75" customHeight="1" x14ac:dyDescent="0.3">
      <c r="AY139" s="10"/>
    </row>
    <row r="140" spans="51:51" ht="15.75" customHeight="1" x14ac:dyDescent="0.3">
      <c r="AY140" s="10"/>
    </row>
    <row r="141" spans="51:51" ht="15.75" customHeight="1" x14ac:dyDescent="0.3">
      <c r="AY141" s="10"/>
    </row>
    <row r="142" spans="51:51" ht="15.75" customHeight="1" x14ac:dyDescent="0.3">
      <c r="AY142" s="10"/>
    </row>
    <row r="143" spans="51:51" ht="15.75" customHeight="1" x14ac:dyDescent="0.3">
      <c r="AY143" s="10"/>
    </row>
    <row r="144" spans="51:51" ht="15.75" customHeight="1" x14ac:dyDescent="0.3">
      <c r="AY144" s="10"/>
    </row>
    <row r="145" spans="51:51" ht="15.75" customHeight="1" x14ac:dyDescent="0.3">
      <c r="AY145" s="10"/>
    </row>
    <row r="146" spans="51:51" ht="15.75" customHeight="1" x14ac:dyDescent="0.3">
      <c r="AY146" s="10"/>
    </row>
    <row r="147" spans="51:51" ht="15.75" customHeight="1" x14ac:dyDescent="0.3">
      <c r="AY147" s="10"/>
    </row>
    <row r="148" spans="51:51" ht="15.75" customHeight="1" x14ac:dyDescent="0.3">
      <c r="AY148" s="10"/>
    </row>
    <row r="149" spans="51:51" ht="15.75" customHeight="1" x14ac:dyDescent="0.3">
      <c r="AY149" s="10"/>
    </row>
    <row r="150" spans="51:51" ht="15.75" customHeight="1" x14ac:dyDescent="0.3">
      <c r="AY150" s="10"/>
    </row>
    <row r="151" spans="51:51" ht="15.75" customHeight="1" x14ac:dyDescent="0.3">
      <c r="AY151" s="10"/>
    </row>
    <row r="152" spans="51:51" ht="15.75" customHeight="1" x14ac:dyDescent="0.3">
      <c r="AY152" s="10"/>
    </row>
    <row r="153" spans="51:51" ht="15.75" customHeight="1" x14ac:dyDescent="0.3">
      <c r="AY153" s="10"/>
    </row>
    <row r="154" spans="51:51" ht="15.75" customHeight="1" x14ac:dyDescent="0.3">
      <c r="AY154" s="10"/>
    </row>
    <row r="155" spans="51:51" ht="15.75" customHeight="1" x14ac:dyDescent="0.3">
      <c r="AY155" s="10"/>
    </row>
    <row r="156" spans="51:51" ht="15.75" customHeight="1" x14ac:dyDescent="0.3">
      <c r="AY156" s="10"/>
    </row>
    <row r="157" spans="51:51" ht="15.75" customHeight="1" x14ac:dyDescent="0.3">
      <c r="AY157" s="10"/>
    </row>
    <row r="158" spans="51:51" ht="15.75" customHeight="1" x14ac:dyDescent="0.3">
      <c r="AY158" s="10"/>
    </row>
    <row r="159" spans="51:51" ht="15.75" customHeight="1" x14ac:dyDescent="0.3">
      <c r="AY159" s="10"/>
    </row>
    <row r="160" spans="51:51" ht="15.75" customHeight="1" x14ac:dyDescent="0.3">
      <c r="AY160" s="10"/>
    </row>
    <row r="161" spans="51:51" ht="15.75" customHeight="1" x14ac:dyDescent="0.3">
      <c r="AY161" s="10"/>
    </row>
    <row r="162" spans="51:51" ht="15.75" customHeight="1" x14ac:dyDescent="0.3">
      <c r="AY162" s="10"/>
    </row>
    <row r="163" spans="51:51" ht="15.75" customHeight="1" x14ac:dyDescent="0.3">
      <c r="AY163" s="10"/>
    </row>
    <row r="164" spans="51:51" ht="15.75" customHeight="1" x14ac:dyDescent="0.3">
      <c r="AY164" s="10"/>
    </row>
    <row r="165" spans="51:51" ht="15.75" customHeight="1" x14ac:dyDescent="0.3">
      <c r="AY165" s="10"/>
    </row>
    <row r="166" spans="51:51" ht="15.75" customHeight="1" x14ac:dyDescent="0.3">
      <c r="AY166" s="10"/>
    </row>
    <row r="167" spans="51:51" ht="15.75" customHeight="1" x14ac:dyDescent="0.3">
      <c r="AY167" s="10"/>
    </row>
    <row r="168" spans="51:51" ht="15.75" customHeight="1" x14ac:dyDescent="0.3">
      <c r="AY168" s="10"/>
    </row>
    <row r="169" spans="51:51" ht="15.75" customHeight="1" x14ac:dyDescent="0.3">
      <c r="AY169" s="10"/>
    </row>
    <row r="170" spans="51:51" ht="15.75" customHeight="1" x14ac:dyDescent="0.3">
      <c r="AY170" s="10"/>
    </row>
    <row r="171" spans="51:51" ht="15.75" customHeight="1" x14ac:dyDescent="0.3">
      <c r="AY171" s="10"/>
    </row>
    <row r="172" spans="51:51" ht="15.75" customHeight="1" x14ac:dyDescent="0.3">
      <c r="AY172" s="10"/>
    </row>
    <row r="173" spans="51:51" ht="15.75" customHeight="1" x14ac:dyDescent="0.3">
      <c r="AY173" s="10"/>
    </row>
    <row r="174" spans="51:51" ht="15.75" customHeight="1" x14ac:dyDescent="0.3">
      <c r="AY174" s="10"/>
    </row>
    <row r="175" spans="51:51" ht="15.75" customHeight="1" x14ac:dyDescent="0.3">
      <c r="AY175" s="10"/>
    </row>
    <row r="176" spans="51:51" ht="15.75" customHeight="1" x14ac:dyDescent="0.3">
      <c r="AY176" s="10"/>
    </row>
    <row r="177" spans="51:51" ht="15.75" customHeight="1" x14ac:dyDescent="0.3">
      <c r="AY177" s="10"/>
    </row>
    <row r="178" spans="51:51" ht="15.75" customHeight="1" x14ac:dyDescent="0.3">
      <c r="AY178" s="10"/>
    </row>
    <row r="179" spans="51:51" ht="15.75" customHeight="1" x14ac:dyDescent="0.3">
      <c r="AY179" s="10"/>
    </row>
    <row r="180" spans="51:51" ht="15.75" customHeight="1" x14ac:dyDescent="0.3">
      <c r="AY180" s="10"/>
    </row>
    <row r="181" spans="51:51" ht="15.75" customHeight="1" x14ac:dyDescent="0.3">
      <c r="AY181" s="10"/>
    </row>
    <row r="182" spans="51:51" ht="15.75" customHeight="1" x14ac:dyDescent="0.3">
      <c r="AY182" s="10"/>
    </row>
    <row r="183" spans="51:51" ht="15.75" customHeight="1" x14ac:dyDescent="0.3">
      <c r="AY183" s="10"/>
    </row>
    <row r="184" spans="51:51" ht="15.75" customHeight="1" x14ac:dyDescent="0.3">
      <c r="AY184" s="10"/>
    </row>
    <row r="185" spans="51:51" ht="15.75" customHeight="1" x14ac:dyDescent="0.3">
      <c r="AY185" s="10"/>
    </row>
    <row r="186" spans="51:51" ht="15.75" customHeight="1" x14ac:dyDescent="0.3">
      <c r="AY186" s="10"/>
    </row>
    <row r="187" spans="51:51" ht="15.75" customHeight="1" x14ac:dyDescent="0.3">
      <c r="AY187" s="10"/>
    </row>
    <row r="188" spans="51:51" ht="15.75" customHeight="1" x14ac:dyDescent="0.3">
      <c r="AY188" s="10"/>
    </row>
    <row r="189" spans="51:51" ht="15.75" customHeight="1" x14ac:dyDescent="0.3">
      <c r="AY189" s="10"/>
    </row>
    <row r="190" spans="51:51" ht="15.75" customHeight="1" x14ac:dyDescent="0.3">
      <c r="AY190" s="10"/>
    </row>
    <row r="191" spans="51:51" ht="15.75" customHeight="1" x14ac:dyDescent="0.3">
      <c r="AY191" s="10"/>
    </row>
    <row r="192" spans="51:51" ht="15.75" customHeight="1" x14ac:dyDescent="0.3">
      <c r="AY192" s="10"/>
    </row>
    <row r="193" spans="51:51" ht="15.75" customHeight="1" x14ac:dyDescent="0.3">
      <c r="AY193" s="10"/>
    </row>
    <row r="194" spans="51:51" ht="15.75" customHeight="1" x14ac:dyDescent="0.3">
      <c r="AY194" s="10"/>
    </row>
    <row r="195" spans="51:51" ht="15.75" customHeight="1" x14ac:dyDescent="0.3">
      <c r="AY195" s="10"/>
    </row>
    <row r="196" spans="51:51" ht="15.75" customHeight="1" x14ac:dyDescent="0.3">
      <c r="AY196" s="10"/>
    </row>
    <row r="197" spans="51:51" ht="15.75" customHeight="1" x14ac:dyDescent="0.3">
      <c r="AY197" s="10"/>
    </row>
    <row r="198" spans="51:51" ht="15.75" customHeight="1" x14ac:dyDescent="0.3">
      <c r="AY198" s="10"/>
    </row>
    <row r="199" spans="51:51" ht="15.75" customHeight="1" x14ac:dyDescent="0.3">
      <c r="AY199" s="10"/>
    </row>
    <row r="200" spans="51:51" ht="15.75" customHeight="1" x14ac:dyDescent="0.3">
      <c r="AY200" s="10"/>
    </row>
    <row r="201" spans="51:51" ht="15.75" customHeight="1" x14ac:dyDescent="0.3">
      <c r="AY201" s="10"/>
    </row>
    <row r="202" spans="51:51" ht="15.75" customHeight="1" x14ac:dyDescent="0.3">
      <c r="AY202" s="10"/>
    </row>
    <row r="203" spans="51:51" ht="15.75" customHeight="1" x14ac:dyDescent="0.3">
      <c r="AY203" s="10"/>
    </row>
    <row r="204" spans="51:51" ht="15.75" customHeight="1" x14ac:dyDescent="0.3">
      <c r="AY204" s="10"/>
    </row>
    <row r="205" spans="51:51" ht="15.75" customHeight="1" x14ac:dyDescent="0.3">
      <c r="AY205" s="10"/>
    </row>
    <row r="206" spans="51:51" ht="15.75" customHeight="1" x14ac:dyDescent="0.3">
      <c r="AY206" s="10"/>
    </row>
    <row r="207" spans="51:51" ht="15.75" customHeight="1" x14ac:dyDescent="0.3">
      <c r="AY207" s="10"/>
    </row>
    <row r="208" spans="51:51" ht="15.75" customHeight="1" x14ac:dyDescent="0.3">
      <c r="AY208" s="10"/>
    </row>
    <row r="209" spans="51:51" ht="15.75" customHeight="1" x14ac:dyDescent="0.3">
      <c r="AY209" s="10"/>
    </row>
    <row r="210" spans="51:51" ht="15.75" customHeight="1" x14ac:dyDescent="0.3">
      <c r="AY210" s="10"/>
    </row>
    <row r="211" spans="51:51" ht="15.75" customHeight="1" x14ac:dyDescent="0.3">
      <c r="AY211" s="10"/>
    </row>
    <row r="212" spans="51:51" ht="15.75" customHeight="1" x14ac:dyDescent="0.3">
      <c r="AY212" s="10"/>
    </row>
    <row r="213" spans="51:51" ht="15.75" customHeight="1" x14ac:dyDescent="0.3">
      <c r="AY213" s="10"/>
    </row>
    <row r="214" spans="51:51" ht="15.75" customHeight="1" x14ac:dyDescent="0.3">
      <c r="AY214" s="10"/>
    </row>
    <row r="215" spans="51:51" ht="15.75" customHeight="1" x14ac:dyDescent="0.3">
      <c r="AY215" s="10"/>
    </row>
    <row r="216" spans="51:51" ht="15.75" customHeight="1" x14ac:dyDescent="0.3">
      <c r="AY216" s="10"/>
    </row>
    <row r="217" spans="51:51" ht="15.75" customHeight="1" x14ac:dyDescent="0.3">
      <c r="AY217" s="10"/>
    </row>
    <row r="218" spans="51:51" ht="15.75" customHeight="1" x14ac:dyDescent="0.3">
      <c r="AY218" s="10"/>
    </row>
    <row r="219" spans="51:51" ht="15.75" customHeight="1" x14ac:dyDescent="0.3">
      <c r="AY219" s="10"/>
    </row>
    <row r="220" spans="51:51" ht="15.75" customHeight="1" x14ac:dyDescent="0.3">
      <c r="AY220" s="10"/>
    </row>
    <row r="221" spans="51:51" ht="15.75" customHeight="1" x14ac:dyDescent="0.3">
      <c r="AY221" s="10"/>
    </row>
    <row r="222" spans="51:51" ht="15.75" customHeight="1" x14ac:dyDescent="0.3">
      <c r="AY222" s="10"/>
    </row>
    <row r="223" spans="51:51" ht="15.75" customHeight="1" x14ac:dyDescent="0.3">
      <c r="AY223" s="10"/>
    </row>
    <row r="224" spans="51:51" ht="15.75" customHeight="1" x14ac:dyDescent="0.3">
      <c r="AY224" s="10"/>
    </row>
    <row r="225" spans="51:51" ht="15.75" customHeight="1" x14ac:dyDescent="0.3">
      <c r="AY225" s="10"/>
    </row>
    <row r="226" spans="51:51" ht="15.75" customHeight="1" x14ac:dyDescent="0.3">
      <c r="AY226" s="10"/>
    </row>
    <row r="227" spans="51:51" ht="15.75" customHeight="1" x14ac:dyDescent="0.3">
      <c r="AY227" s="10"/>
    </row>
    <row r="228" spans="51:51" ht="15.75" customHeight="1" x14ac:dyDescent="0.3">
      <c r="AY228" s="10"/>
    </row>
    <row r="229" spans="51:51" ht="15.75" customHeight="1" x14ac:dyDescent="0.3">
      <c r="AY229" s="10"/>
    </row>
    <row r="230" spans="51:51" ht="15.75" customHeight="1" x14ac:dyDescent="0.3">
      <c r="AY230" s="10"/>
    </row>
    <row r="231" spans="51:51" ht="15.75" customHeight="1" x14ac:dyDescent="0.3">
      <c r="AY231" s="10"/>
    </row>
    <row r="232" spans="51:51" ht="15.75" customHeight="1" x14ac:dyDescent="0.3">
      <c r="AY232" s="10"/>
    </row>
    <row r="233" spans="51:51" ht="15.75" customHeight="1" x14ac:dyDescent="0.3">
      <c r="AY233" s="10"/>
    </row>
    <row r="234" spans="51:51" ht="15.75" customHeight="1" x14ac:dyDescent="0.3">
      <c r="AY234" s="10"/>
    </row>
    <row r="235" spans="51:51" ht="15.75" customHeight="1" x14ac:dyDescent="0.3">
      <c r="AY235" s="10"/>
    </row>
    <row r="236" spans="51:51" ht="15.75" customHeight="1" x14ac:dyDescent="0.3">
      <c r="AY236" s="10"/>
    </row>
    <row r="237" spans="51:51" ht="15.75" customHeight="1" x14ac:dyDescent="0.3">
      <c r="AY237" s="10"/>
    </row>
    <row r="238" spans="51:51" ht="15.75" customHeight="1" x14ac:dyDescent="0.3">
      <c r="AY238" s="10"/>
    </row>
    <row r="239" spans="51:51" ht="15.75" customHeight="1" x14ac:dyDescent="0.3">
      <c r="AY239" s="10"/>
    </row>
    <row r="240" spans="51:51" ht="15.75" customHeight="1" x14ac:dyDescent="0.3">
      <c r="AY240" s="10"/>
    </row>
    <row r="241" spans="51:51" ht="15.75" customHeight="1" x14ac:dyDescent="0.3">
      <c r="AY241" s="10"/>
    </row>
    <row r="242" spans="51:51" ht="15.75" customHeight="1" x14ac:dyDescent="0.3">
      <c r="AY242" s="10"/>
    </row>
    <row r="243" spans="51:51" ht="15.75" customHeight="1" x14ac:dyDescent="0.3">
      <c r="AY243" s="10"/>
    </row>
    <row r="244" spans="51:51" ht="15.75" customHeight="1" x14ac:dyDescent="0.3">
      <c r="AY244" s="10"/>
    </row>
    <row r="245" spans="51:51" ht="15.75" customHeight="1" x14ac:dyDescent="0.3">
      <c r="AY245" s="10"/>
    </row>
    <row r="246" spans="51:51" ht="15.75" customHeight="1" x14ac:dyDescent="0.3">
      <c r="AY246" s="10"/>
    </row>
    <row r="247" spans="51:51" ht="15.75" customHeight="1" x14ac:dyDescent="0.3">
      <c r="AY247" s="10"/>
    </row>
    <row r="248" spans="51:51" ht="15.75" customHeight="1" x14ac:dyDescent="0.3">
      <c r="AY248" s="10"/>
    </row>
    <row r="249" spans="51:51" ht="15.75" customHeight="1" x14ac:dyDescent="0.3">
      <c r="AY249" s="10"/>
    </row>
    <row r="250" spans="51:51" ht="15.75" customHeight="1" x14ac:dyDescent="0.3">
      <c r="AY250" s="10"/>
    </row>
    <row r="251" spans="51:51" ht="15.75" customHeight="1" x14ac:dyDescent="0.3">
      <c r="AY251" s="10"/>
    </row>
    <row r="252" spans="51:51" ht="15.75" customHeight="1" x14ac:dyDescent="0.3">
      <c r="AY252" s="10"/>
    </row>
    <row r="253" spans="51:51" ht="15.75" customHeight="1" x14ac:dyDescent="0.3">
      <c r="AY253" s="10"/>
    </row>
    <row r="254" spans="51:51" ht="15.75" customHeight="1" x14ac:dyDescent="0.3">
      <c r="AY254" s="10"/>
    </row>
    <row r="255" spans="51:51" ht="15.75" customHeight="1" x14ac:dyDescent="0.3">
      <c r="AY255" s="10"/>
    </row>
    <row r="256" spans="51:51" ht="15.75" customHeight="1" x14ac:dyDescent="0.3">
      <c r="AY256" s="10"/>
    </row>
    <row r="257" spans="51:51" ht="15.75" customHeight="1" x14ac:dyDescent="0.3">
      <c r="AY257" s="10"/>
    </row>
    <row r="258" spans="51:51" ht="15.75" customHeight="1" x14ac:dyDescent="0.3">
      <c r="AY258" s="10"/>
    </row>
    <row r="259" spans="51:51" ht="15.75" customHeight="1" x14ac:dyDescent="0.3">
      <c r="AY259" s="10"/>
    </row>
    <row r="260" spans="51:51" ht="15.75" customHeight="1" x14ac:dyDescent="0.3">
      <c r="AY260" s="10"/>
    </row>
    <row r="261" spans="51:51" ht="15.75" customHeight="1" x14ac:dyDescent="0.3">
      <c r="AY261" s="10"/>
    </row>
    <row r="262" spans="51:51" ht="15.75" customHeight="1" x14ac:dyDescent="0.3">
      <c r="AY262" s="10"/>
    </row>
    <row r="263" spans="51:51" ht="15.75" customHeight="1" x14ac:dyDescent="0.3">
      <c r="AY263" s="10"/>
    </row>
    <row r="264" spans="51:51" ht="15.75" customHeight="1" x14ac:dyDescent="0.3">
      <c r="AY264" s="10"/>
    </row>
    <row r="265" spans="51:51" ht="15.75" customHeight="1" x14ac:dyDescent="0.3">
      <c r="AY265" s="10"/>
    </row>
    <row r="266" spans="51:51" ht="15.75" customHeight="1" x14ac:dyDescent="0.3">
      <c r="AY266" s="10"/>
    </row>
    <row r="267" spans="51:51" ht="15.75" customHeight="1" x14ac:dyDescent="0.3">
      <c r="AY267" s="10"/>
    </row>
    <row r="268" spans="51:51" ht="15.75" customHeight="1" x14ac:dyDescent="0.3">
      <c r="AY268" s="10"/>
    </row>
    <row r="269" spans="51:51" ht="15.75" customHeight="1" x14ac:dyDescent="0.3">
      <c r="AY269" s="10"/>
    </row>
    <row r="270" spans="51:51" ht="15.75" customHeight="1" x14ac:dyDescent="0.3">
      <c r="AY270" s="10"/>
    </row>
    <row r="271" spans="51:51" ht="15.75" customHeight="1" x14ac:dyDescent="0.3">
      <c r="AY271" s="10"/>
    </row>
    <row r="272" spans="51:51" ht="15.75" customHeight="1" x14ac:dyDescent="0.3">
      <c r="AY272" s="10"/>
    </row>
    <row r="273" spans="51:51" ht="15.75" customHeight="1" x14ac:dyDescent="0.3">
      <c r="AY273" s="10"/>
    </row>
    <row r="274" spans="51:51" ht="15.75" customHeight="1" x14ac:dyDescent="0.3">
      <c r="AY274" s="10"/>
    </row>
    <row r="275" spans="51:51" ht="15.75" customHeight="1" x14ac:dyDescent="0.3">
      <c r="AY275" s="10"/>
    </row>
    <row r="276" spans="51:51" ht="15.75" customHeight="1" x14ac:dyDescent="0.3">
      <c r="AY276" s="10"/>
    </row>
    <row r="277" spans="51:51" ht="15.75" customHeight="1" x14ac:dyDescent="0.3">
      <c r="AY277" s="10"/>
    </row>
    <row r="278" spans="51:51" ht="15.75" customHeight="1" x14ac:dyDescent="0.3">
      <c r="AY278" s="10"/>
    </row>
    <row r="279" spans="51:51" ht="15.75" customHeight="1" x14ac:dyDescent="0.3">
      <c r="AY279" s="10"/>
    </row>
    <row r="280" spans="51:51" ht="15.75" customHeight="1" x14ac:dyDescent="0.3">
      <c r="AY280" s="10"/>
    </row>
    <row r="281" spans="51:51" ht="15.75" customHeight="1" x14ac:dyDescent="0.3">
      <c r="AY281" s="10"/>
    </row>
    <row r="282" spans="51:51" ht="15.75" customHeight="1" x14ac:dyDescent="0.3">
      <c r="AY282" s="10"/>
    </row>
    <row r="283" spans="51:51" ht="15.75" customHeight="1" x14ac:dyDescent="0.3">
      <c r="AY283" s="10"/>
    </row>
    <row r="284" spans="51:51" ht="15.75" customHeight="1" x14ac:dyDescent="0.3">
      <c r="AY284" s="10"/>
    </row>
    <row r="285" spans="51:51" ht="15.75" customHeight="1" x14ac:dyDescent="0.3">
      <c r="AY285" s="10"/>
    </row>
    <row r="286" spans="51:51" ht="15.75" customHeight="1" x14ac:dyDescent="0.3">
      <c r="AY286" s="10"/>
    </row>
    <row r="287" spans="51:51" ht="15.75" customHeight="1" x14ac:dyDescent="0.3">
      <c r="AY287" s="10"/>
    </row>
    <row r="288" spans="51:51" ht="15.75" customHeight="1" x14ac:dyDescent="0.3">
      <c r="AY288" s="10"/>
    </row>
    <row r="289" spans="51:51" ht="15.75" customHeight="1" x14ac:dyDescent="0.3">
      <c r="AY289" s="10"/>
    </row>
    <row r="290" spans="51:51" ht="15.75" customHeight="1" x14ac:dyDescent="0.3">
      <c r="AY290" s="10"/>
    </row>
    <row r="291" spans="51:51" ht="15.75" customHeight="1" x14ac:dyDescent="0.3">
      <c r="AY291" s="10"/>
    </row>
    <row r="292" spans="51:51" ht="15.75" customHeight="1" x14ac:dyDescent="0.3">
      <c r="AY292" s="10"/>
    </row>
    <row r="293" spans="51:51" ht="15.75" customHeight="1" x14ac:dyDescent="0.3">
      <c r="AY293" s="10"/>
    </row>
    <row r="294" spans="51:51" ht="15.75" customHeight="1" x14ac:dyDescent="0.3">
      <c r="AY294" s="10"/>
    </row>
    <row r="295" spans="51:51" ht="15.75" customHeight="1" x14ac:dyDescent="0.3">
      <c r="AY295" s="10"/>
    </row>
    <row r="296" spans="51:51" ht="15.75" customHeight="1" x14ac:dyDescent="0.3">
      <c r="AY296" s="10"/>
    </row>
    <row r="297" spans="51:51" ht="15.75" customHeight="1" x14ac:dyDescent="0.3">
      <c r="AY297" s="10"/>
    </row>
    <row r="298" spans="51:51" ht="15.75" customHeight="1" x14ac:dyDescent="0.3">
      <c r="AY298" s="10"/>
    </row>
    <row r="299" spans="51:51" ht="15.75" customHeight="1" x14ac:dyDescent="0.3">
      <c r="AY299" s="10"/>
    </row>
    <row r="300" spans="51:51" ht="15.75" customHeight="1" x14ac:dyDescent="0.3">
      <c r="AY300" s="10"/>
    </row>
    <row r="301" spans="51:51" ht="15.75" customHeight="1" x14ac:dyDescent="0.3">
      <c r="AY301" s="10"/>
    </row>
    <row r="302" spans="51:51" ht="15.75" customHeight="1" x14ac:dyDescent="0.3">
      <c r="AY302" s="10"/>
    </row>
    <row r="303" spans="51:51" ht="15.75" customHeight="1" x14ac:dyDescent="0.3">
      <c r="AY303" s="10"/>
    </row>
    <row r="304" spans="51:51" ht="15.75" customHeight="1" x14ac:dyDescent="0.3">
      <c r="AY304" s="10"/>
    </row>
    <row r="305" spans="51:51" ht="15.75" customHeight="1" x14ac:dyDescent="0.3">
      <c r="AY305" s="10"/>
    </row>
    <row r="306" spans="51:51" ht="15.75" customHeight="1" x14ac:dyDescent="0.3">
      <c r="AY306" s="10"/>
    </row>
    <row r="307" spans="51:51" ht="15.75" customHeight="1" x14ac:dyDescent="0.3">
      <c r="AY307" s="10"/>
    </row>
    <row r="308" spans="51:51" ht="15.75" customHeight="1" x14ac:dyDescent="0.3">
      <c r="AY308" s="10"/>
    </row>
    <row r="309" spans="51:51" ht="15.75" customHeight="1" x14ac:dyDescent="0.3">
      <c r="AY309" s="10"/>
    </row>
    <row r="310" spans="51:51" ht="15.75" customHeight="1" x14ac:dyDescent="0.3">
      <c r="AY310" s="10"/>
    </row>
    <row r="311" spans="51:51" ht="15.75" customHeight="1" x14ac:dyDescent="0.3">
      <c r="AY311" s="10"/>
    </row>
    <row r="312" spans="51:51" ht="15.75" customHeight="1" x14ac:dyDescent="0.3">
      <c r="AY312" s="10"/>
    </row>
    <row r="313" spans="51:51" ht="15.75" customHeight="1" x14ac:dyDescent="0.3">
      <c r="AY313" s="10"/>
    </row>
    <row r="314" spans="51:51" ht="15.75" customHeight="1" x14ac:dyDescent="0.3">
      <c r="AY314" s="10"/>
    </row>
    <row r="315" spans="51:51" ht="15.75" customHeight="1" x14ac:dyDescent="0.3">
      <c r="AY315" s="10"/>
    </row>
    <row r="316" spans="51:51" ht="15.75" customHeight="1" x14ac:dyDescent="0.3">
      <c r="AY316" s="10"/>
    </row>
    <row r="317" spans="51:51" ht="15.75" customHeight="1" x14ac:dyDescent="0.3">
      <c r="AY317" s="10"/>
    </row>
    <row r="318" spans="51:51" ht="15.75" customHeight="1" x14ac:dyDescent="0.3">
      <c r="AY318" s="10"/>
    </row>
    <row r="319" spans="51:51" ht="15.75" customHeight="1" x14ac:dyDescent="0.3">
      <c r="AY319" s="10"/>
    </row>
    <row r="320" spans="51:51" ht="15.75" customHeight="1" x14ac:dyDescent="0.3">
      <c r="AY320" s="10"/>
    </row>
    <row r="321" spans="51:51" ht="15.75" customHeight="1" x14ac:dyDescent="0.3">
      <c r="AY321" s="10"/>
    </row>
    <row r="322" spans="51:51" ht="15.75" customHeight="1" x14ac:dyDescent="0.3">
      <c r="AY322" s="10"/>
    </row>
    <row r="323" spans="51:51" ht="15.75" customHeight="1" x14ac:dyDescent="0.3">
      <c r="AY323" s="10"/>
    </row>
    <row r="324" spans="51:51" ht="15.75" customHeight="1" x14ac:dyDescent="0.3">
      <c r="AY324" s="10"/>
    </row>
    <row r="325" spans="51:51" ht="15.75" customHeight="1" x14ac:dyDescent="0.3">
      <c r="AY325" s="10"/>
    </row>
    <row r="326" spans="51:51" ht="15.75" customHeight="1" x14ac:dyDescent="0.3">
      <c r="AY326" s="10"/>
    </row>
    <row r="327" spans="51:51" ht="15.75" customHeight="1" x14ac:dyDescent="0.3">
      <c r="AY327" s="10"/>
    </row>
    <row r="328" spans="51:51" ht="15.75" customHeight="1" x14ac:dyDescent="0.3">
      <c r="AY328" s="10"/>
    </row>
    <row r="329" spans="51:51" ht="15.75" customHeight="1" x14ac:dyDescent="0.3">
      <c r="AY329" s="10"/>
    </row>
    <row r="330" spans="51:51" ht="15.75" customHeight="1" x14ac:dyDescent="0.3">
      <c r="AY330" s="10"/>
    </row>
    <row r="331" spans="51:51" ht="15.75" customHeight="1" x14ac:dyDescent="0.3">
      <c r="AY331" s="10"/>
    </row>
    <row r="332" spans="51:51" ht="15.75" customHeight="1" x14ac:dyDescent="0.3">
      <c r="AY332" s="10"/>
    </row>
    <row r="333" spans="51:51" ht="15.75" customHeight="1" x14ac:dyDescent="0.3">
      <c r="AY333" s="10"/>
    </row>
    <row r="334" spans="51:51" ht="15.75" customHeight="1" x14ac:dyDescent="0.3">
      <c r="AY334" s="10"/>
    </row>
    <row r="335" spans="51:51" ht="15.75" customHeight="1" x14ac:dyDescent="0.3">
      <c r="AY335" s="10"/>
    </row>
    <row r="336" spans="51:51" ht="15.75" customHeight="1" x14ac:dyDescent="0.3">
      <c r="AY336" s="10"/>
    </row>
    <row r="337" spans="51:51" ht="15.75" customHeight="1" x14ac:dyDescent="0.3">
      <c r="AY337" s="10"/>
    </row>
    <row r="338" spans="51:51" ht="15.75" customHeight="1" x14ac:dyDescent="0.3">
      <c r="AY338" s="10"/>
    </row>
    <row r="339" spans="51:51" ht="15.75" customHeight="1" x14ac:dyDescent="0.3">
      <c r="AY339" s="10"/>
    </row>
    <row r="340" spans="51:51" ht="15.75" customHeight="1" x14ac:dyDescent="0.3">
      <c r="AY340" s="10"/>
    </row>
    <row r="341" spans="51:51" ht="15.75" customHeight="1" x14ac:dyDescent="0.3">
      <c r="AY341" s="10"/>
    </row>
    <row r="342" spans="51:51" ht="15.75" customHeight="1" x14ac:dyDescent="0.3">
      <c r="AY342" s="10"/>
    </row>
    <row r="343" spans="51:51" ht="15.75" customHeight="1" x14ac:dyDescent="0.3">
      <c r="AY343" s="10"/>
    </row>
    <row r="344" spans="51:51" ht="15.75" customHeight="1" x14ac:dyDescent="0.3">
      <c r="AY344" s="10"/>
    </row>
    <row r="345" spans="51:51" ht="15.75" customHeight="1" x14ac:dyDescent="0.3">
      <c r="AY345" s="10"/>
    </row>
    <row r="346" spans="51:51" ht="15.75" customHeight="1" x14ac:dyDescent="0.3">
      <c r="AY346" s="10"/>
    </row>
    <row r="347" spans="51:51" ht="15.75" customHeight="1" x14ac:dyDescent="0.3">
      <c r="AY347" s="10"/>
    </row>
    <row r="348" spans="51:51" ht="15.75" customHeight="1" x14ac:dyDescent="0.3">
      <c r="AY348" s="10"/>
    </row>
    <row r="349" spans="51:51" ht="15.75" customHeight="1" x14ac:dyDescent="0.3">
      <c r="AY349" s="10"/>
    </row>
    <row r="350" spans="51:51" ht="15.75" customHeight="1" x14ac:dyDescent="0.3">
      <c r="AY350" s="10"/>
    </row>
    <row r="351" spans="51:51" ht="15.75" customHeight="1" x14ac:dyDescent="0.3">
      <c r="AY351" s="10"/>
    </row>
    <row r="352" spans="51:51" ht="15.75" customHeight="1" x14ac:dyDescent="0.3">
      <c r="AY352" s="10"/>
    </row>
    <row r="353" spans="51:51" ht="15.75" customHeight="1" x14ac:dyDescent="0.3">
      <c r="AY353" s="10"/>
    </row>
    <row r="354" spans="51:51" ht="15.75" customHeight="1" x14ac:dyDescent="0.3">
      <c r="AY354" s="10"/>
    </row>
    <row r="355" spans="51:51" ht="15.75" customHeight="1" x14ac:dyDescent="0.3">
      <c r="AY355" s="10"/>
    </row>
    <row r="356" spans="51:51" ht="15.75" customHeight="1" x14ac:dyDescent="0.3">
      <c r="AY356" s="10"/>
    </row>
    <row r="357" spans="51:51" ht="15.75" customHeight="1" x14ac:dyDescent="0.3">
      <c r="AY357" s="10"/>
    </row>
    <row r="358" spans="51:51" ht="15.75" customHeight="1" x14ac:dyDescent="0.3">
      <c r="AY358" s="10"/>
    </row>
    <row r="359" spans="51:51" ht="15.75" customHeight="1" x14ac:dyDescent="0.3">
      <c r="AY359" s="10"/>
    </row>
    <row r="360" spans="51:51" ht="15.75" customHeight="1" x14ac:dyDescent="0.3">
      <c r="AY360" s="10"/>
    </row>
    <row r="361" spans="51:51" ht="15.75" customHeight="1" x14ac:dyDescent="0.3">
      <c r="AY361" s="10"/>
    </row>
    <row r="362" spans="51:51" ht="15.75" customHeight="1" x14ac:dyDescent="0.3">
      <c r="AY362" s="10"/>
    </row>
    <row r="363" spans="51:51" ht="15.75" customHeight="1" x14ac:dyDescent="0.3">
      <c r="AY363" s="10"/>
    </row>
    <row r="364" spans="51:51" ht="15.75" customHeight="1" x14ac:dyDescent="0.3">
      <c r="AY364" s="10"/>
    </row>
    <row r="365" spans="51:51" ht="15.75" customHeight="1" x14ac:dyDescent="0.3">
      <c r="AY365" s="10"/>
    </row>
    <row r="366" spans="51:51" ht="15.75" customHeight="1" x14ac:dyDescent="0.3">
      <c r="AY366" s="10"/>
    </row>
    <row r="367" spans="51:51" ht="15.75" customHeight="1" x14ac:dyDescent="0.3">
      <c r="AY367" s="10"/>
    </row>
    <row r="368" spans="51:51" ht="15.75" customHeight="1" x14ac:dyDescent="0.3">
      <c r="AY368" s="10"/>
    </row>
    <row r="369" spans="51:51" ht="15.75" customHeight="1" x14ac:dyDescent="0.3">
      <c r="AY369" s="10"/>
    </row>
    <row r="370" spans="51:51" ht="15.75" customHeight="1" x14ac:dyDescent="0.3">
      <c r="AY370" s="10"/>
    </row>
    <row r="371" spans="51:51" ht="15.75" customHeight="1" x14ac:dyDescent="0.3">
      <c r="AY371" s="10"/>
    </row>
    <row r="372" spans="51:51" ht="15.75" customHeight="1" x14ac:dyDescent="0.3">
      <c r="AY372" s="10"/>
    </row>
    <row r="373" spans="51:51" ht="15.75" customHeight="1" x14ac:dyDescent="0.3">
      <c r="AY373" s="10"/>
    </row>
    <row r="374" spans="51:51" ht="15.75" customHeight="1" x14ac:dyDescent="0.3">
      <c r="AY374" s="10"/>
    </row>
    <row r="375" spans="51:51" ht="15.75" customHeight="1" x14ac:dyDescent="0.3">
      <c r="AY375" s="10"/>
    </row>
    <row r="376" spans="51:51" ht="15.75" customHeight="1" x14ac:dyDescent="0.3">
      <c r="AY376" s="10"/>
    </row>
    <row r="377" spans="51:51" ht="15.75" customHeight="1" x14ac:dyDescent="0.3">
      <c r="AY377" s="10"/>
    </row>
    <row r="378" spans="51:51" ht="15.75" customHeight="1" x14ac:dyDescent="0.3">
      <c r="AY378" s="10"/>
    </row>
    <row r="379" spans="51:51" ht="15.75" customHeight="1" x14ac:dyDescent="0.3">
      <c r="AY379" s="10"/>
    </row>
    <row r="380" spans="51:51" ht="15.75" customHeight="1" x14ac:dyDescent="0.3">
      <c r="AY380" s="10"/>
    </row>
    <row r="381" spans="51:51" ht="15.75" customHeight="1" x14ac:dyDescent="0.3">
      <c r="AY381" s="10"/>
    </row>
    <row r="382" spans="51:51" ht="15.75" customHeight="1" x14ac:dyDescent="0.3">
      <c r="AY382" s="10"/>
    </row>
    <row r="383" spans="51:51" ht="15.75" customHeight="1" x14ac:dyDescent="0.3">
      <c r="AY383" s="10"/>
    </row>
    <row r="384" spans="51:51" ht="15.75" customHeight="1" x14ac:dyDescent="0.3">
      <c r="AY384" s="10"/>
    </row>
    <row r="385" spans="51:51" ht="15.75" customHeight="1" x14ac:dyDescent="0.3">
      <c r="AY385" s="10"/>
    </row>
    <row r="386" spans="51:51" ht="15.75" customHeight="1" x14ac:dyDescent="0.3">
      <c r="AY386" s="10"/>
    </row>
    <row r="387" spans="51:51" ht="15.75" customHeight="1" x14ac:dyDescent="0.3">
      <c r="AY387" s="10"/>
    </row>
    <row r="388" spans="51:51" ht="15.75" customHeight="1" x14ac:dyDescent="0.3">
      <c r="AY388" s="10"/>
    </row>
    <row r="389" spans="51:51" ht="15.75" customHeight="1" x14ac:dyDescent="0.3">
      <c r="AY389" s="10"/>
    </row>
    <row r="390" spans="51:51" ht="15.75" customHeight="1" x14ac:dyDescent="0.3">
      <c r="AY390" s="10"/>
    </row>
    <row r="391" spans="51:51" ht="15.75" customHeight="1" x14ac:dyDescent="0.3">
      <c r="AY391" s="10"/>
    </row>
    <row r="392" spans="51:51" ht="15.75" customHeight="1" x14ac:dyDescent="0.3">
      <c r="AY392" s="10"/>
    </row>
    <row r="393" spans="51:51" ht="15.75" customHeight="1" x14ac:dyDescent="0.3">
      <c r="AY393" s="10"/>
    </row>
    <row r="394" spans="51:51" ht="15.75" customHeight="1" x14ac:dyDescent="0.3">
      <c r="AY394" s="10"/>
    </row>
    <row r="395" spans="51:51" ht="15.75" customHeight="1" x14ac:dyDescent="0.3">
      <c r="AY395" s="10"/>
    </row>
    <row r="396" spans="51:51" ht="15.75" customHeight="1" x14ac:dyDescent="0.3">
      <c r="AY396" s="10"/>
    </row>
    <row r="397" spans="51:51" ht="15.75" customHeight="1" x14ac:dyDescent="0.3">
      <c r="AY397" s="10"/>
    </row>
    <row r="398" spans="51:51" ht="15.75" customHeight="1" x14ac:dyDescent="0.3">
      <c r="AY398" s="10"/>
    </row>
    <row r="399" spans="51:51" ht="15.75" customHeight="1" x14ac:dyDescent="0.3">
      <c r="AY399" s="10"/>
    </row>
    <row r="400" spans="51:51" ht="15.75" customHeight="1" x14ac:dyDescent="0.3">
      <c r="AY400" s="10"/>
    </row>
    <row r="401" spans="51:51" ht="15.75" customHeight="1" x14ac:dyDescent="0.3">
      <c r="AY401" s="10"/>
    </row>
    <row r="402" spans="51:51" ht="15.75" customHeight="1" x14ac:dyDescent="0.3">
      <c r="AY402" s="10"/>
    </row>
    <row r="403" spans="51:51" ht="15.75" customHeight="1" x14ac:dyDescent="0.3">
      <c r="AY403" s="10"/>
    </row>
    <row r="404" spans="51:51" ht="15.75" customHeight="1" x14ac:dyDescent="0.3">
      <c r="AY404" s="10"/>
    </row>
    <row r="405" spans="51:51" ht="15.75" customHeight="1" x14ac:dyDescent="0.3">
      <c r="AY405" s="10"/>
    </row>
    <row r="406" spans="51:51" ht="15.75" customHeight="1" x14ac:dyDescent="0.3">
      <c r="AY406" s="10"/>
    </row>
    <row r="407" spans="51:51" ht="15.75" customHeight="1" x14ac:dyDescent="0.3">
      <c r="AY407" s="10"/>
    </row>
    <row r="408" spans="51:51" ht="15.75" customHeight="1" x14ac:dyDescent="0.3">
      <c r="AY408" s="10"/>
    </row>
    <row r="409" spans="51:51" ht="15.75" customHeight="1" x14ac:dyDescent="0.3">
      <c r="AY409" s="10"/>
    </row>
    <row r="410" spans="51:51" ht="15.75" customHeight="1" x14ac:dyDescent="0.3">
      <c r="AY410" s="10"/>
    </row>
    <row r="411" spans="51:51" ht="15.75" customHeight="1" x14ac:dyDescent="0.3">
      <c r="AY411" s="10"/>
    </row>
    <row r="412" spans="51:51" ht="15.75" customHeight="1" x14ac:dyDescent="0.3">
      <c r="AY412" s="10"/>
    </row>
    <row r="413" spans="51:51" ht="15.75" customHeight="1" x14ac:dyDescent="0.3">
      <c r="AY413" s="10"/>
    </row>
    <row r="414" spans="51:51" ht="15.75" customHeight="1" x14ac:dyDescent="0.3">
      <c r="AY414" s="10"/>
    </row>
    <row r="415" spans="51:51" ht="15.75" customHeight="1" x14ac:dyDescent="0.3">
      <c r="AY415" s="10"/>
    </row>
    <row r="416" spans="51:51" ht="15.75" customHeight="1" x14ac:dyDescent="0.3">
      <c r="AY416" s="10"/>
    </row>
    <row r="417" spans="51:51" ht="15.75" customHeight="1" x14ac:dyDescent="0.3">
      <c r="AY417" s="10"/>
    </row>
    <row r="418" spans="51:51" ht="15.75" customHeight="1" x14ac:dyDescent="0.3">
      <c r="AY418" s="10"/>
    </row>
    <row r="419" spans="51:51" ht="15.75" customHeight="1" x14ac:dyDescent="0.3">
      <c r="AY419" s="10"/>
    </row>
    <row r="420" spans="51:51" ht="15.75" customHeight="1" x14ac:dyDescent="0.3">
      <c r="AY420" s="10"/>
    </row>
    <row r="421" spans="51:51" ht="15.75" customHeight="1" x14ac:dyDescent="0.3">
      <c r="AY421" s="10"/>
    </row>
    <row r="422" spans="51:51" ht="15.75" customHeight="1" x14ac:dyDescent="0.3">
      <c r="AY422" s="10"/>
    </row>
    <row r="423" spans="51:51" ht="15.75" customHeight="1" x14ac:dyDescent="0.3">
      <c r="AY423" s="10"/>
    </row>
    <row r="424" spans="51:51" ht="15.75" customHeight="1" x14ac:dyDescent="0.3">
      <c r="AY424" s="10"/>
    </row>
    <row r="425" spans="51:51" ht="15.75" customHeight="1" x14ac:dyDescent="0.3">
      <c r="AY425" s="10"/>
    </row>
    <row r="426" spans="51:51" ht="15.75" customHeight="1" x14ac:dyDescent="0.3">
      <c r="AY426" s="10"/>
    </row>
    <row r="427" spans="51:51" ht="15.75" customHeight="1" x14ac:dyDescent="0.3">
      <c r="AY427" s="10"/>
    </row>
    <row r="428" spans="51:51" ht="15.75" customHeight="1" x14ac:dyDescent="0.3">
      <c r="AY428" s="10"/>
    </row>
    <row r="429" spans="51:51" ht="15.75" customHeight="1" x14ac:dyDescent="0.3">
      <c r="AY429" s="10"/>
    </row>
    <row r="430" spans="51:51" ht="15.75" customHeight="1" x14ac:dyDescent="0.3">
      <c r="AY430" s="10"/>
    </row>
    <row r="431" spans="51:51" ht="15.75" customHeight="1" x14ac:dyDescent="0.3">
      <c r="AY431" s="10"/>
    </row>
    <row r="432" spans="51:51" ht="15.75" customHeight="1" x14ac:dyDescent="0.3">
      <c r="AY432" s="10"/>
    </row>
    <row r="433" spans="51:51" ht="15.75" customHeight="1" x14ac:dyDescent="0.3">
      <c r="AY433" s="10"/>
    </row>
    <row r="434" spans="51:51" ht="15.75" customHeight="1" x14ac:dyDescent="0.3">
      <c r="AY434" s="10"/>
    </row>
    <row r="435" spans="51:51" ht="15.75" customHeight="1" x14ac:dyDescent="0.3">
      <c r="AY435" s="10"/>
    </row>
    <row r="436" spans="51:51" ht="15.75" customHeight="1" x14ac:dyDescent="0.3">
      <c r="AY436" s="10"/>
    </row>
    <row r="437" spans="51:51" ht="15.75" customHeight="1" x14ac:dyDescent="0.3">
      <c r="AY437" s="10"/>
    </row>
    <row r="438" spans="51:51" ht="15.75" customHeight="1" x14ac:dyDescent="0.3">
      <c r="AY438" s="10"/>
    </row>
    <row r="439" spans="51:51" ht="15.75" customHeight="1" x14ac:dyDescent="0.3">
      <c r="AY439" s="10"/>
    </row>
    <row r="440" spans="51:51" ht="15.75" customHeight="1" x14ac:dyDescent="0.3">
      <c r="AY440" s="10"/>
    </row>
    <row r="441" spans="51:51" ht="15.75" customHeight="1" x14ac:dyDescent="0.3">
      <c r="AY441" s="10"/>
    </row>
    <row r="442" spans="51:51" ht="15.75" customHeight="1" x14ac:dyDescent="0.3">
      <c r="AY442" s="10"/>
    </row>
    <row r="443" spans="51:51" ht="15.75" customHeight="1" x14ac:dyDescent="0.3">
      <c r="AY443" s="10"/>
    </row>
    <row r="444" spans="51:51" ht="15.75" customHeight="1" x14ac:dyDescent="0.3">
      <c r="AY444" s="10"/>
    </row>
    <row r="445" spans="51:51" ht="15.75" customHeight="1" x14ac:dyDescent="0.3">
      <c r="AY445" s="10"/>
    </row>
    <row r="446" spans="51:51" ht="15.75" customHeight="1" x14ac:dyDescent="0.3">
      <c r="AY446" s="10"/>
    </row>
    <row r="447" spans="51:51" ht="15.75" customHeight="1" x14ac:dyDescent="0.3">
      <c r="AY447" s="10"/>
    </row>
    <row r="448" spans="51:51" ht="15.75" customHeight="1" x14ac:dyDescent="0.3">
      <c r="AY448" s="10"/>
    </row>
    <row r="449" spans="51:51" ht="15.75" customHeight="1" x14ac:dyDescent="0.3">
      <c r="AY449" s="10"/>
    </row>
    <row r="450" spans="51:51" ht="15.75" customHeight="1" x14ac:dyDescent="0.3">
      <c r="AY450" s="10"/>
    </row>
    <row r="451" spans="51:51" ht="15.75" customHeight="1" x14ac:dyDescent="0.3">
      <c r="AY451" s="10"/>
    </row>
    <row r="452" spans="51:51" ht="15.75" customHeight="1" x14ac:dyDescent="0.3">
      <c r="AY452" s="10"/>
    </row>
    <row r="453" spans="51:51" ht="15.75" customHeight="1" x14ac:dyDescent="0.3">
      <c r="AY453" s="10"/>
    </row>
    <row r="454" spans="51:51" ht="15.75" customHeight="1" x14ac:dyDescent="0.3">
      <c r="AY454" s="10"/>
    </row>
    <row r="455" spans="51:51" ht="15.75" customHeight="1" x14ac:dyDescent="0.3">
      <c r="AY455" s="10"/>
    </row>
    <row r="456" spans="51:51" ht="15.75" customHeight="1" x14ac:dyDescent="0.3">
      <c r="AY456" s="10"/>
    </row>
    <row r="457" spans="51:51" ht="15.75" customHeight="1" x14ac:dyDescent="0.3">
      <c r="AY457" s="10"/>
    </row>
    <row r="458" spans="51:51" ht="15.75" customHeight="1" x14ac:dyDescent="0.3">
      <c r="AY458" s="10"/>
    </row>
    <row r="459" spans="51:51" ht="15.75" customHeight="1" x14ac:dyDescent="0.3">
      <c r="AY459" s="10"/>
    </row>
    <row r="460" spans="51:51" ht="15.75" customHeight="1" x14ac:dyDescent="0.3">
      <c r="AY460" s="10"/>
    </row>
    <row r="461" spans="51:51" ht="15.75" customHeight="1" x14ac:dyDescent="0.3">
      <c r="AY461" s="10"/>
    </row>
    <row r="462" spans="51:51" ht="15.75" customHeight="1" x14ac:dyDescent="0.3">
      <c r="AY462" s="10"/>
    </row>
    <row r="463" spans="51:51" ht="15.75" customHeight="1" x14ac:dyDescent="0.3">
      <c r="AY463" s="10"/>
    </row>
    <row r="464" spans="51:51" ht="15.75" customHeight="1" x14ac:dyDescent="0.3">
      <c r="AY464" s="10"/>
    </row>
    <row r="465" spans="51:51" ht="15.75" customHeight="1" x14ac:dyDescent="0.3">
      <c r="AY465" s="10"/>
    </row>
    <row r="466" spans="51:51" ht="15.75" customHeight="1" x14ac:dyDescent="0.3">
      <c r="AY466" s="10"/>
    </row>
    <row r="467" spans="51:51" ht="15.75" customHeight="1" x14ac:dyDescent="0.3">
      <c r="AY467" s="10"/>
    </row>
    <row r="468" spans="51:51" ht="15.75" customHeight="1" x14ac:dyDescent="0.3">
      <c r="AY468" s="10"/>
    </row>
    <row r="469" spans="51:51" ht="15.75" customHeight="1" x14ac:dyDescent="0.3">
      <c r="AY469" s="10"/>
    </row>
    <row r="470" spans="51:51" ht="15.75" customHeight="1" x14ac:dyDescent="0.3">
      <c r="AY470" s="10"/>
    </row>
    <row r="471" spans="51:51" ht="15.75" customHeight="1" x14ac:dyDescent="0.3">
      <c r="AY471" s="10"/>
    </row>
    <row r="472" spans="51:51" ht="15.75" customHeight="1" x14ac:dyDescent="0.3">
      <c r="AY472" s="10"/>
    </row>
    <row r="473" spans="51:51" ht="15.75" customHeight="1" x14ac:dyDescent="0.3">
      <c r="AY473" s="10"/>
    </row>
    <row r="474" spans="51:51" ht="15.75" customHeight="1" x14ac:dyDescent="0.3">
      <c r="AY474" s="10"/>
    </row>
    <row r="475" spans="51:51" ht="15.75" customHeight="1" x14ac:dyDescent="0.3">
      <c r="AY475" s="10"/>
    </row>
    <row r="476" spans="51:51" ht="15.75" customHeight="1" x14ac:dyDescent="0.3">
      <c r="AY476" s="10"/>
    </row>
    <row r="477" spans="51:51" ht="15.75" customHeight="1" x14ac:dyDescent="0.3">
      <c r="AY477" s="10"/>
    </row>
    <row r="478" spans="51:51" ht="15.75" customHeight="1" x14ac:dyDescent="0.3">
      <c r="AY478" s="10"/>
    </row>
    <row r="479" spans="51:51" ht="15.75" customHeight="1" x14ac:dyDescent="0.3">
      <c r="AY479" s="10"/>
    </row>
    <row r="480" spans="51:51" ht="15.75" customHeight="1" x14ac:dyDescent="0.3">
      <c r="AY480" s="10"/>
    </row>
    <row r="481" spans="51:51" ht="15.75" customHeight="1" x14ac:dyDescent="0.3">
      <c r="AY481" s="10"/>
    </row>
    <row r="482" spans="51:51" ht="15.75" customHeight="1" x14ac:dyDescent="0.3">
      <c r="AY482" s="10"/>
    </row>
    <row r="483" spans="51:51" ht="15.75" customHeight="1" x14ac:dyDescent="0.3">
      <c r="AY483" s="10"/>
    </row>
    <row r="484" spans="51:51" ht="15.75" customHeight="1" x14ac:dyDescent="0.3">
      <c r="AY484" s="10"/>
    </row>
    <row r="485" spans="51:51" ht="15.75" customHeight="1" x14ac:dyDescent="0.3">
      <c r="AY485" s="10"/>
    </row>
    <row r="486" spans="51:51" ht="15.75" customHeight="1" x14ac:dyDescent="0.3">
      <c r="AY486" s="10"/>
    </row>
    <row r="487" spans="51:51" ht="15.75" customHeight="1" x14ac:dyDescent="0.3">
      <c r="AY487" s="10"/>
    </row>
    <row r="488" spans="51:51" ht="15.75" customHeight="1" x14ac:dyDescent="0.3">
      <c r="AY488" s="10"/>
    </row>
    <row r="489" spans="51:51" ht="15.75" customHeight="1" x14ac:dyDescent="0.3">
      <c r="AY489" s="10"/>
    </row>
    <row r="490" spans="51:51" ht="15.75" customHeight="1" x14ac:dyDescent="0.3">
      <c r="AY490" s="10"/>
    </row>
    <row r="491" spans="51:51" ht="15.75" customHeight="1" x14ac:dyDescent="0.3">
      <c r="AY491" s="10"/>
    </row>
    <row r="492" spans="51:51" ht="15.75" customHeight="1" x14ac:dyDescent="0.3">
      <c r="AY492" s="10"/>
    </row>
    <row r="493" spans="51:51" ht="15.75" customHeight="1" x14ac:dyDescent="0.3">
      <c r="AY493" s="10"/>
    </row>
    <row r="494" spans="51:51" ht="15.75" customHeight="1" x14ac:dyDescent="0.3">
      <c r="AY494" s="10"/>
    </row>
    <row r="495" spans="51:51" ht="15.75" customHeight="1" x14ac:dyDescent="0.3">
      <c r="AY495" s="10"/>
    </row>
    <row r="496" spans="51:51" ht="15.75" customHeight="1" x14ac:dyDescent="0.3">
      <c r="AY496" s="10"/>
    </row>
    <row r="497" spans="51:51" ht="15.75" customHeight="1" x14ac:dyDescent="0.3">
      <c r="AY497" s="10"/>
    </row>
    <row r="498" spans="51:51" ht="15.75" customHeight="1" x14ac:dyDescent="0.3">
      <c r="AY498" s="10"/>
    </row>
    <row r="499" spans="51:51" ht="15.75" customHeight="1" x14ac:dyDescent="0.3">
      <c r="AY499" s="10"/>
    </row>
    <row r="500" spans="51:51" ht="15.75" customHeight="1" x14ac:dyDescent="0.3">
      <c r="AY500" s="10"/>
    </row>
    <row r="501" spans="51:51" ht="15.75" customHeight="1" x14ac:dyDescent="0.3">
      <c r="AY501" s="10"/>
    </row>
    <row r="502" spans="51:51" ht="15.75" customHeight="1" x14ac:dyDescent="0.3">
      <c r="AY502" s="10"/>
    </row>
    <row r="503" spans="51:51" ht="15.75" customHeight="1" x14ac:dyDescent="0.3">
      <c r="AY503" s="10"/>
    </row>
    <row r="504" spans="51:51" ht="15.75" customHeight="1" x14ac:dyDescent="0.3">
      <c r="AY504" s="10"/>
    </row>
    <row r="505" spans="51:51" ht="15.75" customHeight="1" x14ac:dyDescent="0.3">
      <c r="AY505" s="10"/>
    </row>
    <row r="506" spans="51:51" ht="15.75" customHeight="1" x14ac:dyDescent="0.3">
      <c r="AY506" s="10"/>
    </row>
    <row r="507" spans="51:51" ht="15.75" customHeight="1" x14ac:dyDescent="0.3">
      <c r="AY507" s="10"/>
    </row>
    <row r="508" spans="51:51" ht="15.75" customHeight="1" x14ac:dyDescent="0.3">
      <c r="AY508" s="10"/>
    </row>
    <row r="509" spans="51:51" ht="15.75" customHeight="1" x14ac:dyDescent="0.3">
      <c r="AY509" s="10"/>
    </row>
    <row r="510" spans="51:51" ht="15.75" customHeight="1" x14ac:dyDescent="0.3">
      <c r="AY510" s="10"/>
    </row>
    <row r="511" spans="51:51" ht="15.75" customHeight="1" x14ac:dyDescent="0.3">
      <c r="AY511" s="10"/>
    </row>
    <row r="512" spans="51:51" ht="15.75" customHeight="1" x14ac:dyDescent="0.3">
      <c r="AY512" s="10"/>
    </row>
    <row r="513" spans="51:51" ht="15.75" customHeight="1" x14ac:dyDescent="0.3">
      <c r="AY513" s="10"/>
    </row>
    <row r="514" spans="51:51" ht="15.75" customHeight="1" x14ac:dyDescent="0.3">
      <c r="AY514" s="10"/>
    </row>
    <row r="515" spans="51:51" ht="15.75" customHeight="1" x14ac:dyDescent="0.3">
      <c r="AY515" s="10"/>
    </row>
    <row r="516" spans="51:51" ht="15.75" customHeight="1" x14ac:dyDescent="0.3">
      <c r="AY516" s="10"/>
    </row>
    <row r="517" spans="51:51" ht="15.75" customHeight="1" x14ac:dyDescent="0.3">
      <c r="AY517" s="10"/>
    </row>
    <row r="518" spans="51:51" ht="15.75" customHeight="1" x14ac:dyDescent="0.3">
      <c r="AY518" s="10"/>
    </row>
    <row r="519" spans="51:51" ht="15.75" customHeight="1" x14ac:dyDescent="0.3">
      <c r="AY519" s="10"/>
    </row>
    <row r="520" spans="51:51" ht="15.75" customHeight="1" x14ac:dyDescent="0.3">
      <c r="AY520" s="10"/>
    </row>
    <row r="521" spans="51:51" ht="15.75" customHeight="1" x14ac:dyDescent="0.3">
      <c r="AY521" s="10"/>
    </row>
    <row r="522" spans="51:51" ht="15.75" customHeight="1" x14ac:dyDescent="0.3">
      <c r="AY522" s="10"/>
    </row>
    <row r="523" spans="51:51" ht="15.75" customHeight="1" x14ac:dyDescent="0.3">
      <c r="AY523" s="10"/>
    </row>
    <row r="524" spans="51:51" ht="15.75" customHeight="1" x14ac:dyDescent="0.3">
      <c r="AY524" s="10"/>
    </row>
    <row r="525" spans="51:51" ht="15.75" customHeight="1" x14ac:dyDescent="0.3">
      <c r="AY525" s="10"/>
    </row>
    <row r="526" spans="51:51" ht="15.75" customHeight="1" x14ac:dyDescent="0.3">
      <c r="AY526" s="10"/>
    </row>
    <row r="527" spans="51:51" ht="15.75" customHeight="1" x14ac:dyDescent="0.3">
      <c r="AY527" s="10"/>
    </row>
    <row r="528" spans="51:51" ht="15.75" customHeight="1" x14ac:dyDescent="0.3">
      <c r="AY528" s="10"/>
    </row>
    <row r="529" spans="51:51" ht="15.75" customHeight="1" x14ac:dyDescent="0.3">
      <c r="AY529" s="10"/>
    </row>
    <row r="530" spans="51:51" ht="15.75" customHeight="1" x14ac:dyDescent="0.3">
      <c r="AY530" s="10"/>
    </row>
    <row r="531" spans="51:51" ht="15.75" customHeight="1" x14ac:dyDescent="0.3">
      <c r="AY531" s="10"/>
    </row>
    <row r="532" spans="51:51" ht="15.75" customHeight="1" x14ac:dyDescent="0.3">
      <c r="AY532" s="10"/>
    </row>
    <row r="533" spans="51:51" ht="15.75" customHeight="1" x14ac:dyDescent="0.3">
      <c r="AY533" s="10"/>
    </row>
    <row r="534" spans="51:51" ht="15.75" customHeight="1" x14ac:dyDescent="0.3">
      <c r="AY534" s="10"/>
    </row>
    <row r="535" spans="51:51" ht="15.75" customHeight="1" x14ac:dyDescent="0.3">
      <c r="AY535" s="10"/>
    </row>
    <row r="536" spans="51:51" ht="15.75" customHeight="1" x14ac:dyDescent="0.3">
      <c r="AY536" s="10"/>
    </row>
    <row r="537" spans="51:51" ht="15.75" customHeight="1" x14ac:dyDescent="0.3">
      <c r="AY537" s="10"/>
    </row>
    <row r="538" spans="51:51" ht="15.75" customHeight="1" x14ac:dyDescent="0.3">
      <c r="AY538" s="10"/>
    </row>
    <row r="539" spans="51:51" ht="15.75" customHeight="1" x14ac:dyDescent="0.3">
      <c r="AY539" s="10"/>
    </row>
    <row r="540" spans="51:51" ht="15.75" customHeight="1" x14ac:dyDescent="0.3">
      <c r="AY540" s="10"/>
    </row>
    <row r="541" spans="51:51" ht="15.75" customHeight="1" x14ac:dyDescent="0.3">
      <c r="AY541" s="10"/>
    </row>
    <row r="542" spans="51:51" ht="15.75" customHeight="1" x14ac:dyDescent="0.3">
      <c r="AY542" s="10"/>
    </row>
    <row r="543" spans="51:51" ht="15.75" customHeight="1" x14ac:dyDescent="0.3">
      <c r="AY543" s="10"/>
    </row>
    <row r="544" spans="51:51" ht="15.75" customHeight="1" x14ac:dyDescent="0.3">
      <c r="AY544" s="10"/>
    </row>
    <row r="545" spans="51:51" ht="15.75" customHeight="1" x14ac:dyDescent="0.3">
      <c r="AY545" s="10"/>
    </row>
    <row r="546" spans="51:51" ht="15.75" customHeight="1" x14ac:dyDescent="0.3">
      <c r="AY546" s="10"/>
    </row>
    <row r="547" spans="51:51" ht="15.75" customHeight="1" x14ac:dyDescent="0.3">
      <c r="AY547" s="10"/>
    </row>
    <row r="548" spans="51:51" ht="15.75" customHeight="1" x14ac:dyDescent="0.3">
      <c r="AY548" s="10"/>
    </row>
    <row r="549" spans="51:51" ht="15.75" customHeight="1" x14ac:dyDescent="0.3">
      <c r="AY549" s="10"/>
    </row>
    <row r="550" spans="51:51" ht="15.75" customHeight="1" x14ac:dyDescent="0.3">
      <c r="AY550" s="10"/>
    </row>
    <row r="551" spans="51:51" ht="15.75" customHeight="1" x14ac:dyDescent="0.3">
      <c r="AY551" s="10"/>
    </row>
    <row r="552" spans="51:51" ht="15.75" customHeight="1" x14ac:dyDescent="0.3">
      <c r="AY552" s="10"/>
    </row>
    <row r="553" spans="51:51" ht="15.75" customHeight="1" x14ac:dyDescent="0.3">
      <c r="AY553" s="10"/>
    </row>
    <row r="554" spans="51:51" ht="15.75" customHeight="1" x14ac:dyDescent="0.3">
      <c r="AY554" s="10"/>
    </row>
    <row r="555" spans="51:51" ht="15.75" customHeight="1" x14ac:dyDescent="0.3">
      <c r="AY555" s="10"/>
    </row>
    <row r="556" spans="51:51" ht="15.75" customHeight="1" x14ac:dyDescent="0.3">
      <c r="AY556" s="10"/>
    </row>
    <row r="557" spans="51:51" ht="15.75" customHeight="1" x14ac:dyDescent="0.3">
      <c r="AY557" s="10"/>
    </row>
    <row r="558" spans="51:51" ht="15.75" customHeight="1" x14ac:dyDescent="0.3">
      <c r="AY558" s="10"/>
    </row>
    <row r="559" spans="51:51" ht="15.75" customHeight="1" x14ac:dyDescent="0.3">
      <c r="AY559" s="10"/>
    </row>
    <row r="560" spans="51:51" ht="15.75" customHeight="1" x14ac:dyDescent="0.3">
      <c r="AY560" s="10"/>
    </row>
    <row r="561" spans="51:51" ht="15.75" customHeight="1" x14ac:dyDescent="0.3">
      <c r="AY561" s="10"/>
    </row>
    <row r="562" spans="51:51" ht="15.75" customHeight="1" x14ac:dyDescent="0.3">
      <c r="AY562" s="10"/>
    </row>
    <row r="563" spans="51:51" ht="15.75" customHeight="1" x14ac:dyDescent="0.3">
      <c r="AY563" s="10"/>
    </row>
    <row r="564" spans="51:51" ht="15.75" customHeight="1" x14ac:dyDescent="0.3">
      <c r="AY564" s="10"/>
    </row>
    <row r="565" spans="51:51" ht="15.75" customHeight="1" x14ac:dyDescent="0.3">
      <c r="AY565" s="10"/>
    </row>
    <row r="566" spans="51:51" ht="15.75" customHeight="1" x14ac:dyDescent="0.3">
      <c r="AY566" s="10"/>
    </row>
    <row r="567" spans="51:51" ht="15.75" customHeight="1" x14ac:dyDescent="0.3">
      <c r="AY567" s="10"/>
    </row>
    <row r="568" spans="51:51" ht="15.75" customHeight="1" x14ac:dyDescent="0.3">
      <c r="AY568" s="10"/>
    </row>
    <row r="569" spans="51:51" ht="15.75" customHeight="1" x14ac:dyDescent="0.3">
      <c r="AY569" s="10"/>
    </row>
    <row r="570" spans="51:51" ht="15.75" customHeight="1" x14ac:dyDescent="0.3">
      <c r="AY570" s="10"/>
    </row>
    <row r="571" spans="51:51" ht="15.75" customHeight="1" x14ac:dyDescent="0.3">
      <c r="AY571" s="10"/>
    </row>
    <row r="572" spans="51:51" ht="15.75" customHeight="1" x14ac:dyDescent="0.3">
      <c r="AY572" s="10"/>
    </row>
    <row r="573" spans="51:51" ht="15.75" customHeight="1" x14ac:dyDescent="0.3">
      <c r="AY573" s="10"/>
    </row>
    <row r="574" spans="51:51" ht="15.75" customHeight="1" x14ac:dyDescent="0.3">
      <c r="AY574" s="10"/>
    </row>
    <row r="575" spans="51:51" ht="15.75" customHeight="1" x14ac:dyDescent="0.3">
      <c r="AY575" s="10"/>
    </row>
    <row r="576" spans="51:51" ht="15.75" customHeight="1" x14ac:dyDescent="0.3">
      <c r="AY576" s="10"/>
    </row>
    <row r="577" spans="51:51" ht="15.75" customHeight="1" x14ac:dyDescent="0.3">
      <c r="AY577" s="10"/>
    </row>
    <row r="578" spans="51:51" ht="15.75" customHeight="1" x14ac:dyDescent="0.3">
      <c r="AY578" s="10"/>
    </row>
    <row r="579" spans="51:51" ht="15.75" customHeight="1" x14ac:dyDescent="0.3">
      <c r="AY579" s="10"/>
    </row>
    <row r="580" spans="51:51" ht="15.75" customHeight="1" x14ac:dyDescent="0.3">
      <c r="AY580" s="10"/>
    </row>
    <row r="581" spans="51:51" ht="15.75" customHeight="1" x14ac:dyDescent="0.3">
      <c r="AY581" s="10"/>
    </row>
    <row r="582" spans="51:51" ht="15.75" customHeight="1" x14ac:dyDescent="0.3">
      <c r="AY582" s="10"/>
    </row>
    <row r="583" spans="51:51" ht="15.75" customHeight="1" x14ac:dyDescent="0.3">
      <c r="AY583" s="10"/>
    </row>
    <row r="584" spans="51:51" ht="15.75" customHeight="1" x14ac:dyDescent="0.3">
      <c r="AY584" s="10"/>
    </row>
    <row r="585" spans="51:51" ht="15.75" customHeight="1" x14ac:dyDescent="0.3">
      <c r="AY585" s="10"/>
    </row>
    <row r="586" spans="51:51" ht="15.75" customHeight="1" x14ac:dyDescent="0.3">
      <c r="AY586" s="10"/>
    </row>
    <row r="587" spans="51:51" ht="15.75" customHeight="1" x14ac:dyDescent="0.3">
      <c r="AY587" s="10"/>
    </row>
    <row r="588" spans="51:51" ht="15.75" customHeight="1" x14ac:dyDescent="0.3">
      <c r="AY588" s="10"/>
    </row>
    <row r="589" spans="51:51" ht="15.75" customHeight="1" x14ac:dyDescent="0.3">
      <c r="AY589" s="10"/>
    </row>
    <row r="590" spans="51:51" ht="15.75" customHeight="1" x14ac:dyDescent="0.3">
      <c r="AY590" s="10"/>
    </row>
    <row r="591" spans="51:51" ht="15.75" customHeight="1" x14ac:dyDescent="0.3">
      <c r="AY591" s="10"/>
    </row>
    <row r="592" spans="51:51" ht="15.75" customHeight="1" x14ac:dyDescent="0.3">
      <c r="AY592" s="10"/>
    </row>
    <row r="593" spans="51:51" ht="15.75" customHeight="1" x14ac:dyDescent="0.3">
      <c r="AY593" s="10"/>
    </row>
    <row r="594" spans="51:51" ht="15.75" customHeight="1" x14ac:dyDescent="0.3">
      <c r="AY594" s="10"/>
    </row>
    <row r="595" spans="51:51" ht="15.75" customHeight="1" x14ac:dyDescent="0.3">
      <c r="AY595" s="10"/>
    </row>
    <row r="596" spans="51:51" ht="15.75" customHeight="1" x14ac:dyDescent="0.3">
      <c r="AY596" s="10"/>
    </row>
    <row r="597" spans="51:51" ht="15.75" customHeight="1" x14ac:dyDescent="0.3">
      <c r="AY597" s="10"/>
    </row>
    <row r="598" spans="51:51" ht="15.75" customHeight="1" x14ac:dyDescent="0.3">
      <c r="AY598" s="10"/>
    </row>
    <row r="599" spans="51:51" ht="15.75" customHeight="1" x14ac:dyDescent="0.3">
      <c r="AY599" s="10"/>
    </row>
    <row r="600" spans="51:51" ht="15.75" customHeight="1" x14ac:dyDescent="0.3">
      <c r="AY600" s="10"/>
    </row>
    <row r="601" spans="51:51" ht="15.75" customHeight="1" x14ac:dyDescent="0.3">
      <c r="AY601" s="10"/>
    </row>
    <row r="602" spans="51:51" ht="15.75" customHeight="1" x14ac:dyDescent="0.3">
      <c r="AY602" s="10"/>
    </row>
    <row r="603" spans="51:51" ht="15.75" customHeight="1" x14ac:dyDescent="0.3">
      <c r="AY603" s="10"/>
    </row>
    <row r="604" spans="51:51" ht="15.75" customHeight="1" x14ac:dyDescent="0.3">
      <c r="AY604" s="10"/>
    </row>
    <row r="605" spans="51:51" ht="15.75" customHeight="1" x14ac:dyDescent="0.3">
      <c r="AY605" s="10"/>
    </row>
    <row r="606" spans="51:51" ht="15.75" customHeight="1" x14ac:dyDescent="0.3">
      <c r="AY606" s="10"/>
    </row>
    <row r="607" spans="51:51" ht="15.75" customHeight="1" x14ac:dyDescent="0.3">
      <c r="AY607" s="10"/>
    </row>
    <row r="608" spans="51:51" ht="15.75" customHeight="1" x14ac:dyDescent="0.3">
      <c r="AY608" s="10"/>
    </row>
    <row r="609" spans="51:51" ht="15.75" customHeight="1" x14ac:dyDescent="0.3">
      <c r="AY609" s="10"/>
    </row>
    <row r="610" spans="51:51" ht="15.75" customHeight="1" x14ac:dyDescent="0.3">
      <c r="AY610" s="10"/>
    </row>
    <row r="611" spans="51:51" ht="15.75" customHeight="1" x14ac:dyDescent="0.3">
      <c r="AY611" s="10"/>
    </row>
    <row r="612" spans="51:51" ht="15.75" customHeight="1" x14ac:dyDescent="0.3">
      <c r="AY612" s="10"/>
    </row>
    <row r="613" spans="51:51" ht="15.75" customHeight="1" x14ac:dyDescent="0.3">
      <c r="AY613" s="10"/>
    </row>
    <row r="614" spans="51:51" ht="15.75" customHeight="1" x14ac:dyDescent="0.3">
      <c r="AY614" s="10"/>
    </row>
    <row r="615" spans="51:51" ht="15.75" customHeight="1" x14ac:dyDescent="0.3">
      <c r="AY615" s="10"/>
    </row>
    <row r="616" spans="51:51" ht="15.75" customHeight="1" x14ac:dyDescent="0.3">
      <c r="AY616" s="10"/>
    </row>
    <row r="617" spans="51:51" ht="15.75" customHeight="1" x14ac:dyDescent="0.3">
      <c r="AY617" s="10"/>
    </row>
    <row r="618" spans="51:51" ht="15.75" customHeight="1" x14ac:dyDescent="0.3">
      <c r="AY618" s="10"/>
    </row>
    <row r="619" spans="51:51" ht="15.75" customHeight="1" x14ac:dyDescent="0.3">
      <c r="AY619" s="10"/>
    </row>
    <row r="620" spans="51:51" ht="15.75" customHeight="1" x14ac:dyDescent="0.3">
      <c r="AY620" s="10"/>
    </row>
    <row r="621" spans="51:51" ht="15.75" customHeight="1" x14ac:dyDescent="0.3">
      <c r="AY621" s="10"/>
    </row>
    <row r="622" spans="51:51" ht="15.75" customHeight="1" x14ac:dyDescent="0.3">
      <c r="AY622" s="10"/>
    </row>
    <row r="623" spans="51:51" ht="15.75" customHeight="1" x14ac:dyDescent="0.3">
      <c r="AY623" s="10"/>
    </row>
    <row r="624" spans="51:51" ht="15.75" customHeight="1" x14ac:dyDescent="0.3">
      <c r="AY624" s="10"/>
    </row>
    <row r="625" spans="51:51" ht="15.75" customHeight="1" x14ac:dyDescent="0.3">
      <c r="AY625" s="10"/>
    </row>
    <row r="626" spans="51:51" ht="15.75" customHeight="1" x14ac:dyDescent="0.3">
      <c r="AY626" s="10"/>
    </row>
    <row r="627" spans="51:51" ht="15.75" customHeight="1" x14ac:dyDescent="0.3">
      <c r="AY627" s="10"/>
    </row>
    <row r="628" spans="51:51" ht="15.75" customHeight="1" x14ac:dyDescent="0.3">
      <c r="AY628" s="10"/>
    </row>
    <row r="629" spans="51:51" ht="15.75" customHeight="1" x14ac:dyDescent="0.3">
      <c r="AY629" s="10"/>
    </row>
    <row r="630" spans="51:51" ht="15.75" customHeight="1" x14ac:dyDescent="0.3">
      <c r="AY630" s="10"/>
    </row>
    <row r="631" spans="51:51" ht="15.75" customHeight="1" x14ac:dyDescent="0.3">
      <c r="AY631" s="10"/>
    </row>
    <row r="632" spans="51:51" ht="15.75" customHeight="1" x14ac:dyDescent="0.3">
      <c r="AY632" s="10"/>
    </row>
    <row r="633" spans="51:51" ht="15.75" customHeight="1" x14ac:dyDescent="0.3">
      <c r="AY633" s="10"/>
    </row>
    <row r="634" spans="51:51" ht="15.75" customHeight="1" x14ac:dyDescent="0.3">
      <c r="AY634" s="10"/>
    </row>
    <row r="635" spans="51:51" ht="15.75" customHeight="1" x14ac:dyDescent="0.3">
      <c r="AY635" s="10"/>
    </row>
    <row r="636" spans="51:51" ht="15.75" customHeight="1" x14ac:dyDescent="0.3">
      <c r="AY636" s="10"/>
    </row>
    <row r="637" spans="51:51" ht="15.75" customHeight="1" x14ac:dyDescent="0.3">
      <c r="AY637" s="10"/>
    </row>
    <row r="638" spans="51:51" ht="15.75" customHeight="1" x14ac:dyDescent="0.3">
      <c r="AY638" s="10"/>
    </row>
    <row r="639" spans="51:51" ht="15.75" customHeight="1" x14ac:dyDescent="0.3">
      <c r="AY639" s="10"/>
    </row>
    <row r="640" spans="51:51" ht="15.75" customHeight="1" x14ac:dyDescent="0.3">
      <c r="AY640" s="10"/>
    </row>
    <row r="641" spans="51:51" ht="15.75" customHeight="1" x14ac:dyDescent="0.3">
      <c r="AY641" s="10"/>
    </row>
    <row r="642" spans="51:51" ht="15.75" customHeight="1" x14ac:dyDescent="0.3">
      <c r="AY642" s="10"/>
    </row>
    <row r="643" spans="51:51" ht="15.75" customHeight="1" x14ac:dyDescent="0.3">
      <c r="AY643" s="10"/>
    </row>
    <row r="644" spans="51:51" ht="15.75" customHeight="1" x14ac:dyDescent="0.3">
      <c r="AY644" s="10"/>
    </row>
    <row r="645" spans="51:51" ht="15.75" customHeight="1" x14ac:dyDescent="0.3">
      <c r="AY645" s="10"/>
    </row>
    <row r="646" spans="51:51" ht="15.75" customHeight="1" x14ac:dyDescent="0.3">
      <c r="AY646" s="10"/>
    </row>
    <row r="647" spans="51:51" ht="15.75" customHeight="1" x14ac:dyDescent="0.3">
      <c r="AY647" s="10"/>
    </row>
    <row r="648" spans="51:51" ht="15.75" customHeight="1" x14ac:dyDescent="0.3">
      <c r="AY648" s="10"/>
    </row>
    <row r="649" spans="51:51" ht="15.75" customHeight="1" x14ac:dyDescent="0.3">
      <c r="AY649" s="10"/>
    </row>
    <row r="650" spans="51:51" ht="15.75" customHeight="1" x14ac:dyDescent="0.3">
      <c r="AY650" s="10"/>
    </row>
    <row r="651" spans="51:51" ht="15.75" customHeight="1" x14ac:dyDescent="0.3">
      <c r="AY651" s="10"/>
    </row>
    <row r="652" spans="51:51" ht="15.75" customHeight="1" x14ac:dyDescent="0.3">
      <c r="AY652" s="10"/>
    </row>
    <row r="653" spans="51:51" ht="15.75" customHeight="1" x14ac:dyDescent="0.3">
      <c r="AY653" s="10"/>
    </row>
    <row r="654" spans="51:51" ht="15.75" customHeight="1" x14ac:dyDescent="0.3">
      <c r="AY654" s="10"/>
    </row>
    <row r="655" spans="51:51" ht="15.75" customHeight="1" x14ac:dyDescent="0.3">
      <c r="AY655" s="10"/>
    </row>
    <row r="656" spans="51:51" ht="15.75" customHeight="1" x14ac:dyDescent="0.3">
      <c r="AY656" s="10"/>
    </row>
    <row r="657" spans="51:51" ht="15.75" customHeight="1" x14ac:dyDescent="0.3">
      <c r="AY657" s="10"/>
    </row>
    <row r="658" spans="51:51" ht="15.75" customHeight="1" x14ac:dyDescent="0.3">
      <c r="AY658" s="10"/>
    </row>
    <row r="659" spans="51:51" ht="15.75" customHeight="1" x14ac:dyDescent="0.3">
      <c r="AY659" s="10"/>
    </row>
    <row r="660" spans="51:51" ht="15.75" customHeight="1" x14ac:dyDescent="0.3">
      <c r="AY660" s="10"/>
    </row>
    <row r="661" spans="51:51" ht="15.75" customHeight="1" x14ac:dyDescent="0.3">
      <c r="AY661" s="10"/>
    </row>
    <row r="662" spans="51:51" ht="15.75" customHeight="1" x14ac:dyDescent="0.3">
      <c r="AY662" s="10"/>
    </row>
    <row r="663" spans="51:51" ht="15.75" customHeight="1" x14ac:dyDescent="0.3">
      <c r="AY663" s="10"/>
    </row>
    <row r="664" spans="51:51" ht="15.75" customHeight="1" x14ac:dyDescent="0.3">
      <c r="AY664" s="10"/>
    </row>
    <row r="665" spans="51:51" ht="15.75" customHeight="1" x14ac:dyDescent="0.3">
      <c r="AY665" s="10"/>
    </row>
    <row r="666" spans="51:51" ht="15.75" customHeight="1" x14ac:dyDescent="0.3">
      <c r="AY666" s="10"/>
    </row>
    <row r="667" spans="51:51" ht="15.75" customHeight="1" x14ac:dyDescent="0.3">
      <c r="AY667" s="10"/>
    </row>
    <row r="668" spans="51:51" ht="15.75" customHeight="1" x14ac:dyDescent="0.3">
      <c r="AY668" s="10"/>
    </row>
    <row r="669" spans="51:51" ht="15.75" customHeight="1" x14ac:dyDescent="0.3">
      <c r="AY669" s="10"/>
    </row>
    <row r="670" spans="51:51" ht="15.75" customHeight="1" x14ac:dyDescent="0.3">
      <c r="AY670" s="10"/>
    </row>
    <row r="671" spans="51:51" ht="15.75" customHeight="1" x14ac:dyDescent="0.3">
      <c r="AY671" s="10"/>
    </row>
    <row r="672" spans="51:51" ht="15.75" customHeight="1" x14ac:dyDescent="0.3">
      <c r="AY672" s="10"/>
    </row>
    <row r="673" spans="51:51" ht="15.75" customHeight="1" x14ac:dyDescent="0.3">
      <c r="AY673" s="10"/>
    </row>
    <row r="674" spans="51:51" ht="15.75" customHeight="1" x14ac:dyDescent="0.3">
      <c r="AY674" s="10"/>
    </row>
    <row r="675" spans="51:51" ht="15.75" customHeight="1" x14ac:dyDescent="0.3">
      <c r="AY675" s="10"/>
    </row>
    <row r="676" spans="51:51" ht="15.75" customHeight="1" x14ac:dyDescent="0.3">
      <c r="AY676" s="10"/>
    </row>
    <row r="677" spans="51:51" ht="15.75" customHeight="1" x14ac:dyDescent="0.3">
      <c r="AY677" s="10"/>
    </row>
    <row r="678" spans="51:51" ht="15.75" customHeight="1" x14ac:dyDescent="0.3">
      <c r="AY678" s="10"/>
    </row>
    <row r="679" spans="51:51" ht="15.75" customHeight="1" x14ac:dyDescent="0.3">
      <c r="AY679" s="10"/>
    </row>
    <row r="680" spans="51:51" ht="15.75" customHeight="1" x14ac:dyDescent="0.3">
      <c r="AY680" s="10"/>
    </row>
    <row r="681" spans="51:51" ht="15.75" customHeight="1" x14ac:dyDescent="0.3">
      <c r="AY681" s="10"/>
    </row>
    <row r="682" spans="51:51" ht="15.75" customHeight="1" x14ac:dyDescent="0.3">
      <c r="AY682" s="10"/>
    </row>
    <row r="683" spans="51:51" ht="15.75" customHeight="1" x14ac:dyDescent="0.3">
      <c r="AY683" s="10"/>
    </row>
    <row r="684" spans="51:51" ht="15.75" customHeight="1" x14ac:dyDescent="0.3">
      <c r="AY684" s="10"/>
    </row>
    <row r="685" spans="51:51" ht="15.75" customHeight="1" x14ac:dyDescent="0.3">
      <c r="AY685" s="10"/>
    </row>
    <row r="686" spans="51:51" ht="15.75" customHeight="1" x14ac:dyDescent="0.3">
      <c r="AY686" s="10"/>
    </row>
    <row r="687" spans="51:51" ht="15.75" customHeight="1" x14ac:dyDescent="0.3">
      <c r="AY687" s="10"/>
    </row>
    <row r="688" spans="51:51" ht="15.75" customHeight="1" x14ac:dyDescent="0.3">
      <c r="AY688" s="10"/>
    </row>
    <row r="689" spans="51:51" ht="15.75" customHeight="1" x14ac:dyDescent="0.3">
      <c r="AY689" s="10"/>
    </row>
    <row r="690" spans="51:51" ht="15.75" customHeight="1" x14ac:dyDescent="0.3">
      <c r="AY690" s="10"/>
    </row>
    <row r="691" spans="51:51" ht="15.75" customHeight="1" x14ac:dyDescent="0.3">
      <c r="AY691" s="10"/>
    </row>
    <row r="692" spans="51:51" ht="15.75" customHeight="1" x14ac:dyDescent="0.3">
      <c r="AY692" s="10"/>
    </row>
    <row r="693" spans="51:51" ht="15.75" customHeight="1" x14ac:dyDescent="0.3">
      <c r="AY693" s="10"/>
    </row>
    <row r="694" spans="51:51" ht="15.75" customHeight="1" x14ac:dyDescent="0.3">
      <c r="AY694" s="10"/>
    </row>
    <row r="695" spans="51:51" ht="15.75" customHeight="1" x14ac:dyDescent="0.3">
      <c r="AY695" s="10"/>
    </row>
    <row r="696" spans="51:51" ht="15.75" customHeight="1" x14ac:dyDescent="0.3">
      <c r="AY696" s="10"/>
    </row>
    <row r="697" spans="51:51" ht="15.75" customHeight="1" x14ac:dyDescent="0.3">
      <c r="AY697" s="10"/>
    </row>
    <row r="698" spans="51:51" ht="15.75" customHeight="1" x14ac:dyDescent="0.3">
      <c r="AY698" s="10"/>
    </row>
    <row r="699" spans="51:51" ht="15.75" customHeight="1" x14ac:dyDescent="0.3">
      <c r="AY699" s="10"/>
    </row>
    <row r="700" spans="51:51" ht="15.75" customHeight="1" x14ac:dyDescent="0.3">
      <c r="AY700" s="10"/>
    </row>
    <row r="701" spans="51:51" ht="15.75" customHeight="1" x14ac:dyDescent="0.3">
      <c r="AY701" s="10"/>
    </row>
    <row r="702" spans="51:51" ht="15.75" customHeight="1" x14ac:dyDescent="0.3">
      <c r="AY702" s="10"/>
    </row>
    <row r="703" spans="51:51" ht="15.75" customHeight="1" x14ac:dyDescent="0.3">
      <c r="AY703" s="10"/>
    </row>
    <row r="704" spans="51:51" ht="15.75" customHeight="1" x14ac:dyDescent="0.3">
      <c r="AY704" s="10"/>
    </row>
    <row r="705" spans="51:51" ht="15.75" customHeight="1" x14ac:dyDescent="0.3">
      <c r="AY705" s="10"/>
    </row>
    <row r="706" spans="51:51" ht="15.75" customHeight="1" x14ac:dyDescent="0.3">
      <c r="AY706" s="10"/>
    </row>
    <row r="707" spans="51:51" ht="15.75" customHeight="1" x14ac:dyDescent="0.3">
      <c r="AY707" s="10"/>
    </row>
    <row r="708" spans="51:51" ht="15.75" customHeight="1" x14ac:dyDescent="0.3">
      <c r="AY708" s="10"/>
    </row>
    <row r="709" spans="51:51" ht="15.75" customHeight="1" x14ac:dyDescent="0.3">
      <c r="AY709" s="10"/>
    </row>
    <row r="710" spans="51:51" ht="15.75" customHeight="1" x14ac:dyDescent="0.3">
      <c r="AY710" s="10"/>
    </row>
    <row r="711" spans="51:51" ht="15.75" customHeight="1" x14ac:dyDescent="0.3">
      <c r="AY711" s="10"/>
    </row>
    <row r="712" spans="51:51" ht="15.75" customHeight="1" x14ac:dyDescent="0.3">
      <c r="AY712" s="10"/>
    </row>
    <row r="713" spans="51:51" ht="15.75" customHeight="1" x14ac:dyDescent="0.3">
      <c r="AY713" s="10"/>
    </row>
    <row r="714" spans="51:51" ht="15.75" customHeight="1" x14ac:dyDescent="0.3">
      <c r="AY714" s="10"/>
    </row>
    <row r="715" spans="51:51" ht="15.75" customHeight="1" x14ac:dyDescent="0.3">
      <c r="AY715" s="10"/>
    </row>
    <row r="716" spans="51:51" ht="15.75" customHeight="1" x14ac:dyDescent="0.3">
      <c r="AY716" s="10"/>
    </row>
    <row r="717" spans="51:51" ht="15.75" customHeight="1" x14ac:dyDescent="0.3">
      <c r="AY717" s="10"/>
    </row>
    <row r="718" spans="51:51" ht="15.75" customHeight="1" x14ac:dyDescent="0.3">
      <c r="AY718" s="10"/>
    </row>
    <row r="719" spans="51:51" ht="15.75" customHeight="1" x14ac:dyDescent="0.3">
      <c r="AY719" s="10"/>
    </row>
    <row r="720" spans="51:51" ht="15.75" customHeight="1" x14ac:dyDescent="0.3">
      <c r="AY720" s="10"/>
    </row>
    <row r="721" spans="51:51" ht="15.75" customHeight="1" x14ac:dyDescent="0.3">
      <c r="AY721" s="10"/>
    </row>
    <row r="722" spans="51:51" ht="15.75" customHeight="1" x14ac:dyDescent="0.3">
      <c r="AY722" s="10"/>
    </row>
    <row r="723" spans="51:51" ht="15.75" customHeight="1" x14ac:dyDescent="0.3">
      <c r="AY723" s="10"/>
    </row>
    <row r="724" spans="51:51" ht="15.75" customHeight="1" x14ac:dyDescent="0.3">
      <c r="AY724" s="10"/>
    </row>
    <row r="725" spans="51:51" ht="15.75" customHeight="1" x14ac:dyDescent="0.3">
      <c r="AY725" s="10"/>
    </row>
    <row r="726" spans="51:51" ht="15.75" customHeight="1" x14ac:dyDescent="0.3">
      <c r="AY726" s="10"/>
    </row>
    <row r="727" spans="51:51" ht="15.75" customHeight="1" x14ac:dyDescent="0.3">
      <c r="AY727" s="10"/>
    </row>
    <row r="728" spans="51:51" ht="15.75" customHeight="1" x14ac:dyDescent="0.3">
      <c r="AY728" s="10"/>
    </row>
    <row r="729" spans="51:51" ht="15.75" customHeight="1" x14ac:dyDescent="0.3">
      <c r="AY729" s="10"/>
    </row>
    <row r="730" spans="51:51" ht="15.75" customHeight="1" x14ac:dyDescent="0.3">
      <c r="AY730" s="10"/>
    </row>
    <row r="731" spans="51:51" ht="15.75" customHeight="1" x14ac:dyDescent="0.3">
      <c r="AY731" s="10"/>
    </row>
    <row r="732" spans="51:51" ht="15.75" customHeight="1" x14ac:dyDescent="0.3">
      <c r="AY732" s="10"/>
    </row>
    <row r="733" spans="51:51" ht="15.75" customHeight="1" x14ac:dyDescent="0.3">
      <c r="AY733" s="10"/>
    </row>
    <row r="734" spans="51:51" ht="15.75" customHeight="1" x14ac:dyDescent="0.3">
      <c r="AY734" s="10"/>
    </row>
    <row r="735" spans="51:51" ht="15.75" customHeight="1" x14ac:dyDescent="0.3">
      <c r="AY735" s="10"/>
    </row>
    <row r="736" spans="51:51" ht="15.75" customHeight="1" x14ac:dyDescent="0.3">
      <c r="AY736" s="10"/>
    </row>
    <row r="737" spans="51:51" ht="15.75" customHeight="1" x14ac:dyDescent="0.3">
      <c r="AY737" s="10"/>
    </row>
    <row r="738" spans="51:51" ht="15.75" customHeight="1" x14ac:dyDescent="0.3">
      <c r="AY738" s="10"/>
    </row>
    <row r="739" spans="51:51" ht="15.75" customHeight="1" x14ac:dyDescent="0.3">
      <c r="AY739" s="10"/>
    </row>
    <row r="740" spans="51:51" ht="15.75" customHeight="1" x14ac:dyDescent="0.3">
      <c r="AY740" s="10"/>
    </row>
    <row r="741" spans="51:51" ht="15.75" customHeight="1" x14ac:dyDescent="0.3">
      <c r="AY741" s="10"/>
    </row>
    <row r="742" spans="51:51" ht="15.75" customHeight="1" x14ac:dyDescent="0.3">
      <c r="AY742" s="10"/>
    </row>
    <row r="743" spans="51:51" ht="15.75" customHeight="1" x14ac:dyDescent="0.3">
      <c r="AY743" s="10"/>
    </row>
    <row r="744" spans="51:51" ht="15.75" customHeight="1" x14ac:dyDescent="0.3">
      <c r="AY744" s="10"/>
    </row>
    <row r="745" spans="51:51" ht="15.75" customHeight="1" x14ac:dyDescent="0.3">
      <c r="AY745" s="10"/>
    </row>
    <row r="746" spans="51:51" ht="15.75" customHeight="1" x14ac:dyDescent="0.3">
      <c r="AY746" s="10"/>
    </row>
    <row r="747" spans="51:51" ht="15.75" customHeight="1" x14ac:dyDescent="0.3">
      <c r="AY747" s="10"/>
    </row>
    <row r="748" spans="51:51" ht="15.75" customHeight="1" x14ac:dyDescent="0.3">
      <c r="AY748" s="10"/>
    </row>
    <row r="749" spans="51:51" ht="15.75" customHeight="1" x14ac:dyDescent="0.3">
      <c r="AY749" s="10"/>
    </row>
    <row r="750" spans="51:51" ht="15.75" customHeight="1" x14ac:dyDescent="0.3">
      <c r="AY750" s="10"/>
    </row>
    <row r="751" spans="51:51" ht="15.75" customHeight="1" x14ac:dyDescent="0.3">
      <c r="AY751" s="10"/>
    </row>
    <row r="752" spans="51:51" ht="15.75" customHeight="1" x14ac:dyDescent="0.3">
      <c r="AY752" s="10"/>
    </row>
    <row r="753" spans="51:51" ht="15.75" customHeight="1" x14ac:dyDescent="0.3">
      <c r="AY753" s="10"/>
    </row>
    <row r="754" spans="51:51" ht="15.75" customHeight="1" x14ac:dyDescent="0.3">
      <c r="AY754" s="10"/>
    </row>
    <row r="755" spans="51:51" ht="15.75" customHeight="1" x14ac:dyDescent="0.3">
      <c r="AY755" s="10"/>
    </row>
    <row r="756" spans="51:51" ht="15.75" customHeight="1" x14ac:dyDescent="0.3">
      <c r="AY756" s="10"/>
    </row>
    <row r="757" spans="51:51" ht="15.75" customHeight="1" x14ac:dyDescent="0.3">
      <c r="AY757" s="10"/>
    </row>
    <row r="758" spans="51:51" ht="15.75" customHeight="1" x14ac:dyDescent="0.3">
      <c r="AY758" s="10"/>
    </row>
    <row r="759" spans="51:51" ht="15.75" customHeight="1" x14ac:dyDescent="0.3">
      <c r="AY759" s="10"/>
    </row>
    <row r="760" spans="51:51" ht="15.75" customHeight="1" x14ac:dyDescent="0.3">
      <c r="AY760" s="10"/>
    </row>
    <row r="761" spans="51:51" ht="15.75" customHeight="1" x14ac:dyDescent="0.3">
      <c r="AY761" s="10"/>
    </row>
    <row r="762" spans="51:51" ht="15.75" customHeight="1" x14ac:dyDescent="0.3">
      <c r="AY762" s="10"/>
    </row>
    <row r="763" spans="51:51" ht="15.75" customHeight="1" x14ac:dyDescent="0.3">
      <c r="AY763" s="10"/>
    </row>
    <row r="764" spans="51:51" ht="15.75" customHeight="1" x14ac:dyDescent="0.3">
      <c r="AY764" s="10"/>
    </row>
    <row r="765" spans="51:51" ht="15.75" customHeight="1" x14ac:dyDescent="0.3">
      <c r="AY765" s="10"/>
    </row>
    <row r="766" spans="51:51" ht="15.75" customHeight="1" x14ac:dyDescent="0.3">
      <c r="AY766" s="10"/>
    </row>
    <row r="767" spans="51:51" ht="15.75" customHeight="1" x14ac:dyDescent="0.3">
      <c r="AY767" s="10"/>
    </row>
    <row r="768" spans="51:51" ht="15.75" customHeight="1" x14ac:dyDescent="0.3">
      <c r="AY768" s="10"/>
    </row>
    <row r="769" spans="51:51" ht="15.75" customHeight="1" x14ac:dyDescent="0.3">
      <c r="AY769" s="10"/>
    </row>
    <row r="770" spans="51:51" ht="15.75" customHeight="1" x14ac:dyDescent="0.3">
      <c r="AY770" s="10"/>
    </row>
    <row r="771" spans="51:51" ht="15.75" customHeight="1" x14ac:dyDescent="0.3">
      <c r="AY771" s="10"/>
    </row>
    <row r="772" spans="51:51" ht="15.75" customHeight="1" x14ac:dyDescent="0.3">
      <c r="AY772" s="10"/>
    </row>
    <row r="773" spans="51:51" ht="15.75" customHeight="1" x14ac:dyDescent="0.3">
      <c r="AY773" s="10"/>
    </row>
    <row r="774" spans="51:51" ht="15.75" customHeight="1" x14ac:dyDescent="0.3">
      <c r="AY774" s="10"/>
    </row>
    <row r="775" spans="51:51" ht="15.75" customHeight="1" x14ac:dyDescent="0.3">
      <c r="AY775" s="10"/>
    </row>
    <row r="776" spans="51:51" ht="15.75" customHeight="1" x14ac:dyDescent="0.3">
      <c r="AY776" s="10"/>
    </row>
    <row r="777" spans="51:51" ht="15.75" customHeight="1" x14ac:dyDescent="0.3">
      <c r="AY777" s="10"/>
    </row>
    <row r="778" spans="51:51" ht="15.75" customHeight="1" x14ac:dyDescent="0.3">
      <c r="AY778" s="10"/>
    </row>
    <row r="779" spans="51:51" ht="15.75" customHeight="1" x14ac:dyDescent="0.3">
      <c r="AY779" s="10"/>
    </row>
    <row r="780" spans="51:51" ht="15.75" customHeight="1" x14ac:dyDescent="0.3">
      <c r="AY780" s="10"/>
    </row>
    <row r="781" spans="51:51" ht="15.75" customHeight="1" x14ac:dyDescent="0.3">
      <c r="AY781" s="10"/>
    </row>
    <row r="782" spans="51:51" ht="15.75" customHeight="1" x14ac:dyDescent="0.3">
      <c r="AY782" s="10"/>
    </row>
    <row r="783" spans="51:51" ht="15.75" customHeight="1" x14ac:dyDescent="0.3">
      <c r="AY783" s="10"/>
    </row>
    <row r="784" spans="51:51" ht="15.75" customHeight="1" x14ac:dyDescent="0.3">
      <c r="AY784" s="10"/>
    </row>
    <row r="785" spans="51:51" ht="15.75" customHeight="1" x14ac:dyDescent="0.3">
      <c r="AY785" s="10"/>
    </row>
    <row r="786" spans="51:51" ht="15.75" customHeight="1" x14ac:dyDescent="0.3">
      <c r="AY786" s="10"/>
    </row>
    <row r="787" spans="51:51" ht="15.75" customHeight="1" x14ac:dyDescent="0.3">
      <c r="AY787" s="10"/>
    </row>
    <row r="788" spans="51:51" ht="15.75" customHeight="1" x14ac:dyDescent="0.3">
      <c r="AY788" s="10"/>
    </row>
    <row r="789" spans="51:51" ht="15.75" customHeight="1" x14ac:dyDescent="0.3">
      <c r="AY789" s="10"/>
    </row>
    <row r="790" spans="51:51" ht="15.75" customHeight="1" x14ac:dyDescent="0.3">
      <c r="AY790" s="10"/>
    </row>
    <row r="791" spans="51:51" ht="15.75" customHeight="1" x14ac:dyDescent="0.3">
      <c r="AY791" s="10"/>
    </row>
    <row r="792" spans="51:51" ht="15.75" customHeight="1" x14ac:dyDescent="0.3">
      <c r="AY792" s="10"/>
    </row>
    <row r="793" spans="51:51" ht="15.75" customHeight="1" x14ac:dyDescent="0.3">
      <c r="AY793" s="10"/>
    </row>
    <row r="794" spans="51:51" ht="15.75" customHeight="1" x14ac:dyDescent="0.3">
      <c r="AY794" s="10"/>
    </row>
    <row r="795" spans="51:51" ht="15.75" customHeight="1" x14ac:dyDescent="0.3">
      <c r="AY795" s="10"/>
    </row>
    <row r="796" spans="51:51" ht="15.75" customHeight="1" x14ac:dyDescent="0.3">
      <c r="AY796" s="10"/>
    </row>
    <row r="797" spans="51:51" ht="15.75" customHeight="1" x14ac:dyDescent="0.3">
      <c r="AY797" s="10"/>
    </row>
    <row r="798" spans="51:51" ht="15.75" customHeight="1" x14ac:dyDescent="0.3">
      <c r="AY798" s="10"/>
    </row>
    <row r="799" spans="51:51" ht="15.75" customHeight="1" x14ac:dyDescent="0.3">
      <c r="AY799" s="10"/>
    </row>
    <row r="800" spans="51:51" ht="15.75" customHeight="1" x14ac:dyDescent="0.3">
      <c r="AY800" s="10"/>
    </row>
    <row r="801" spans="51:51" ht="15.75" customHeight="1" x14ac:dyDescent="0.3">
      <c r="AY801" s="10"/>
    </row>
    <row r="802" spans="51:51" ht="15.75" customHeight="1" x14ac:dyDescent="0.3">
      <c r="AY802" s="10"/>
    </row>
    <row r="803" spans="51:51" ht="15.75" customHeight="1" x14ac:dyDescent="0.3">
      <c r="AY803" s="10"/>
    </row>
    <row r="804" spans="51:51" ht="15.75" customHeight="1" x14ac:dyDescent="0.3">
      <c r="AY804" s="10"/>
    </row>
    <row r="805" spans="51:51" ht="15.75" customHeight="1" x14ac:dyDescent="0.3">
      <c r="AY805" s="10"/>
    </row>
    <row r="806" spans="51:51" ht="15.75" customHeight="1" x14ac:dyDescent="0.3">
      <c r="AY806" s="10"/>
    </row>
    <row r="807" spans="51:51" ht="15.75" customHeight="1" x14ac:dyDescent="0.3">
      <c r="AY807" s="10"/>
    </row>
    <row r="808" spans="51:51" ht="15.75" customHeight="1" x14ac:dyDescent="0.3">
      <c r="AY808" s="10"/>
    </row>
    <row r="809" spans="51:51" ht="15.75" customHeight="1" x14ac:dyDescent="0.3">
      <c r="AY809" s="10"/>
    </row>
    <row r="810" spans="51:51" ht="15.75" customHeight="1" x14ac:dyDescent="0.3">
      <c r="AY810" s="10"/>
    </row>
    <row r="811" spans="51:51" ht="15.75" customHeight="1" x14ac:dyDescent="0.3">
      <c r="AY811" s="10"/>
    </row>
    <row r="812" spans="51:51" ht="15.75" customHeight="1" x14ac:dyDescent="0.3">
      <c r="AY812" s="10"/>
    </row>
    <row r="813" spans="51:51" ht="15.75" customHeight="1" x14ac:dyDescent="0.3">
      <c r="AY813" s="10"/>
    </row>
    <row r="814" spans="51:51" ht="15.75" customHeight="1" x14ac:dyDescent="0.3">
      <c r="AY814" s="10"/>
    </row>
    <row r="815" spans="51:51" ht="15.75" customHeight="1" x14ac:dyDescent="0.3">
      <c r="AY815" s="10"/>
    </row>
    <row r="816" spans="51:51" ht="15.75" customHeight="1" x14ac:dyDescent="0.3">
      <c r="AY816" s="10"/>
    </row>
    <row r="817" spans="51:51" ht="15.75" customHeight="1" x14ac:dyDescent="0.3">
      <c r="AY817" s="10"/>
    </row>
    <row r="818" spans="51:51" ht="15.75" customHeight="1" x14ac:dyDescent="0.3">
      <c r="AY818" s="10"/>
    </row>
    <row r="819" spans="51:51" ht="15.75" customHeight="1" x14ac:dyDescent="0.3">
      <c r="AY819" s="10"/>
    </row>
    <row r="820" spans="51:51" ht="15.75" customHeight="1" x14ac:dyDescent="0.3">
      <c r="AY820" s="10"/>
    </row>
    <row r="821" spans="51:51" ht="15.75" customHeight="1" x14ac:dyDescent="0.3">
      <c r="AY821" s="10"/>
    </row>
    <row r="822" spans="51:51" ht="15.75" customHeight="1" x14ac:dyDescent="0.3">
      <c r="AY822" s="10"/>
    </row>
    <row r="823" spans="51:51" ht="15.75" customHeight="1" x14ac:dyDescent="0.3">
      <c r="AY823" s="10"/>
    </row>
    <row r="824" spans="51:51" ht="15.75" customHeight="1" x14ac:dyDescent="0.3">
      <c r="AY824" s="10"/>
    </row>
    <row r="825" spans="51:51" ht="15.75" customHeight="1" x14ac:dyDescent="0.3">
      <c r="AY825" s="10"/>
    </row>
    <row r="826" spans="51:51" ht="15.75" customHeight="1" x14ac:dyDescent="0.3">
      <c r="AY826" s="10"/>
    </row>
    <row r="827" spans="51:51" ht="15.75" customHeight="1" x14ac:dyDescent="0.3">
      <c r="AY827" s="10"/>
    </row>
    <row r="828" spans="51:51" ht="15.75" customHeight="1" x14ac:dyDescent="0.3">
      <c r="AY828" s="10"/>
    </row>
    <row r="829" spans="51:51" ht="15.75" customHeight="1" x14ac:dyDescent="0.3">
      <c r="AY829" s="10"/>
    </row>
    <row r="830" spans="51:51" ht="15.75" customHeight="1" x14ac:dyDescent="0.3">
      <c r="AY830" s="10"/>
    </row>
    <row r="831" spans="51:51" ht="15.75" customHeight="1" x14ac:dyDescent="0.3">
      <c r="AY831" s="10"/>
    </row>
    <row r="832" spans="51:51" ht="15.75" customHeight="1" x14ac:dyDescent="0.3">
      <c r="AY832" s="10"/>
    </row>
    <row r="833" spans="51:51" ht="15.75" customHeight="1" x14ac:dyDescent="0.3">
      <c r="AY833" s="10"/>
    </row>
    <row r="834" spans="51:51" ht="15.75" customHeight="1" x14ac:dyDescent="0.3">
      <c r="AY834" s="10"/>
    </row>
    <row r="835" spans="51:51" ht="15.75" customHeight="1" x14ac:dyDescent="0.3">
      <c r="AY835" s="10"/>
    </row>
    <row r="836" spans="51:51" ht="15.75" customHeight="1" x14ac:dyDescent="0.3">
      <c r="AY836" s="10"/>
    </row>
    <row r="837" spans="51:51" ht="15.75" customHeight="1" x14ac:dyDescent="0.3">
      <c r="AY837" s="10"/>
    </row>
    <row r="838" spans="51:51" ht="15.75" customHeight="1" x14ac:dyDescent="0.3">
      <c r="AY838" s="10"/>
    </row>
    <row r="839" spans="51:51" ht="15.75" customHeight="1" x14ac:dyDescent="0.3">
      <c r="AY839" s="10"/>
    </row>
    <row r="840" spans="51:51" ht="15.75" customHeight="1" x14ac:dyDescent="0.3">
      <c r="AY840" s="10"/>
    </row>
    <row r="841" spans="51:51" ht="15.75" customHeight="1" x14ac:dyDescent="0.3">
      <c r="AY841" s="10"/>
    </row>
    <row r="842" spans="51:51" ht="15.75" customHeight="1" x14ac:dyDescent="0.3">
      <c r="AY842" s="10"/>
    </row>
    <row r="843" spans="51:51" ht="15.75" customHeight="1" x14ac:dyDescent="0.3">
      <c r="AY843" s="10"/>
    </row>
    <row r="844" spans="51:51" ht="15.75" customHeight="1" x14ac:dyDescent="0.3">
      <c r="AY844" s="10"/>
    </row>
    <row r="845" spans="51:51" ht="15.75" customHeight="1" x14ac:dyDescent="0.3">
      <c r="AY845" s="10"/>
    </row>
    <row r="846" spans="51:51" ht="15.75" customHeight="1" x14ac:dyDescent="0.3">
      <c r="AY846" s="10"/>
    </row>
    <row r="847" spans="51:51" ht="15.75" customHeight="1" x14ac:dyDescent="0.3">
      <c r="AY847" s="10"/>
    </row>
    <row r="848" spans="51:51" ht="15.75" customHeight="1" x14ac:dyDescent="0.3">
      <c r="AY848" s="10"/>
    </row>
    <row r="849" spans="51:51" ht="15.75" customHeight="1" x14ac:dyDescent="0.3">
      <c r="AY849" s="10"/>
    </row>
    <row r="850" spans="51:51" ht="15.75" customHeight="1" x14ac:dyDescent="0.3">
      <c r="AY850" s="10"/>
    </row>
    <row r="851" spans="51:51" ht="15.75" customHeight="1" x14ac:dyDescent="0.3">
      <c r="AY851" s="10"/>
    </row>
    <row r="852" spans="51:51" ht="15.75" customHeight="1" x14ac:dyDescent="0.3">
      <c r="AY852" s="10"/>
    </row>
    <row r="853" spans="51:51" ht="15.75" customHeight="1" x14ac:dyDescent="0.3">
      <c r="AY853" s="10"/>
    </row>
    <row r="854" spans="51:51" ht="15.75" customHeight="1" x14ac:dyDescent="0.3">
      <c r="AY854" s="10"/>
    </row>
    <row r="855" spans="51:51" ht="15.75" customHeight="1" x14ac:dyDescent="0.3">
      <c r="AY855" s="10"/>
    </row>
    <row r="856" spans="51:51" ht="15.75" customHeight="1" x14ac:dyDescent="0.3">
      <c r="AY856" s="10"/>
    </row>
    <row r="857" spans="51:51" ht="15.75" customHeight="1" x14ac:dyDescent="0.3">
      <c r="AY857" s="10"/>
    </row>
    <row r="858" spans="51:51" ht="15.75" customHeight="1" x14ac:dyDescent="0.3">
      <c r="AY858" s="10"/>
    </row>
    <row r="859" spans="51:51" ht="15.75" customHeight="1" x14ac:dyDescent="0.3">
      <c r="AY859" s="10"/>
    </row>
    <row r="860" spans="51:51" ht="15.75" customHeight="1" x14ac:dyDescent="0.3">
      <c r="AY860" s="10"/>
    </row>
    <row r="861" spans="51:51" ht="15.75" customHeight="1" x14ac:dyDescent="0.3">
      <c r="AY861" s="10"/>
    </row>
    <row r="862" spans="51:51" ht="15.75" customHeight="1" x14ac:dyDescent="0.3">
      <c r="AY862" s="10"/>
    </row>
    <row r="863" spans="51:51" ht="15.75" customHeight="1" x14ac:dyDescent="0.3">
      <c r="AY863" s="10"/>
    </row>
    <row r="864" spans="51:51" ht="15.75" customHeight="1" x14ac:dyDescent="0.3">
      <c r="AY864" s="10"/>
    </row>
    <row r="865" spans="51:51" ht="15.75" customHeight="1" x14ac:dyDescent="0.3">
      <c r="AY865" s="10"/>
    </row>
    <row r="866" spans="51:51" ht="15.75" customHeight="1" x14ac:dyDescent="0.3">
      <c r="AY866" s="10"/>
    </row>
    <row r="867" spans="51:51" ht="15.75" customHeight="1" x14ac:dyDescent="0.3">
      <c r="AY867" s="10"/>
    </row>
    <row r="868" spans="51:51" ht="15.75" customHeight="1" x14ac:dyDescent="0.3">
      <c r="AY868" s="10"/>
    </row>
    <row r="869" spans="51:51" ht="15.75" customHeight="1" x14ac:dyDescent="0.3">
      <c r="AY869" s="10"/>
    </row>
    <row r="870" spans="51:51" ht="15.75" customHeight="1" x14ac:dyDescent="0.3">
      <c r="AY870" s="10"/>
    </row>
    <row r="871" spans="51:51" ht="15.75" customHeight="1" x14ac:dyDescent="0.3">
      <c r="AY871" s="10"/>
    </row>
    <row r="872" spans="51:51" ht="15.75" customHeight="1" x14ac:dyDescent="0.3">
      <c r="AY872" s="10"/>
    </row>
    <row r="873" spans="51:51" ht="15.75" customHeight="1" x14ac:dyDescent="0.3">
      <c r="AY873" s="10"/>
    </row>
    <row r="874" spans="51:51" ht="15.75" customHeight="1" x14ac:dyDescent="0.3">
      <c r="AY874" s="10"/>
    </row>
    <row r="875" spans="51:51" ht="15.75" customHeight="1" x14ac:dyDescent="0.3">
      <c r="AY875" s="10"/>
    </row>
    <row r="876" spans="51:51" ht="15.75" customHeight="1" x14ac:dyDescent="0.3">
      <c r="AY876" s="10"/>
    </row>
    <row r="877" spans="51:51" ht="15.75" customHeight="1" x14ac:dyDescent="0.3">
      <c r="AY877" s="10"/>
    </row>
    <row r="878" spans="51:51" ht="15.75" customHeight="1" x14ac:dyDescent="0.3">
      <c r="AY878" s="10"/>
    </row>
    <row r="879" spans="51:51" ht="15.75" customHeight="1" x14ac:dyDescent="0.3">
      <c r="AY879" s="10"/>
    </row>
    <row r="880" spans="51:51" ht="15.75" customHeight="1" x14ac:dyDescent="0.3">
      <c r="AY880" s="10"/>
    </row>
    <row r="881" spans="51:51" ht="15.75" customHeight="1" x14ac:dyDescent="0.3">
      <c r="AY881" s="10"/>
    </row>
    <row r="882" spans="51:51" ht="15.75" customHeight="1" x14ac:dyDescent="0.3">
      <c r="AY882" s="10"/>
    </row>
    <row r="883" spans="51:51" ht="15.75" customHeight="1" x14ac:dyDescent="0.3">
      <c r="AY883" s="10"/>
    </row>
    <row r="884" spans="51:51" ht="15.75" customHeight="1" x14ac:dyDescent="0.3">
      <c r="AY884" s="10"/>
    </row>
    <row r="885" spans="51:51" ht="15.75" customHeight="1" x14ac:dyDescent="0.3">
      <c r="AY885" s="10"/>
    </row>
    <row r="886" spans="51:51" ht="15.75" customHeight="1" x14ac:dyDescent="0.3">
      <c r="AY886" s="10"/>
    </row>
    <row r="887" spans="51:51" ht="15.75" customHeight="1" x14ac:dyDescent="0.3">
      <c r="AY887" s="10"/>
    </row>
    <row r="888" spans="51:51" ht="15.75" customHeight="1" x14ac:dyDescent="0.3">
      <c r="AY888" s="10"/>
    </row>
    <row r="889" spans="51:51" ht="15.75" customHeight="1" x14ac:dyDescent="0.3">
      <c r="AY889" s="10"/>
    </row>
    <row r="890" spans="51:51" ht="15.75" customHeight="1" x14ac:dyDescent="0.3">
      <c r="AY890" s="10"/>
    </row>
    <row r="891" spans="51:51" ht="15.75" customHeight="1" x14ac:dyDescent="0.3">
      <c r="AY891" s="10"/>
    </row>
    <row r="892" spans="51:51" ht="15.75" customHeight="1" x14ac:dyDescent="0.3">
      <c r="AY892" s="10"/>
    </row>
    <row r="893" spans="51:51" ht="15.75" customHeight="1" x14ac:dyDescent="0.3">
      <c r="AY893" s="10"/>
    </row>
    <row r="894" spans="51:51" ht="15.75" customHeight="1" x14ac:dyDescent="0.3">
      <c r="AY894" s="10"/>
    </row>
    <row r="895" spans="51:51" ht="15.75" customHeight="1" x14ac:dyDescent="0.3">
      <c r="AY895" s="10"/>
    </row>
    <row r="896" spans="51:51" ht="15.75" customHeight="1" x14ac:dyDescent="0.3">
      <c r="AY896" s="10"/>
    </row>
    <row r="897" spans="51:51" ht="15.75" customHeight="1" x14ac:dyDescent="0.3">
      <c r="AY897" s="10"/>
    </row>
    <row r="898" spans="51:51" ht="15.75" customHeight="1" x14ac:dyDescent="0.3">
      <c r="AY898" s="10"/>
    </row>
    <row r="899" spans="51:51" ht="15.75" customHeight="1" x14ac:dyDescent="0.3">
      <c r="AY899" s="10"/>
    </row>
    <row r="900" spans="51:51" ht="15.75" customHeight="1" x14ac:dyDescent="0.3">
      <c r="AY900" s="10"/>
    </row>
    <row r="901" spans="51:51" ht="15.75" customHeight="1" x14ac:dyDescent="0.3">
      <c r="AY901" s="10"/>
    </row>
    <row r="902" spans="51:51" ht="15.75" customHeight="1" x14ac:dyDescent="0.3">
      <c r="AY902" s="10"/>
    </row>
    <row r="903" spans="51:51" ht="15.75" customHeight="1" x14ac:dyDescent="0.3">
      <c r="AY903" s="10"/>
    </row>
    <row r="904" spans="51:51" ht="15.75" customHeight="1" x14ac:dyDescent="0.3">
      <c r="AY904" s="10"/>
    </row>
    <row r="905" spans="51:51" ht="15.75" customHeight="1" x14ac:dyDescent="0.3">
      <c r="AY905" s="10"/>
    </row>
    <row r="906" spans="51:51" ht="15.75" customHeight="1" x14ac:dyDescent="0.3">
      <c r="AY906" s="10"/>
    </row>
    <row r="907" spans="51:51" ht="15.75" customHeight="1" x14ac:dyDescent="0.3">
      <c r="AY907" s="10"/>
    </row>
    <row r="908" spans="51:51" ht="15.75" customHeight="1" x14ac:dyDescent="0.3">
      <c r="AY908" s="10"/>
    </row>
    <row r="909" spans="51:51" ht="15.75" customHeight="1" x14ac:dyDescent="0.3">
      <c r="AY909" s="10"/>
    </row>
    <row r="910" spans="51:51" ht="15.75" customHeight="1" x14ac:dyDescent="0.3">
      <c r="AY910" s="10"/>
    </row>
    <row r="911" spans="51:51" ht="15.75" customHeight="1" x14ac:dyDescent="0.3">
      <c r="AY911" s="10"/>
    </row>
    <row r="912" spans="51:51" ht="15.75" customHeight="1" x14ac:dyDescent="0.3">
      <c r="AY912" s="10"/>
    </row>
    <row r="913" spans="51:51" ht="15.75" customHeight="1" x14ac:dyDescent="0.3">
      <c r="AY913" s="10"/>
    </row>
    <row r="914" spans="51:51" ht="15.75" customHeight="1" x14ac:dyDescent="0.3">
      <c r="AY914" s="10"/>
    </row>
    <row r="915" spans="51:51" ht="15.75" customHeight="1" x14ac:dyDescent="0.3">
      <c r="AY915" s="10"/>
    </row>
    <row r="916" spans="51:51" ht="15.75" customHeight="1" x14ac:dyDescent="0.3">
      <c r="AY916" s="10"/>
    </row>
    <row r="917" spans="51:51" ht="15.75" customHeight="1" x14ac:dyDescent="0.3">
      <c r="AY917" s="10"/>
    </row>
    <row r="918" spans="51:51" ht="15.75" customHeight="1" x14ac:dyDescent="0.3">
      <c r="AY918" s="10"/>
    </row>
    <row r="919" spans="51:51" ht="15.75" customHeight="1" x14ac:dyDescent="0.3">
      <c r="AY919" s="10"/>
    </row>
    <row r="920" spans="51:51" ht="15.75" customHeight="1" x14ac:dyDescent="0.3">
      <c r="AY920" s="10"/>
    </row>
    <row r="921" spans="51:51" ht="15.75" customHeight="1" x14ac:dyDescent="0.3">
      <c r="AY921" s="10"/>
    </row>
    <row r="922" spans="51:51" ht="15.75" customHeight="1" x14ac:dyDescent="0.3">
      <c r="AY922" s="10"/>
    </row>
    <row r="923" spans="51:51" ht="15.75" customHeight="1" x14ac:dyDescent="0.3">
      <c r="AY923" s="10"/>
    </row>
    <row r="924" spans="51:51" ht="15.75" customHeight="1" x14ac:dyDescent="0.3">
      <c r="AY924" s="10"/>
    </row>
    <row r="925" spans="51:51" ht="15.75" customHeight="1" x14ac:dyDescent="0.3">
      <c r="AY925" s="10"/>
    </row>
    <row r="926" spans="51:51" ht="15.75" customHeight="1" x14ac:dyDescent="0.3">
      <c r="AY926" s="10"/>
    </row>
    <row r="927" spans="51:51" ht="15.75" customHeight="1" x14ac:dyDescent="0.3">
      <c r="AY927" s="10"/>
    </row>
    <row r="928" spans="51:51" ht="15.75" customHeight="1" x14ac:dyDescent="0.3">
      <c r="AY928" s="10"/>
    </row>
    <row r="929" spans="51:51" ht="15.75" customHeight="1" x14ac:dyDescent="0.3">
      <c r="AY929" s="10"/>
    </row>
    <row r="930" spans="51:51" ht="15.75" customHeight="1" x14ac:dyDescent="0.3">
      <c r="AY930" s="10"/>
    </row>
    <row r="931" spans="51:51" ht="15.75" customHeight="1" x14ac:dyDescent="0.3">
      <c r="AY931" s="10"/>
    </row>
    <row r="932" spans="51:51" ht="15.75" customHeight="1" x14ac:dyDescent="0.3">
      <c r="AY932" s="10"/>
    </row>
    <row r="933" spans="51:51" ht="15.75" customHeight="1" x14ac:dyDescent="0.3">
      <c r="AY933" s="10"/>
    </row>
    <row r="934" spans="51:51" ht="15.75" customHeight="1" x14ac:dyDescent="0.3">
      <c r="AY934" s="10"/>
    </row>
    <row r="935" spans="51:51" ht="15.75" customHeight="1" x14ac:dyDescent="0.3">
      <c r="AY935" s="10"/>
    </row>
    <row r="936" spans="51:51" ht="15.75" customHeight="1" x14ac:dyDescent="0.3">
      <c r="AY936" s="10"/>
    </row>
    <row r="937" spans="51:51" ht="15.75" customHeight="1" x14ac:dyDescent="0.3">
      <c r="AY937" s="10"/>
    </row>
    <row r="938" spans="51:51" ht="15.75" customHeight="1" x14ac:dyDescent="0.3">
      <c r="AY938" s="10"/>
    </row>
    <row r="939" spans="51:51" ht="15.75" customHeight="1" x14ac:dyDescent="0.3">
      <c r="AY939" s="10"/>
    </row>
    <row r="940" spans="51:51" ht="15.75" customHeight="1" x14ac:dyDescent="0.3">
      <c r="AY940" s="10"/>
    </row>
    <row r="941" spans="51:51" ht="15.75" customHeight="1" x14ac:dyDescent="0.3">
      <c r="AY941" s="10"/>
    </row>
    <row r="942" spans="51:51" ht="15.75" customHeight="1" x14ac:dyDescent="0.3">
      <c r="AY942" s="10"/>
    </row>
    <row r="943" spans="51:51" ht="15.75" customHeight="1" x14ac:dyDescent="0.3">
      <c r="AY943" s="10"/>
    </row>
    <row r="944" spans="51:51" ht="15.75" customHeight="1" x14ac:dyDescent="0.3">
      <c r="AY944" s="10"/>
    </row>
    <row r="945" spans="51:51" ht="15.75" customHeight="1" x14ac:dyDescent="0.3">
      <c r="AY945" s="10"/>
    </row>
    <row r="946" spans="51:51" ht="15.75" customHeight="1" x14ac:dyDescent="0.3">
      <c r="AY946" s="10"/>
    </row>
    <row r="947" spans="51:51" ht="15.75" customHeight="1" x14ac:dyDescent="0.3">
      <c r="AY947" s="10"/>
    </row>
    <row r="948" spans="51:51" ht="15.75" customHeight="1" x14ac:dyDescent="0.3">
      <c r="AY948" s="10"/>
    </row>
    <row r="949" spans="51:51" ht="15.75" customHeight="1" x14ac:dyDescent="0.3">
      <c r="AY949" s="10"/>
    </row>
    <row r="950" spans="51:51" ht="15.75" customHeight="1" x14ac:dyDescent="0.3">
      <c r="AY950" s="10"/>
    </row>
    <row r="951" spans="51:51" ht="15.75" customHeight="1" x14ac:dyDescent="0.3">
      <c r="AY951" s="10"/>
    </row>
    <row r="952" spans="51:51" ht="15.75" customHeight="1" x14ac:dyDescent="0.3">
      <c r="AY952" s="10"/>
    </row>
    <row r="953" spans="51:51" ht="15.75" customHeight="1" x14ac:dyDescent="0.3">
      <c r="AY953" s="10"/>
    </row>
    <row r="954" spans="51:51" ht="15.75" customHeight="1" x14ac:dyDescent="0.3">
      <c r="AY954" s="10"/>
    </row>
    <row r="955" spans="51:51" ht="15.75" customHeight="1" x14ac:dyDescent="0.3">
      <c r="AY955" s="10"/>
    </row>
    <row r="956" spans="51:51" ht="15.75" customHeight="1" x14ac:dyDescent="0.3">
      <c r="AY956" s="10"/>
    </row>
    <row r="957" spans="51:51" ht="15.75" customHeight="1" x14ac:dyDescent="0.3">
      <c r="AY957" s="10"/>
    </row>
    <row r="958" spans="51:51" ht="15.75" customHeight="1" x14ac:dyDescent="0.3">
      <c r="AY958" s="10"/>
    </row>
    <row r="959" spans="51:51" ht="15.75" customHeight="1" x14ac:dyDescent="0.3">
      <c r="AY959" s="10"/>
    </row>
    <row r="960" spans="51:51" ht="15.75" customHeight="1" x14ac:dyDescent="0.3">
      <c r="AY960" s="10"/>
    </row>
    <row r="961" spans="51:51" ht="15.75" customHeight="1" x14ac:dyDescent="0.3">
      <c r="AY961" s="10"/>
    </row>
    <row r="962" spans="51:51" ht="15.75" customHeight="1" x14ac:dyDescent="0.3">
      <c r="AY962" s="10"/>
    </row>
    <row r="963" spans="51:51" ht="15.75" customHeight="1" x14ac:dyDescent="0.3">
      <c r="AY963" s="10"/>
    </row>
    <row r="964" spans="51:51" ht="15.75" customHeight="1" x14ac:dyDescent="0.3">
      <c r="AY964" s="10"/>
    </row>
    <row r="965" spans="51:51" ht="15.75" customHeight="1" x14ac:dyDescent="0.3">
      <c r="AY965" s="10"/>
    </row>
    <row r="966" spans="51:51" ht="15.75" customHeight="1" x14ac:dyDescent="0.3">
      <c r="AY966" s="10"/>
    </row>
    <row r="967" spans="51:51" ht="15.75" customHeight="1" x14ac:dyDescent="0.3">
      <c r="AY967" s="10"/>
    </row>
    <row r="968" spans="51:51" ht="15.75" customHeight="1" x14ac:dyDescent="0.3">
      <c r="AY968" s="10"/>
    </row>
    <row r="969" spans="51:51" ht="15.75" customHeight="1" x14ac:dyDescent="0.3">
      <c r="AY969" s="10"/>
    </row>
    <row r="970" spans="51:51" ht="15.75" customHeight="1" x14ac:dyDescent="0.3">
      <c r="AY970" s="10"/>
    </row>
    <row r="971" spans="51:51" ht="15.75" customHeight="1" x14ac:dyDescent="0.3">
      <c r="AY971" s="10"/>
    </row>
    <row r="972" spans="51:51" ht="15.75" customHeight="1" x14ac:dyDescent="0.3">
      <c r="AY972" s="10"/>
    </row>
    <row r="973" spans="51:51" ht="15.75" customHeight="1" x14ac:dyDescent="0.3">
      <c r="AY973" s="10"/>
    </row>
    <row r="974" spans="51:51" ht="15.75" customHeight="1" x14ac:dyDescent="0.3">
      <c r="AY974" s="10"/>
    </row>
    <row r="975" spans="51:51" ht="15.75" customHeight="1" x14ac:dyDescent="0.3">
      <c r="AY975" s="10"/>
    </row>
    <row r="976" spans="51:51" ht="15.75" customHeight="1" x14ac:dyDescent="0.3">
      <c r="AY976" s="10"/>
    </row>
    <row r="977" spans="51:51" ht="15.75" customHeight="1" x14ac:dyDescent="0.3">
      <c r="AY977" s="10"/>
    </row>
    <row r="978" spans="51:51" ht="15.75" customHeight="1" x14ac:dyDescent="0.3">
      <c r="AY978" s="10"/>
    </row>
    <row r="979" spans="51:51" ht="15.75" customHeight="1" x14ac:dyDescent="0.3">
      <c r="AY979" s="10"/>
    </row>
    <row r="980" spans="51:51" ht="15.75" customHeight="1" x14ac:dyDescent="0.3">
      <c r="AY980" s="10"/>
    </row>
    <row r="981" spans="51:51" ht="15.75" customHeight="1" x14ac:dyDescent="0.3">
      <c r="AY981" s="10"/>
    </row>
    <row r="982" spans="51:51" ht="15.75" customHeight="1" x14ac:dyDescent="0.3">
      <c r="AY982" s="10"/>
    </row>
    <row r="983" spans="51:51" ht="15.75" customHeight="1" x14ac:dyDescent="0.3">
      <c r="AY983" s="10"/>
    </row>
    <row r="984" spans="51:51" ht="15.75" customHeight="1" x14ac:dyDescent="0.3">
      <c r="AY984" s="10"/>
    </row>
    <row r="985" spans="51:51" ht="15.75" customHeight="1" x14ac:dyDescent="0.3">
      <c r="AY985" s="10"/>
    </row>
    <row r="986" spans="51:51" ht="15.75" customHeight="1" x14ac:dyDescent="0.3">
      <c r="AY986" s="10"/>
    </row>
    <row r="987" spans="51:51" ht="15.75" customHeight="1" x14ac:dyDescent="0.3">
      <c r="AY987" s="10"/>
    </row>
    <row r="988" spans="51:51" ht="15.75" customHeight="1" x14ac:dyDescent="0.3">
      <c r="AY988" s="10"/>
    </row>
    <row r="989" spans="51:51" ht="15.75" customHeight="1" x14ac:dyDescent="0.3">
      <c r="AY989" s="10"/>
    </row>
    <row r="990" spans="51:51" ht="15.75" customHeight="1" x14ac:dyDescent="0.3">
      <c r="AY990" s="10"/>
    </row>
    <row r="991" spans="51:51" ht="15.75" customHeight="1" x14ac:dyDescent="0.3">
      <c r="AY991" s="10"/>
    </row>
    <row r="992" spans="51:51" ht="15.75" customHeight="1" x14ac:dyDescent="0.3">
      <c r="AY992" s="10"/>
    </row>
    <row r="993" spans="51:51" ht="15.75" customHeight="1" x14ac:dyDescent="0.3">
      <c r="AY993" s="10"/>
    </row>
    <row r="994" spans="51:51" ht="15.75" customHeight="1" x14ac:dyDescent="0.3">
      <c r="AY994" s="10"/>
    </row>
    <row r="995" spans="51:51" ht="15.75" customHeight="1" x14ac:dyDescent="0.3">
      <c r="AY995" s="10"/>
    </row>
    <row r="996" spans="51:51" ht="15.75" customHeight="1" x14ac:dyDescent="0.3">
      <c r="AY996" s="10"/>
    </row>
    <row r="997" spans="51:51" ht="15.75" customHeight="1" x14ac:dyDescent="0.3">
      <c r="AY997" s="10"/>
    </row>
    <row r="998" spans="51:51" ht="15.75" customHeight="1" x14ac:dyDescent="0.3">
      <c r="AY998" s="10"/>
    </row>
    <row r="999" spans="51:51" ht="15.75" customHeight="1" x14ac:dyDescent="0.3">
      <c r="AY999" s="10"/>
    </row>
    <row r="1000" spans="51:51" ht="15.75" customHeight="1" x14ac:dyDescent="0.3">
      <c r="AY1000" s="10"/>
    </row>
  </sheetData>
  <sortState xmlns:xlrd2="http://schemas.microsoft.com/office/spreadsheetml/2017/richdata2" ref="AH100:BC115">
    <sortCondition ref="AH100:AH115"/>
  </sortState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TataMotor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ANNAPURNA</cp:lastModifiedBy>
  <dcterms:created xsi:type="dcterms:W3CDTF">2021-06-19T07:36:23Z</dcterms:created>
  <dcterms:modified xsi:type="dcterms:W3CDTF">2021-06-29T07:10:55Z</dcterms:modified>
</cp:coreProperties>
</file>