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\Desktop\stock data\"/>
    </mc:Choice>
  </mc:AlternateContent>
  <xr:revisionPtr revIDLastSave="0" documentId="13_ncr:1_{8FAC0675-7868-4655-9F41-05E6DC14FC2E}" xr6:coauthVersionLast="36" xr6:coauthVersionMax="36" xr10:uidLastSave="{00000000-0000-0000-0000-000000000000}"/>
  <bookViews>
    <workbookView xWindow="0" yWindow="0" windowWidth="23040" windowHeight="8940" xr2:uid="{D050DDEA-3CA3-4FB3-B6CC-CAC1D3A63DD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46" i="1" l="1"/>
  <c r="BL146" i="1"/>
  <c r="BN146" i="1"/>
  <c r="BO146" i="1"/>
  <c r="BQ146" i="1"/>
  <c r="BR146" i="1"/>
  <c r="AX146" i="1"/>
  <c r="AY146" i="1"/>
  <c r="AZ146" i="1"/>
  <c r="BA146" i="1"/>
  <c r="BF146" i="1" s="1"/>
  <c r="BB146" i="1"/>
  <c r="BG146" i="1" s="1"/>
  <c r="BC146" i="1"/>
  <c r="BE146" i="1"/>
  <c r="AZ141" i="1" l="1"/>
  <c r="AZ140" i="1"/>
  <c r="AZ2" i="1" l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C20" i="1" s="1"/>
  <c r="BI20" i="1" s="1"/>
  <c r="BB21" i="1"/>
  <c r="BB22" i="1"/>
  <c r="BB23" i="1"/>
  <c r="BC23" i="1" s="1"/>
  <c r="BI23" i="1" s="1"/>
  <c r="BB24" i="1"/>
  <c r="BB25" i="1"/>
  <c r="BB26" i="1"/>
  <c r="BB27" i="1"/>
  <c r="BB28" i="1"/>
  <c r="BB29" i="1"/>
  <c r="BG29" i="1" s="1"/>
  <c r="BB30" i="1"/>
  <c r="BB31" i="1"/>
  <c r="BC31" i="1" s="1"/>
  <c r="BI31" i="1" s="1"/>
  <c r="BB32" i="1"/>
  <c r="BC32" i="1" s="1"/>
  <c r="BJ32" i="1" s="1"/>
  <c r="BB33" i="1"/>
  <c r="BB34" i="1"/>
  <c r="BB35" i="1"/>
  <c r="BB36" i="1"/>
  <c r="BB37" i="1"/>
  <c r="BC37" i="1" s="1"/>
  <c r="BJ37" i="1" s="1"/>
  <c r="BB38" i="1"/>
  <c r="BB39" i="1"/>
  <c r="BG39" i="1" s="1"/>
  <c r="BB40" i="1"/>
  <c r="BG40" i="1" s="1"/>
  <c r="BB41" i="1"/>
  <c r="BB42" i="1"/>
  <c r="BB43" i="1"/>
  <c r="BB44" i="1"/>
  <c r="BC44" i="1" s="1"/>
  <c r="BJ44" i="1" s="1"/>
  <c r="BB45" i="1"/>
  <c r="BC45" i="1" s="1"/>
  <c r="BJ45" i="1" s="1"/>
  <c r="BB46" i="1"/>
  <c r="BB47" i="1"/>
  <c r="BC47" i="1" s="1"/>
  <c r="BJ47" i="1" s="1"/>
  <c r="BB48" i="1"/>
  <c r="BC48" i="1" s="1"/>
  <c r="BI48" i="1" s="1"/>
  <c r="BB49" i="1"/>
  <c r="BB50" i="1"/>
  <c r="BB51" i="1"/>
  <c r="BB52" i="1"/>
  <c r="BB53" i="1"/>
  <c r="BB54" i="1"/>
  <c r="BB55" i="1"/>
  <c r="BG55" i="1" s="1"/>
  <c r="BB56" i="1"/>
  <c r="BC56" i="1" s="1"/>
  <c r="BJ56" i="1" s="1"/>
  <c r="BB57" i="1"/>
  <c r="BB58" i="1"/>
  <c r="BB59" i="1"/>
  <c r="BB60" i="1"/>
  <c r="BC60" i="1" s="1"/>
  <c r="BI60" i="1" s="1"/>
  <c r="BB61" i="1"/>
  <c r="BB62" i="1"/>
  <c r="BB63" i="1"/>
  <c r="BB64" i="1"/>
  <c r="BC64" i="1" s="1"/>
  <c r="BI64" i="1" s="1"/>
  <c r="BB65" i="1"/>
  <c r="BB66" i="1"/>
  <c r="BB67" i="1"/>
  <c r="BB68" i="1"/>
  <c r="BB69" i="1"/>
  <c r="BG69" i="1" s="1"/>
  <c r="BB70" i="1"/>
  <c r="BB71" i="1"/>
  <c r="BC71" i="1" s="1"/>
  <c r="BJ71" i="1" s="1"/>
  <c r="BB72" i="1"/>
  <c r="BB73" i="1"/>
  <c r="BB74" i="1"/>
  <c r="BB75" i="1"/>
  <c r="BB76" i="1"/>
  <c r="BC76" i="1" s="1"/>
  <c r="BI76" i="1" s="1"/>
  <c r="BB77" i="1"/>
  <c r="BC77" i="1" s="1"/>
  <c r="BI77" i="1" s="1"/>
  <c r="BB78" i="1"/>
  <c r="BB79" i="1"/>
  <c r="BC79" i="1" s="1"/>
  <c r="BI79" i="1" s="1"/>
  <c r="BB80" i="1"/>
  <c r="BB81" i="1"/>
  <c r="BB82" i="1"/>
  <c r="BB83" i="1"/>
  <c r="BB84" i="1"/>
  <c r="BB85" i="1"/>
  <c r="BC85" i="1" s="1"/>
  <c r="BJ85" i="1" s="1"/>
  <c r="BB86" i="1"/>
  <c r="BB87" i="1"/>
  <c r="BG87" i="1" s="1"/>
  <c r="BB88" i="1"/>
  <c r="BG88" i="1" s="1"/>
  <c r="BB89" i="1"/>
  <c r="BB90" i="1"/>
  <c r="BB91" i="1"/>
  <c r="BB92" i="1"/>
  <c r="BC92" i="1" s="1"/>
  <c r="BJ92" i="1" s="1"/>
  <c r="BB93" i="1"/>
  <c r="BC93" i="1" s="1"/>
  <c r="BJ93" i="1" s="1"/>
  <c r="BB94" i="1"/>
  <c r="BB95" i="1"/>
  <c r="BC95" i="1" s="1"/>
  <c r="BJ95" i="1" s="1"/>
  <c r="BB96" i="1"/>
  <c r="BG96" i="1" s="1"/>
  <c r="BB97" i="1"/>
  <c r="BB98" i="1"/>
  <c r="BB99" i="1"/>
  <c r="BB100" i="1"/>
  <c r="BB101" i="1"/>
  <c r="BB102" i="1"/>
  <c r="BB103" i="1"/>
  <c r="BC103" i="1" s="1"/>
  <c r="BJ103" i="1" s="1"/>
  <c r="BB104" i="1"/>
  <c r="BG104" i="1" s="1"/>
  <c r="BB105" i="1"/>
  <c r="BB106" i="1"/>
  <c r="BB107" i="1"/>
  <c r="BB108" i="1"/>
  <c r="BG108" i="1" s="1"/>
  <c r="BB109" i="1"/>
  <c r="BB110" i="1"/>
  <c r="BB111" i="1"/>
  <c r="BC111" i="1" s="1"/>
  <c r="BH111" i="1" s="1"/>
  <c r="BB112" i="1"/>
  <c r="BC112" i="1" s="1"/>
  <c r="BI112" i="1" s="1"/>
  <c r="BB113" i="1"/>
  <c r="BB114" i="1"/>
  <c r="BB115" i="1"/>
  <c r="BB116" i="1"/>
  <c r="BB117" i="1"/>
  <c r="BC117" i="1" s="1"/>
  <c r="BH117" i="1" s="1"/>
  <c r="BB118" i="1"/>
  <c r="BB119" i="1"/>
  <c r="BG119" i="1" s="1"/>
  <c r="BB120" i="1"/>
  <c r="BC120" i="1" s="1"/>
  <c r="BH120" i="1" s="1"/>
  <c r="BB121" i="1"/>
  <c r="BB122" i="1"/>
  <c r="BB123" i="1"/>
  <c r="BB124" i="1"/>
  <c r="BG124" i="1" s="1"/>
  <c r="BB125" i="1"/>
  <c r="BG125" i="1" s="1"/>
  <c r="BB126" i="1"/>
  <c r="BB127" i="1"/>
  <c r="BC127" i="1" s="1"/>
  <c r="BI127" i="1" s="1"/>
  <c r="BB128" i="1"/>
  <c r="BC128" i="1" s="1"/>
  <c r="BI128" i="1" s="1"/>
  <c r="BB129" i="1"/>
  <c r="BB130" i="1"/>
  <c r="BB131" i="1"/>
  <c r="BB132" i="1"/>
  <c r="BG132" i="1" s="1"/>
  <c r="BB133" i="1"/>
  <c r="BG133" i="1" s="1"/>
  <c r="BB134" i="1"/>
  <c r="BB135" i="1"/>
  <c r="BG135" i="1" s="1"/>
  <c r="BB136" i="1"/>
  <c r="BC136" i="1" s="1"/>
  <c r="BH136" i="1" s="1"/>
  <c r="BB137" i="1"/>
  <c r="BC138" i="1" s="1"/>
  <c r="BI138" i="1" s="1"/>
  <c r="BB138" i="1"/>
  <c r="BB139" i="1"/>
  <c r="BB140" i="1"/>
  <c r="BB141" i="1"/>
  <c r="BB142" i="1"/>
  <c r="BB143" i="1"/>
  <c r="BC143" i="1" s="1"/>
  <c r="BH143" i="1" s="1"/>
  <c r="BB144" i="1"/>
  <c r="BG144" i="1" s="1"/>
  <c r="BB145" i="1"/>
  <c r="BB2" i="1"/>
  <c r="AX142" i="1"/>
  <c r="AY142" i="1"/>
  <c r="AZ142" i="1"/>
  <c r="BL142" i="1"/>
  <c r="BN142" i="1"/>
  <c r="BO142" i="1"/>
  <c r="BQ142" i="1"/>
  <c r="BR142" i="1"/>
  <c r="AX143" i="1"/>
  <c r="AY143" i="1"/>
  <c r="AZ143" i="1"/>
  <c r="BL143" i="1"/>
  <c r="BN143" i="1"/>
  <c r="BO143" i="1"/>
  <c r="BQ143" i="1"/>
  <c r="BR143" i="1"/>
  <c r="AX144" i="1"/>
  <c r="AY144" i="1"/>
  <c r="BE144" i="1" s="1"/>
  <c r="AZ144" i="1"/>
  <c r="BL144" i="1"/>
  <c r="BN144" i="1"/>
  <c r="BO144" i="1"/>
  <c r="BQ144" i="1"/>
  <c r="BR144" i="1"/>
  <c r="AX145" i="1"/>
  <c r="AY145" i="1"/>
  <c r="AZ145" i="1"/>
  <c r="BL145" i="1"/>
  <c r="BN145" i="1"/>
  <c r="BO145" i="1"/>
  <c r="BQ145" i="1"/>
  <c r="BR145" i="1"/>
  <c r="AX20" i="1"/>
  <c r="AY20" i="1"/>
  <c r="AZ20" i="1"/>
  <c r="BL20" i="1"/>
  <c r="BN20" i="1"/>
  <c r="BO20" i="1"/>
  <c r="BQ20" i="1"/>
  <c r="BR20" i="1"/>
  <c r="AX21" i="1"/>
  <c r="AY21" i="1"/>
  <c r="AZ21" i="1"/>
  <c r="BL21" i="1"/>
  <c r="BN21" i="1"/>
  <c r="BO21" i="1"/>
  <c r="BQ21" i="1"/>
  <c r="BR21" i="1"/>
  <c r="AX22" i="1"/>
  <c r="AY22" i="1"/>
  <c r="AZ22" i="1"/>
  <c r="BL22" i="1"/>
  <c r="BN22" i="1"/>
  <c r="BO22" i="1"/>
  <c r="BQ22" i="1"/>
  <c r="BR22" i="1"/>
  <c r="AX23" i="1"/>
  <c r="AY23" i="1"/>
  <c r="AZ23" i="1"/>
  <c r="BL23" i="1"/>
  <c r="BN23" i="1"/>
  <c r="BO23" i="1"/>
  <c r="BQ23" i="1"/>
  <c r="BR23" i="1"/>
  <c r="AX24" i="1"/>
  <c r="AY24" i="1"/>
  <c r="BE24" i="1" s="1"/>
  <c r="AZ24" i="1"/>
  <c r="BL24" i="1"/>
  <c r="BN24" i="1"/>
  <c r="BO24" i="1"/>
  <c r="BQ24" i="1"/>
  <c r="BR24" i="1"/>
  <c r="AX25" i="1"/>
  <c r="AY25" i="1"/>
  <c r="AZ25" i="1"/>
  <c r="BL25" i="1"/>
  <c r="BN25" i="1"/>
  <c r="BO25" i="1"/>
  <c r="BQ25" i="1"/>
  <c r="BR25" i="1"/>
  <c r="AX26" i="1"/>
  <c r="AY26" i="1"/>
  <c r="AZ26" i="1"/>
  <c r="BL26" i="1"/>
  <c r="BN26" i="1"/>
  <c r="BO26" i="1"/>
  <c r="BQ26" i="1"/>
  <c r="BR26" i="1"/>
  <c r="AX27" i="1"/>
  <c r="AY27" i="1"/>
  <c r="AZ27" i="1"/>
  <c r="BE27" i="1"/>
  <c r="BL27" i="1"/>
  <c r="BN27" i="1"/>
  <c r="BO27" i="1"/>
  <c r="BQ27" i="1"/>
  <c r="BR27" i="1"/>
  <c r="AX28" i="1"/>
  <c r="AY28" i="1"/>
  <c r="AZ28" i="1"/>
  <c r="BE28" i="1"/>
  <c r="BL28" i="1"/>
  <c r="BN28" i="1"/>
  <c r="BO28" i="1"/>
  <c r="BQ28" i="1"/>
  <c r="BR28" i="1"/>
  <c r="AX29" i="1"/>
  <c r="AY29" i="1"/>
  <c r="BE29" i="1" s="1"/>
  <c r="AZ29" i="1"/>
  <c r="BA29" i="1"/>
  <c r="BF29" i="1" s="1"/>
  <c r="BC29" i="1"/>
  <c r="BI29" i="1" s="1"/>
  <c r="BL29" i="1"/>
  <c r="BN29" i="1"/>
  <c r="BO29" i="1"/>
  <c r="BQ29" i="1"/>
  <c r="BR29" i="1"/>
  <c r="AX30" i="1"/>
  <c r="AY30" i="1"/>
  <c r="BE30" i="1" s="1"/>
  <c r="AZ30" i="1"/>
  <c r="BL30" i="1"/>
  <c r="BN30" i="1"/>
  <c r="BO30" i="1"/>
  <c r="BQ30" i="1"/>
  <c r="BR30" i="1"/>
  <c r="AX31" i="1"/>
  <c r="AY31" i="1"/>
  <c r="AZ31" i="1"/>
  <c r="BL31" i="1"/>
  <c r="BN31" i="1"/>
  <c r="BO31" i="1"/>
  <c r="BQ31" i="1"/>
  <c r="BR31" i="1"/>
  <c r="AX32" i="1"/>
  <c r="AY32" i="1"/>
  <c r="BE32" i="1" s="1"/>
  <c r="AZ32" i="1"/>
  <c r="BL32" i="1"/>
  <c r="BN32" i="1"/>
  <c r="BO32" i="1"/>
  <c r="BQ32" i="1"/>
  <c r="BR32" i="1"/>
  <c r="AX33" i="1"/>
  <c r="AY33" i="1"/>
  <c r="AZ33" i="1"/>
  <c r="BL33" i="1"/>
  <c r="BN33" i="1"/>
  <c r="BO33" i="1"/>
  <c r="BQ33" i="1"/>
  <c r="BR33" i="1"/>
  <c r="AX34" i="1"/>
  <c r="AY34" i="1"/>
  <c r="AZ34" i="1"/>
  <c r="BL34" i="1"/>
  <c r="BN34" i="1"/>
  <c r="BO34" i="1"/>
  <c r="BQ34" i="1"/>
  <c r="BR34" i="1"/>
  <c r="AX35" i="1"/>
  <c r="AY35" i="1"/>
  <c r="AZ35" i="1"/>
  <c r="BL35" i="1"/>
  <c r="BN35" i="1"/>
  <c r="BO35" i="1"/>
  <c r="BQ35" i="1"/>
  <c r="BR35" i="1"/>
  <c r="AX36" i="1"/>
  <c r="AY36" i="1"/>
  <c r="AZ36" i="1"/>
  <c r="BL36" i="1"/>
  <c r="BN36" i="1"/>
  <c r="BO36" i="1"/>
  <c r="BQ36" i="1"/>
  <c r="BR36" i="1"/>
  <c r="AX37" i="1"/>
  <c r="AY37" i="1"/>
  <c r="BE37" i="1" s="1"/>
  <c r="AZ37" i="1"/>
  <c r="BL37" i="1"/>
  <c r="BN37" i="1"/>
  <c r="BO37" i="1"/>
  <c r="BQ37" i="1"/>
  <c r="BR37" i="1"/>
  <c r="AX38" i="1"/>
  <c r="AY38" i="1"/>
  <c r="BE38" i="1" s="1"/>
  <c r="AZ38" i="1"/>
  <c r="BL38" i="1"/>
  <c r="BN38" i="1"/>
  <c r="BO38" i="1"/>
  <c r="BQ38" i="1"/>
  <c r="BR38" i="1"/>
  <c r="AX39" i="1"/>
  <c r="AY39" i="1"/>
  <c r="AZ39" i="1"/>
  <c r="BL39" i="1"/>
  <c r="BN39" i="1"/>
  <c r="BO39" i="1"/>
  <c r="BQ39" i="1"/>
  <c r="BR39" i="1"/>
  <c r="AX40" i="1"/>
  <c r="AY40" i="1"/>
  <c r="BE40" i="1" s="1"/>
  <c r="AZ40" i="1"/>
  <c r="BL40" i="1"/>
  <c r="BN40" i="1"/>
  <c r="BO40" i="1"/>
  <c r="BQ40" i="1"/>
  <c r="BR40" i="1"/>
  <c r="AX41" i="1"/>
  <c r="AY41" i="1"/>
  <c r="AZ41" i="1"/>
  <c r="BL41" i="1"/>
  <c r="BN41" i="1"/>
  <c r="BO41" i="1"/>
  <c r="BQ41" i="1"/>
  <c r="BR41" i="1"/>
  <c r="AX42" i="1"/>
  <c r="AY42" i="1"/>
  <c r="AZ42" i="1"/>
  <c r="BL42" i="1"/>
  <c r="BN42" i="1"/>
  <c r="BO42" i="1"/>
  <c r="BQ42" i="1"/>
  <c r="BR42" i="1"/>
  <c r="AX43" i="1"/>
  <c r="AY43" i="1"/>
  <c r="AZ43" i="1"/>
  <c r="BL43" i="1"/>
  <c r="BN43" i="1"/>
  <c r="BO43" i="1"/>
  <c r="BQ43" i="1"/>
  <c r="BR43" i="1"/>
  <c r="AX44" i="1"/>
  <c r="AY44" i="1"/>
  <c r="AZ44" i="1"/>
  <c r="BL44" i="1"/>
  <c r="BN44" i="1"/>
  <c r="BO44" i="1"/>
  <c r="BQ44" i="1"/>
  <c r="BR44" i="1"/>
  <c r="AX45" i="1"/>
  <c r="AY45" i="1"/>
  <c r="BE45" i="1" s="1"/>
  <c r="AZ45" i="1"/>
  <c r="BL45" i="1"/>
  <c r="BN45" i="1"/>
  <c r="BO45" i="1"/>
  <c r="BQ45" i="1"/>
  <c r="BR45" i="1"/>
  <c r="AX46" i="1"/>
  <c r="AY46" i="1"/>
  <c r="AZ46" i="1"/>
  <c r="BL46" i="1"/>
  <c r="BN46" i="1"/>
  <c r="BO46" i="1"/>
  <c r="BQ46" i="1"/>
  <c r="BR46" i="1"/>
  <c r="AX47" i="1"/>
  <c r="AY47" i="1"/>
  <c r="AZ47" i="1"/>
  <c r="BL47" i="1"/>
  <c r="BN47" i="1"/>
  <c r="BO47" i="1"/>
  <c r="BQ47" i="1"/>
  <c r="BR47" i="1"/>
  <c r="AX48" i="1"/>
  <c r="AY48" i="1"/>
  <c r="BE48" i="1" s="1"/>
  <c r="AZ48" i="1"/>
  <c r="BL48" i="1"/>
  <c r="BN48" i="1"/>
  <c r="BO48" i="1"/>
  <c r="BQ48" i="1"/>
  <c r="BR48" i="1"/>
  <c r="AX49" i="1"/>
  <c r="AY49" i="1"/>
  <c r="AZ49" i="1"/>
  <c r="BL49" i="1"/>
  <c r="BN49" i="1"/>
  <c r="BO49" i="1"/>
  <c r="BQ49" i="1"/>
  <c r="BR49" i="1"/>
  <c r="AX50" i="1"/>
  <c r="AY50" i="1"/>
  <c r="AZ50" i="1"/>
  <c r="BL50" i="1"/>
  <c r="BN50" i="1"/>
  <c r="BO50" i="1"/>
  <c r="BQ50" i="1"/>
  <c r="BR50" i="1"/>
  <c r="AX51" i="1"/>
  <c r="AY51" i="1"/>
  <c r="AZ51" i="1"/>
  <c r="BG51" i="1"/>
  <c r="BL51" i="1"/>
  <c r="BN51" i="1"/>
  <c r="BO51" i="1"/>
  <c r="BQ51" i="1"/>
  <c r="BR51" i="1"/>
  <c r="AX52" i="1"/>
  <c r="AY52" i="1"/>
  <c r="AZ52" i="1"/>
  <c r="BL52" i="1"/>
  <c r="BN52" i="1"/>
  <c r="BO52" i="1"/>
  <c r="BQ52" i="1"/>
  <c r="BR52" i="1"/>
  <c r="AX53" i="1"/>
  <c r="AY53" i="1"/>
  <c r="AZ53" i="1"/>
  <c r="BL53" i="1"/>
  <c r="BN53" i="1"/>
  <c r="BO53" i="1"/>
  <c r="BQ53" i="1"/>
  <c r="BR53" i="1"/>
  <c r="AX54" i="1"/>
  <c r="AY54" i="1"/>
  <c r="BE54" i="1" s="1"/>
  <c r="AZ54" i="1"/>
  <c r="BL54" i="1"/>
  <c r="BN54" i="1"/>
  <c r="BO54" i="1"/>
  <c r="BQ54" i="1"/>
  <c r="BR54" i="1"/>
  <c r="AX55" i="1"/>
  <c r="AY55" i="1"/>
  <c r="BE55" i="1" s="1"/>
  <c r="AZ55" i="1"/>
  <c r="BL55" i="1"/>
  <c r="BN55" i="1"/>
  <c r="BO55" i="1"/>
  <c r="BQ55" i="1"/>
  <c r="BR55" i="1"/>
  <c r="AX56" i="1"/>
  <c r="AY56" i="1"/>
  <c r="AZ56" i="1"/>
  <c r="BL56" i="1"/>
  <c r="BN56" i="1"/>
  <c r="BO56" i="1"/>
  <c r="BQ56" i="1"/>
  <c r="BR56" i="1"/>
  <c r="AX57" i="1"/>
  <c r="AY57" i="1"/>
  <c r="AZ57" i="1"/>
  <c r="BL57" i="1"/>
  <c r="BN57" i="1"/>
  <c r="BO57" i="1"/>
  <c r="BQ57" i="1"/>
  <c r="BR57" i="1"/>
  <c r="AX58" i="1"/>
  <c r="AY58" i="1"/>
  <c r="AZ58" i="1"/>
  <c r="BL58" i="1"/>
  <c r="BN58" i="1"/>
  <c r="BO58" i="1"/>
  <c r="BQ58" i="1"/>
  <c r="BR58" i="1"/>
  <c r="AX59" i="1"/>
  <c r="AY59" i="1"/>
  <c r="BE59" i="1" s="1"/>
  <c r="AZ59" i="1"/>
  <c r="BL59" i="1"/>
  <c r="BN59" i="1"/>
  <c r="BO59" i="1"/>
  <c r="BQ59" i="1"/>
  <c r="BR59" i="1"/>
  <c r="AX60" i="1"/>
  <c r="AY60" i="1"/>
  <c r="BE60" i="1" s="1"/>
  <c r="AZ60" i="1"/>
  <c r="BL60" i="1"/>
  <c r="BN60" i="1"/>
  <c r="BO60" i="1"/>
  <c r="BQ60" i="1"/>
  <c r="BR60" i="1"/>
  <c r="AX61" i="1"/>
  <c r="AY61" i="1"/>
  <c r="AZ61" i="1"/>
  <c r="BL61" i="1"/>
  <c r="BN61" i="1"/>
  <c r="BO61" i="1"/>
  <c r="BQ61" i="1"/>
  <c r="BR61" i="1"/>
  <c r="AX62" i="1"/>
  <c r="AY62" i="1"/>
  <c r="BE62" i="1" s="1"/>
  <c r="AZ62" i="1"/>
  <c r="BL62" i="1"/>
  <c r="BN62" i="1"/>
  <c r="BO62" i="1"/>
  <c r="BQ62" i="1"/>
  <c r="BR62" i="1"/>
  <c r="AX63" i="1"/>
  <c r="AY63" i="1"/>
  <c r="AZ63" i="1"/>
  <c r="BL63" i="1"/>
  <c r="BN63" i="1"/>
  <c r="BO63" i="1"/>
  <c r="BQ63" i="1"/>
  <c r="BR63" i="1"/>
  <c r="AX64" i="1"/>
  <c r="AY64" i="1"/>
  <c r="AZ64" i="1"/>
  <c r="BL64" i="1"/>
  <c r="BN64" i="1"/>
  <c r="BO64" i="1"/>
  <c r="BQ64" i="1"/>
  <c r="BR64" i="1"/>
  <c r="AX65" i="1"/>
  <c r="AY65" i="1"/>
  <c r="BE65" i="1" s="1"/>
  <c r="AZ65" i="1"/>
  <c r="BL65" i="1"/>
  <c r="BN65" i="1"/>
  <c r="BO65" i="1"/>
  <c r="BQ65" i="1"/>
  <c r="BR65" i="1"/>
  <c r="AX66" i="1"/>
  <c r="AY66" i="1"/>
  <c r="AZ66" i="1"/>
  <c r="BL66" i="1"/>
  <c r="BN66" i="1"/>
  <c r="BO66" i="1"/>
  <c r="BQ66" i="1"/>
  <c r="BR66" i="1"/>
  <c r="AX67" i="1"/>
  <c r="AY67" i="1"/>
  <c r="AZ67" i="1"/>
  <c r="BL67" i="1"/>
  <c r="BN67" i="1"/>
  <c r="BO67" i="1"/>
  <c r="BQ67" i="1"/>
  <c r="BR67" i="1"/>
  <c r="AX68" i="1"/>
  <c r="AY68" i="1"/>
  <c r="AZ68" i="1"/>
  <c r="BE68" i="1"/>
  <c r="BL68" i="1"/>
  <c r="BN68" i="1"/>
  <c r="BO68" i="1"/>
  <c r="BQ68" i="1"/>
  <c r="BR68" i="1"/>
  <c r="AX69" i="1"/>
  <c r="AY69" i="1"/>
  <c r="BE69" i="1" s="1"/>
  <c r="AZ69" i="1"/>
  <c r="BA69" i="1"/>
  <c r="BF69" i="1" s="1"/>
  <c r="BL69" i="1"/>
  <c r="BN69" i="1"/>
  <c r="BO69" i="1"/>
  <c r="BQ69" i="1"/>
  <c r="BR69" i="1"/>
  <c r="AX70" i="1"/>
  <c r="AY70" i="1"/>
  <c r="BE70" i="1" s="1"/>
  <c r="AZ70" i="1"/>
  <c r="BL70" i="1"/>
  <c r="BN70" i="1"/>
  <c r="BO70" i="1"/>
  <c r="BQ70" i="1"/>
  <c r="BR70" i="1"/>
  <c r="AX71" i="1"/>
  <c r="AY71" i="1"/>
  <c r="AZ71" i="1"/>
  <c r="BL71" i="1"/>
  <c r="BN71" i="1"/>
  <c r="BO71" i="1"/>
  <c r="BQ71" i="1"/>
  <c r="BR71" i="1"/>
  <c r="AX72" i="1"/>
  <c r="AY72" i="1"/>
  <c r="AZ72" i="1"/>
  <c r="BL72" i="1"/>
  <c r="BN72" i="1"/>
  <c r="BO72" i="1"/>
  <c r="BQ72" i="1"/>
  <c r="BR72" i="1"/>
  <c r="AX73" i="1"/>
  <c r="AY73" i="1"/>
  <c r="AZ73" i="1"/>
  <c r="BL73" i="1"/>
  <c r="BN73" i="1"/>
  <c r="BO73" i="1"/>
  <c r="BQ73" i="1"/>
  <c r="BR73" i="1"/>
  <c r="AX74" i="1"/>
  <c r="AY74" i="1"/>
  <c r="AZ74" i="1"/>
  <c r="BL74" i="1"/>
  <c r="BN74" i="1"/>
  <c r="BO74" i="1"/>
  <c r="BQ74" i="1"/>
  <c r="BR74" i="1"/>
  <c r="AX75" i="1"/>
  <c r="AY75" i="1"/>
  <c r="BE75" i="1" s="1"/>
  <c r="AZ75" i="1"/>
  <c r="BL75" i="1"/>
  <c r="BN75" i="1"/>
  <c r="BO75" i="1"/>
  <c r="BQ75" i="1"/>
  <c r="BR75" i="1"/>
  <c r="AX76" i="1"/>
  <c r="AY76" i="1"/>
  <c r="AZ76" i="1"/>
  <c r="BE76" i="1"/>
  <c r="BL76" i="1"/>
  <c r="BN76" i="1"/>
  <c r="BO76" i="1"/>
  <c r="BQ76" i="1"/>
  <c r="BR76" i="1"/>
  <c r="AX77" i="1"/>
  <c r="AY77" i="1"/>
  <c r="AZ77" i="1"/>
  <c r="BE77" i="1"/>
  <c r="BL77" i="1"/>
  <c r="BN77" i="1"/>
  <c r="BO77" i="1"/>
  <c r="BQ77" i="1"/>
  <c r="BR77" i="1"/>
  <c r="AX78" i="1"/>
  <c r="AY78" i="1"/>
  <c r="BE78" i="1" s="1"/>
  <c r="AZ78" i="1"/>
  <c r="BA83" i="1" s="1"/>
  <c r="BL78" i="1"/>
  <c r="BN78" i="1"/>
  <c r="BO78" i="1"/>
  <c r="BQ78" i="1"/>
  <c r="BR78" i="1"/>
  <c r="AX79" i="1"/>
  <c r="AY79" i="1"/>
  <c r="BE79" i="1" s="1"/>
  <c r="AZ79" i="1"/>
  <c r="BL79" i="1"/>
  <c r="BN79" i="1"/>
  <c r="BO79" i="1"/>
  <c r="BQ79" i="1"/>
  <c r="BR79" i="1"/>
  <c r="AX80" i="1"/>
  <c r="AY80" i="1"/>
  <c r="AZ80" i="1"/>
  <c r="BL80" i="1"/>
  <c r="BN80" i="1"/>
  <c r="BO80" i="1"/>
  <c r="BQ80" i="1"/>
  <c r="BR80" i="1"/>
  <c r="AX81" i="1"/>
  <c r="AY81" i="1"/>
  <c r="BE81" i="1" s="1"/>
  <c r="AZ81" i="1"/>
  <c r="BL81" i="1"/>
  <c r="BN81" i="1"/>
  <c r="BO81" i="1"/>
  <c r="BQ81" i="1"/>
  <c r="BR81" i="1"/>
  <c r="AX82" i="1"/>
  <c r="AY82" i="1"/>
  <c r="AZ82" i="1"/>
  <c r="BL82" i="1"/>
  <c r="BN82" i="1"/>
  <c r="BO82" i="1"/>
  <c r="BQ82" i="1"/>
  <c r="BR82" i="1"/>
  <c r="AX83" i="1"/>
  <c r="AY83" i="1"/>
  <c r="BE83" i="1" s="1"/>
  <c r="AZ83" i="1"/>
  <c r="BL83" i="1"/>
  <c r="BN83" i="1"/>
  <c r="BO83" i="1"/>
  <c r="BQ83" i="1"/>
  <c r="BR83" i="1"/>
  <c r="AX84" i="1"/>
  <c r="AY84" i="1"/>
  <c r="BE84" i="1" s="1"/>
  <c r="AZ84" i="1"/>
  <c r="BL84" i="1"/>
  <c r="BN84" i="1"/>
  <c r="BO84" i="1"/>
  <c r="BQ84" i="1"/>
  <c r="BR84" i="1"/>
  <c r="AX85" i="1"/>
  <c r="AY85" i="1"/>
  <c r="AZ85" i="1"/>
  <c r="BL85" i="1"/>
  <c r="BN85" i="1"/>
  <c r="BO85" i="1"/>
  <c r="BQ85" i="1"/>
  <c r="BR85" i="1"/>
  <c r="AX86" i="1"/>
  <c r="AY86" i="1"/>
  <c r="AZ86" i="1"/>
  <c r="BL86" i="1"/>
  <c r="BN86" i="1"/>
  <c r="BO86" i="1"/>
  <c r="BQ86" i="1"/>
  <c r="BR86" i="1"/>
  <c r="AX87" i="1"/>
  <c r="AY87" i="1"/>
  <c r="AZ87" i="1"/>
  <c r="BL87" i="1"/>
  <c r="BN87" i="1"/>
  <c r="BO87" i="1"/>
  <c r="BQ87" i="1"/>
  <c r="BR87" i="1"/>
  <c r="AX88" i="1"/>
  <c r="AY88" i="1"/>
  <c r="BE88" i="1" s="1"/>
  <c r="AZ88" i="1"/>
  <c r="BL88" i="1"/>
  <c r="BN88" i="1"/>
  <c r="BO88" i="1"/>
  <c r="BQ88" i="1"/>
  <c r="BR88" i="1"/>
  <c r="AX89" i="1"/>
  <c r="AY89" i="1"/>
  <c r="AZ89" i="1"/>
  <c r="BL89" i="1"/>
  <c r="BN89" i="1"/>
  <c r="BO89" i="1"/>
  <c r="BQ89" i="1"/>
  <c r="BR89" i="1"/>
  <c r="AX90" i="1"/>
  <c r="AY90" i="1"/>
  <c r="AZ90" i="1"/>
  <c r="BL90" i="1"/>
  <c r="BN90" i="1"/>
  <c r="BO90" i="1"/>
  <c r="BQ90" i="1"/>
  <c r="BR90" i="1"/>
  <c r="AX91" i="1"/>
  <c r="AY91" i="1"/>
  <c r="AZ91" i="1"/>
  <c r="BL91" i="1"/>
  <c r="BN91" i="1"/>
  <c r="BO91" i="1"/>
  <c r="BQ91" i="1"/>
  <c r="BR91" i="1"/>
  <c r="AX92" i="1"/>
  <c r="AY92" i="1"/>
  <c r="AZ92" i="1"/>
  <c r="BL92" i="1"/>
  <c r="BN92" i="1"/>
  <c r="BO92" i="1"/>
  <c r="BQ92" i="1"/>
  <c r="BR92" i="1"/>
  <c r="AX93" i="1"/>
  <c r="AY93" i="1"/>
  <c r="BE93" i="1" s="1"/>
  <c r="AZ93" i="1"/>
  <c r="BL93" i="1"/>
  <c r="BN93" i="1"/>
  <c r="BO93" i="1"/>
  <c r="BQ93" i="1"/>
  <c r="BR93" i="1"/>
  <c r="AX94" i="1"/>
  <c r="AY94" i="1"/>
  <c r="AZ94" i="1"/>
  <c r="BL94" i="1"/>
  <c r="BN94" i="1"/>
  <c r="BO94" i="1"/>
  <c r="BQ94" i="1"/>
  <c r="BR94" i="1"/>
  <c r="AX95" i="1"/>
  <c r="AY95" i="1"/>
  <c r="BE95" i="1" s="1"/>
  <c r="AZ95" i="1"/>
  <c r="BL95" i="1"/>
  <c r="BN95" i="1"/>
  <c r="BO95" i="1"/>
  <c r="BQ95" i="1"/>
  <c r="BR95" i="1"/>
  <c r="AX96" i="1"/>
  <c r="AY96" i="1"/>
  <c r="AZ96" i="1"/>
  <c r="BL96" i="1"/>
  <c r="BN96" i="1"/>
  <c r="BO96" i="1"/>
  <c r="BQ96" i="1"/>
  <c r="BR96" i="1"/>
  <c r="AX97" i="1"/>
  <c r="AY97" i="1"/>
  <c r="BE97" i="1" s="1"/>
  <c r="AZ97" i="1"/>
  <c r="BL97" i="1"/>
  <c r="BN97" i="1"/>
  <c r="BO97" i="1"/>
  <c r="BQ97" i="1"/>
  <c r="BR97" i="1"/>
  <c r="AX98" i="1"/>
  <c r="AY98" i="1"/>
  <c r="BE98" i="1" s="1"/>
  <c r="AZ98" i="1"/>
  <c r="BL98" i="1"/>
  <c r="BN98" i="1"/>
  <c r="BO98" i="1"/>
  <c r="BQ98" i="1"/>
  <c r="BR98" i="1"/>
  <c r="AX99" i="1"/>
  <c r="AY99" i="1"/>
  <c r="BE99" i="1" s="1"/>
  <c r="AZ99" i="1"/>
  <c r="BL99" i="1"/>
  <c r="BN99" i="1"/>
  <c r="BO99" i="1"/>
  <c r="BQ99" i="1"/>
  <c r="BR99" i="1"/>
  <c r="AX100" i="1"/>
  <c r="AY100" i="1"/>
  <c r="AZ100" i="1"/>
  <c r="BL100" i="1"/>
  <c r="BN100" i="1"/>
  <c r="BO100" i="1"/>
  <c r="BQ100" i="1"/>
  <c r="BR100" i="1"/>
  <c r="AX101" i="1"/>
  <c r="AY101" i="1"/>
  <c r="BE101" i="1" s="1"/>
  <c r="AZ101" i="1"/>
  <c r="BL101" i="1"/>
  <c r="BN101" i="1"/>
  <c r="BO101" i="1"/>
  <c r="BQ101" i="1"/>
  <c r="BR101" i="1"/>
  <c r="AX102" i="1"/>
  <c r="AY102" i="1"/>
  <c r="AZ102" i="1"/>
  <c r="BL102" i="1"/>
  <c r="BN102" i="1"/>
  <c r="BO102" i="1"/>
  <c r="BQ102" i="1"/>
  <c r="BR102" i="1"/>
  <c r="AX103" i="1"/>
  <c r="AY103" i="1"/>
  <c r="AZ103" i="1"/>
  <c r="BE103" i="1"/>
  <c r="BL103" i="1"/>
  <c r="BN103" i="1"/>
  <c r="BO103" i="1"/>
  <c r="BQ103" i="1"/>
  <c r="BR103" i="1"/>
  <c r="AX104" i="1"/>
  <c r="AY104" i="1"/>
  <c r="BE104" i="1" s="1"/>
  <c r="AZ104" i="1"/>
  <c r="BL104" i="1"/>
  <c r="BN104" i="1"/>
  <c r="BO104" i="1"/>
  <c r="BQ104" i="1"/>
  <c r="BR104" i="1"/>
  <c r="AX105" i="1"/>
  <c r="AY105" i="1"/>
  <c r="BE105" i="1" s="1"/>
  <c r="AZ105" i="1"/>
  <c r="BL105" i="1"/>
  <c r="BN105" i="1"/>
  <c r="BO105" i="1"/>
  <c r="BQ105" i="1"/>
  <c r="BR105" i="1"/>
  <c r="AX106" i="1"/>
  <c r="AY106" i="1"/>
  <c r="AZ106" i="1"/>
  <c r="BL106" i="1"/>
  <c r="BN106" i="1"/>
  <c r="BO106" i="1"/>
  <c r="BQ106" i="1"/>
  <c r="BR106" i="1"/>
  <c r="AX107" i="1"/>
  <c r="AY107" i="1"/>
  <c r="AZ107" i="1"/>
  <c r="BL107" i="1"/>
  <c r="BN107" i="1"/>
  <c r="BO107" i="1"/>
  <c r="BQ107" i="1"/>
  <c r="BR107" i="1"/>
  <c r="AX108" i="1"/>
  <c r="AY108" i="1"/>
  <c r="AZ108" i="1"/>
  <c r="BL108" i="1"/>
  <c r="BN108" i="1"/>
  <c r="BO108" i="1"/>
  <c r="BQ108" i="1"/>
  <c r="BR108" i="1"/>
  <c r="AX109" i="1"/>
  <c r="AY109" i="1"/>
  <c r="AZ109" i="1"/>
  <c r="BL109" i="1"/>
  <c r="BN109" i="1"/>
  <c r="BO109" i="1"/>
  <c r="BQ109" i="1"/>
  <c r="BR109" i="1"/>
  <c r="AX110" i="1"/>
  <c r="AY110" i="1"/>
  <c r="BE110" i="1" s="1"/>
  <c r="AZ110" i="1"/>
  <c r="BL110" i="1"/>
  <c r="BN110" i="1"/>
  <c r="BO110" i="1"/>
  <c r="BQ110" i="1"/>
  <c r="BR110" i="1"/>
  <c r="AX111" i="1"/>
  <c r="AY111" i="1"/>
  <c r="BE111" i="1" s="1"/>
  <c r="AZ111" i="1"/>
  <c r="BL111" i="1"/>
  <c r="BN111" i="1"/>
  <c r="BO111" i="1"/>
  <c r="BQ111" i="1"/>
  <c r="BR111" i="1"/>
  <c r="AX112" i="1"/>
  <c r="AY112" i="1"/>
  <c r="AZ112" i="1"/>
  <c r="BL112" i="1"/>
  <c r="BN112" i="1"/>
  <c r="BO112" i="1"/>
  <c r="BQ112" i="1"/>
  <c r="BR112" i="1"/>
  <c r="AX113" i="1"/>
  <c r="AY113" i="1"/>
  <c r="AZ113" i="1"/>
  <c r="BL113" i="1"/>
  <c r="BN113" i="1"/>
  <c r="BO113" i="1"/>
  <c r="BQ113" i="1"/>
  <c r="BR113" i="1"/>
  <c r="AX114" i="1"/>
  <c r="AY114" i="1"/>
  <c r="BE114" i="1" s="1"/>
  <c r="AZ114" i="1"/>
  <c r="BL114" i="1"/>
  <c r="BN114" i="1"/>
  <c r="BO114" i="1"/>
  <c r="BQ114" i="1"/>
  <c r="BR114" i="1"/>
  <c r="AX115" i="1"/>
  <c r="AY115" i="1"/>
  <c r="BE115" i="1" s="1"/>
  <c r="AZ115" i="1"/>
  <c r="BA115" i="1"/>
  <c r="BL115" i="1"/>
  <c r="BN115" i="1"/>
  <c r="BO115" i="1"/>
  <c r="BQ115" i="1"/>
  <c r="BR115" i="1"/>
  <c r="AX116" i="1"/>
  <c r="AY116" i="1"/>
  <c r="BE116" i="1" s="1"/>
  <c r="AZ116" i="1"/>
  <c r="BL116" i="1"/>
  <c r="BN116" i="1"/>
  <c r="BO116" i="1"/>
  <c r="BQ116" i="1"/>
  <c r="BR116" i="1"/>
  <c r="AX117" i="1"/>
  <c r="AY117" i="1"/>
  <c r="AZ117" i="1"/>
  <c r="BL117" i="1"/>
  <c r="BN117" i="1"/>
  <c r="BO117" i="1"/>
  <c r="BQ117" i="1"/>
  <c r="BR117" i="1"/>
  <c r="AX118" i="1"/>
  <c r="AY118" i="1"/>
  <c r="AZ118" i="1"/>
  <c r="BL118" i="1"/>
  <c r="BN118" i="1"/>
  <c r="BO118" i="1"/>
  <c r="BQ118" i="1"/>
  <c r="BR118" i="1"/>
  <c r="AX119" i="1"/>
  <c r="AY119" i="1"/>
  <c r="AZ119" i="1"/>
  <c r="BL119" i="1"/>
  <c r="BN119" i="1"/>
  <c r="BO119" i="1"/>
  <c r="BQ119" i="1"/>
  <c r="BR119" i="1"/>
  <c r="AX120" i="1"/>
  <c r="AY120" i="1"/>
  <c r="BE120" i="1" s="1"/>
  <c r="AZ120" i="1"/>
  <c r="BL120" i="1"/>
  <c r="BN120" i="1"/>
  <c r="BO120" i="1"/>
  <c r="BQ120" i="1"/>
  <c r="BR120" i="1"/>
  <c r="AX121" i="1"/>
  <c r="AY121" i="1"/>
  <c r="BE121" i="1" s="1"/>
  <c r="AZ121" i="1"/>
  <c r="BL121" i="1"/>
  <c r="BN121" i="1"/>
  <c r="BO121" i="1"/>
  <c r="BQ121" i="1"/>
  <c r="BR121" i="1"/>
  <c r="AX122" i="1"/>
  <c r="AY122" i="1"/>
  <c r="AZ122" i="1"/>
  <c r="BL122" i="1"/>
  <c r="BN122" i="1"/>
  <c r="BO122" i="1"/>
  <c r="BQ122" i="1"/>
  <c r="BR122" i="1"/>
  <c r="AX123" i="1"/>
  <c r="AY123" i="1"/>
  <c r="BE123" i="1" s="1"/>
  <c r="AZ123" i="1"/>
  <c r="BL123" i="1"/>
  <c r="BN123" i="1"/>
  <c r="BO123" i="1"/>
  <c r="BQ123" i="1"/>
  <c r="BR123" i="1"/>
  <c r="AX124" i="1"/>
  <c r="AY124" i="1"/>
  <c r="AZ124" i="1"/>
  <c r="BL124" i="1"/>
  <c r="BN124" i="1"/>
  <c r="BO124" i="1"/>
  <c r="BQ124" i="1"/>
  <c r="BR124" i="1"/>
  <c r="AX125" i="1"/>
  <c r="AY125" i="1"/>
  <c r="BE125" i="1" s="1"/>
  <c r="AZ125" i="1"/>
  <c r="BL125" i="1"/>
  <c r="BN125" i="1"/>
  <c r="BO125" i="1"/>
  <c r="BQ125" i="1"/>
  <c r="BR125" i="1"/>
  <c r="AX126" i="1"/>
  <c r="AY126" i="1"/>
  <c r="AZ126" i="1"/>
  <c r="BL126" i="1"/>
  <c r="BN126" i="1"/>
  <c r="BO126" i="1"/>
  <c r="BQ126" i="1"/>
  <c r="BR126" i="1"/>
  <c r="AX127" i="1"/>
  <c r="AY127" i="1"/>
  <c r="AZ127" i="1"/>
  <c r="BL127" i="1"/>
  <c r="BN127" i="1"/>
  <c r="BO127" i="1"/>
  <c r="BQ127" i="1"/>
  <c r="BR127" i="1"/>
  <c r="AX128" i="1"/>
  <c r="AY128" i="1"/>
  <c r="BE128" i="1" s="1"/>
  <c r="AZ128" i="1"/>
  <c r="BL128" i="1"/>
  <c r="BN128" i="1"/>
  <c r="BO128" i="1"/>
  <c r="BQ128" i="1"/>
  <c r="BR128" i="1"/>
  <c r="AX129" i="1"/>
  <c r="AY129" i="1"/>
  <c r="BE129" i="1" s="1"/>
  <c r="AZ129" i="1"/>
  <c r="BL129" i="1"/>
  <c r="BN129" i="1"/>
  <c r="BO129" i="1"/>
  <c r="BQ129" i="1"/>
  <c r="BR129" i="1"/>
  <c r="AX130" i="1"/>
  <c r="AY130" i="1"/>
  <c r="AZ130" i="1"/>
  <c r="BL130" i="1"/>
  <c r="BN130" i="1"/>
  <c r="BO130" i="1"/>
  <c r="BQ130" i="1"/>
  <c r="BR130" i="1"/>
  <c r="AX131" i="1"/>
  <c r="AY131" i="1"/>
  <c r="BE131" i="1" s="1"/>
  <c r="AZ131" i="1"/>
  <c r="BA131" i="1"/>
  <c r="BL131" i="1"/>
  <c r="BN131" i="1"/>
  <c r="BO131" i="1"/>
  <c r="BQ131" i="1"/>
  <c r="BR131" i="1"/>
  <c r="AX132" i="1"/>
  <c r="AY132" i="1"/>
  <c r="AZ132" i="1"/>
  <c r="BL132" i="1"/>
  <c r="BN132" i="1"/>
  <c r="BO132" i="1"/>
  <c r="BQ132" i="1"/>
  <c r="BR132" i="1"/>
  <c r="AX133" i="1"/>
  <c r="AY133" i="1"/>
  <c r="BE133" i="1" s="1"/>
  <c r="AZ133" i="1"/>
  <c r="BL133" i="1"/>
  <c r="BN133" i="1"/>
  <c r="BO133" i="1"/>
  <c r="BQ133" i="1"/>
  <c r="BR133" i="1"/>
  <c r="AX134" i="1"/>
  <c r="AY134" i="1"/>
  <c r="AZ134" i="1"/>
  <c r="BL134" i="1"/>
  <c r="BN134" i="1"/>
  <c r="BO134" i="1"/>
  <c r="BQ134" i="1"/>
  <c r="BR134" i="1"/>
  <c r="AX135" i="1"/>
  <c r="AY135" i="1"/>
  <c r="BE135" i="1" s="1"/>
  <c r="AZ135" i="1"/>
  <c r="BL135" i="1"/>
  <c r="BN135" i="1"/>
  <c r="BO135" i="1"/>
  <c r="BQ135" i="1"/>
  <c r="BR135" i="1"/>
  <c r="AX136" i="1"/>
  <c r="AY136" i="1"/>
  <c r="BE136" i="1" s="1"/>
  <c r="AZ136" i="1"/>
  <c r="BL136" i="1"/>
  <c r="BN136" i="1"/>
  <c r="BO136" i="1"/>
  <c r="BQ136" i="1"/>
  <c r="BR136" i="1"/>
  <c r="AX137" i="1"/>
  <c r="AY137" i="1"/>
  <c r="AZ137" i="1"/>
  <c r="BL137" i="1"/>
  <c r="BN137" i="1"/>
  <c r="BO137" i="1"/>
  <c r="BQ137" i="1"/>
  <c r="BR137" i="1"/>
  <c r="AX138" i="1"/>
  <c r="AY138" i="1"/>
  <c r="AZ138" i="1"/>
  <c r="BL138" i="1"/>
  <c r="BN138" i="1"/>
  <c r="BO138" i="1"/>
  <c r="BQ138" i="1"/>
  <c r="BR138" i="1"/>
  <c r="AX139" i="1"/>
  <c r="AY139" i="1"/>
  <c r="AZ139" i="1"/>
  <c r="BL139" i="1"/>
  <c r="BN139" i="1"/>
  <c r="BO139" i="1"/>
  <c r="BQ139" i="1"/>
  <c r="BR139" i="1"/>
  <c r="AX140" i="1"/>
  <c r="AY140" i="1"/>
  <c r="BE140" i="1" s="1"/>
  <c r="BL140" i="1"/>
  <c r="BN140" i="1"/>
  <c r="BO140" i="1"/>
  <c r="BQ140" i="1"/>
  <c r="BR140" i="1"/>
  <c r="AX141" i="1"/>
  <c r="AY141" i="1"/>
  <c r="BE141" i="1"/>
  <c r="BL141" i="1"/>
  <c r="BN141" i="1"/>
  <c r="BO141" i="1"/>
  <c r="BQ141" i="1"/>
  <c r="BR141" i="1"/>
  <c r="BR19" i="1"/>
  <c r="BQ19" i="1"/>
  <c r="BO19" i="1"/>
  <c r="BN19" i="1"/>
  <c r="BL19" i="1"/>
  <c r="AZ19" i="1"/>
  <c r="AY19" i="1"/>
  <c r="AX19" i="1"/>
  <c r="BR18" i="1"/>
  <c r="BQ18" i="1"/>
  <c r="BO18" i="1"/>
  <c r="BN18" i="1"/>
  <c r="BL18" i="1"/>
  <c r="AZ18" i="1"/>
  <c r="AY18" i="1"/>
  <c r="AX18" i="1"/>
  <c r="BR17" i="1"/>
  <c r="BQ17" i="1"/>
  <c r="BO17" i="1"/>
  <c r="BN17" i="1"/>
  <c r="BL17" i="1"/>
  <c r="AZ17" i="1"/>
  <c r="AY17" i="1"/>
  <c r="AX17" i="1"/>
  <c r="BR16" i="1"/>
  <c r="BQ16" i="1"/>
  <c r="BO16" i="1"/>
  <c r="BN16" i="1"/>
  <c r="BL16" i="1"/>
  <c r="AZ16" i="1"/>
  <c r="AY16" i="1"/>
  <c r="AX16" i="1"/>
  <c r="BR15" i="1"/>
  <c r="BQ15" i="1"/>
  <c r="BO15" i="1"/>
  <c r="BN15" i="1"/>
  <c r="BL15" i="1"/>
  <c r="AZ15" i="1"/>
  <c r="BA20" i="1" s="1"/>
  <c r="AY15" i="1"/>
  <c r="AX15" i="1"/>
  <c r="BR14" i="1"/>
  <c r="BQ14" i="1"/>
  <c r="BO14" i="1"/>
  <c r="BN14" i="1"/>
  <c r="BL14" i="1"/>
  <c r="AZ14" i="1"/>
  <c r="AY14" i="1"/>
  <c r="AX14" i="1"/>
  <c r="BR13" i="1"/>
  <c r="BQ13" i="1"/>
  <c r="BO13" i="1"/>
  <c r="BN13" i="1"/>
  <c r="BL13" i="1"/>
  <c r="AZ13" i="1"/>
  <c r="AY13" i="1"/>
  <c r="BE14" i="1" s="1"/>
  <c r="AX13" i="1"/>
  <c r="BR12" i="1"/>
  <c r="BQ12" i="1"/>
  <c r="BO12" i="1"/>
  <c r="BN12" i="1"/>
  <c r="BL12" i="1"/>
  <c r="AZ12" i="1"/>
  <c r="AY12" i="1"/>
  <c r="AX12" i="1"/>
  <c r="BR11" i="1"/>
  <c r="BQ11" i="1"/>
  <c r="BO11" i="1"/>
  <c r="BN11" i="1"/>
  <c r="BL11" i="1"/>
  <c r="AZ11" i="1"/>
  <c r="AY11" i="1"/>
  <c r="AX11" i="1"/>
  <c r="BR10" i="1"/>
  <c r="BQ10" i="1"/>
  <c r="BO10" i="1"/>
  <c r="BN10" i="1"/>
  <c r="BL10" i="1"/>
  <c r="AZ10" i="1"/>
  <c r="AY10" i="1"/>
  <c r="AX10" i="1"/>
  <c r="BR9" i="1"/>
  <c r="BQ9" i="1"/>
  <c r="BO9" i="1"/>
  <c r="BN9" i="1"/>
  <c r="BL9" i="1"/>
  <c r="AZ9" i="1"/>
  <c r="AY9" i="1"/>
  <c r="AX9" i="1"/>
  <c r="BR8" i="1"/>
  <c r="BQ8" i="1"/>
  <c r="BO8" i="1"/>
  <c r="BN8" i="1"/>
  <c r="BL8" i="1"/>
  <c r="AZ8" i="1"/>
  <c r="AY8" i="1"/>
  <c r="AX8" i="1"/>
  <c r="BR7" i="1"/>
  <c r="BQ7" i="1"/>
  <c r="BO7" i="1"/>
  <c r="BN7" i="1"/>
  <c r="BL7" i="1"/>
  <c r="AZ7" i="1"/>
  <c r="AY7" i="1"/>
  <c r="AX7" i="1"/>
  <c r="BR6" i="1"/>
  <c r="BQ6" i="1"/>
  <c r="BO6" i="1"/>
  <c r="BN6" i="1"/>
  <c r="BL6" i="1"/>
  <c r="AZ6" i="1"/>
  <c r="AY6" i="1"/>
  <c r="AX6" i="1"/>
  <c r="BR5" i="1"/>
  <c r="BQ5" i="1"/>
  <c r="BO5" i="1"/>
  <c r="BN5" i="1"/>
  <c r="BL5" i="1"/>
  <c r="AZ5" i="1"/>
  <c r="AY5" i="1"/>
  <c r="AX5" i="1"/>
  <c r="BR4" i="1"/>
  <c r="BQ4" i="1"/>
  <c r="BO4" i="1"/>
  <c r="BN4" i="1"/>
  <c r="BL4" i="1"/>
  <c r="AZ4" i="1"/>
  <c r="AY4" i="1"/>
  <c r="AX4" i="1"/>
  <c r="BR3" i="1"/>
  <c r="BQ3" i="1"/>
  <c r="BO3" i="1"/>
  <c r="BN3" i="1"/>
  <c r="BL3" i="1"/>
  <c r="AZ3" i="1"/>
  <c r="AY3" i="1"/>
  <c r="AX3" i="1"/>
  <c r="BR2" i="1"/>
  <c r="BQ2" i="1"/>
  <c r="BD2" i="1"/>
  <c r="AY2" i="1"/>
  <c r="AX2" i="1"/>
  <c r="BC55" i="1" l="1"/>
  <c r="BI55" i="1" s="1"/>
  <c r="BA145" i="1"/>
  <c r="BG142" i="1"/>
  <c r="BC54" i="1"/>
  <c r="BI54" i="1" s="1"/>
  <c r="BE142" i="1"/>
  <c r="BE52" i="1"/>
  <c r="BC115" i="1"/>
  <c r="BI115" i="1" s="1"/>
  <c r="BE94" i="1"/>
  <c r="BE46" i="1"/>
  <c r="BG138" i="1"/>
  <c r="BG90" i="1"/>
  <c r="BC82" i="1"/>
  <c r="BJ82" i="1" s="1"/>
  <c r="BC74" i="1"/>
  <c r="BJ74" i="1" s="1"/>
  <c r="BC58" i="1"/>
  <c r="BJ58" i="1" s="1"/>
  <c r="BC50" i="1"/>
  <c r="BI50" i="1" s="1"/>
  <c r="BG34" i="1"/>
  <c r="BG18" i="1"/>
  <c r="BA117" i="1"/>
  <c r="BF117" i="1" s="1"/>
  <c r="BA53" i="1"/>
  <c r="BF53" i="1" s="1"/>
  <c r="BC124" i="1"/>
  <c r="BI124" i="1" s="1"/>
  <c r="BA50" i="1"/>
  <c r="BF50" i="1" s="1"/>
  <c r="BG60" i="1"/>
  <c r="BE20" i="1"/>
  <c r="BC142" i="1"/>
  <c r="BI142" i="1" s="1"/>
  <c r="BA144" i="1"/>
  <c r="BF144" i="1" s="1"/>
  <c r="BA72" i="1"/>
  <c r="BA121" i="1"/>
  <c r="BE86" i="1"/>
  <c r="BA60" i="1"/>
  <c r="BE35" i="1"/>
  <c r="BG31" i="1"/>
  <c r="BG134" i="1"/>
  <c r="BG94" i="1"/>
  <c r="BG86" i="1"/>
  <c r="BG78" i="1"/>
  <c r="BG62" i="1"/>
  <c r="BG54" i="1"/>
  <c r="BG46" i="1"/>
  <c r="BC22" i="1"/>
  <c r="BJ22" i="1" s="1"/>
  <c r="BA99" i="1"/>
  <c r="BF99" i="1" s="1"/>
  <c r="BC104" i="1"/>
  <c r="BJ104" i="1" s="1"/>
  <c r="BE109" i="1"/>
  <c r="BA85" i="1"/>
  <c r="BF85" i="1" s="1"/>
  <c r="BA45" i="1"/>
  <c r="BF45" i="1" s="1"/>
  <c r="BC135" i="1"/>
  <c r="BI135" i="1" s="1"/>
  <c r="BA43" i="1"/>
  <c r="BF43" i="1" s="1"/>
  <c r="BG85" i="1"/>
  <c r="BG45" i="1"/>
  <c r="BC119" i="1"/>
  <c r="BH119" i="1" s="1"/>
  <c r="BE102" i="1"/>
  <c r="BG48" i="1"/>
  <c r="BA32" i="1"/>
  <c r="BF32" i="1" s="1"/>
  <c r="BE134" i="1"/>
  <c r="BE87" i="1"/>
  <c r="BC86" i="1"/>
  <c r="BI86" i="1" s="1"/>
  <c r="BA76" i="1"/>
  <c r="BF76" i="1" s="1"/>
  <c r="BG56" i="1"/>
  <c r="BE49" i="1"/>
  <c r="BA41" i="1"/>
  <c r="BF41" i="1" s="1"/>
  <c r="BF20" i="1"/>
  <c r="BG103" i="1"/>
  <c r="BA82" i="1"/>
  <c r="BF82" i="1" s="1"/>
  <c r="BC39" i="1"/>
  <c r="BJ39" i="1" s="1"/>
  <c r="BA142" i="1"/>
  <c r="BF142" i="1" s="1"/>
  <c r="BA33" i="1"/>
  <c r="BC141" i="1"/>
  <c r="BI141" i="1" s="1"/>
  <c r="BC125" i="1"/>
  <c r="BI125" i="1" s="1"/>
  <c r="BC101" i="1"/>
  <c r="BI101" i="1" s="1"/>
  <c r="BG53" i="1"/>
  <c r="BA139" i="1"/>
  <c r="BF139" i="1" s="1"/>
  <c r="BC132" i="1"/>
  <c r="BI132" i="1" s="1"/>
  <c r="BE118" i="1"/>
  <c r="BC96" i="1"/>
  <c r="BJ96" i="1" s="1"/>
  <c r="BE71" i="1"/>
  <c r="BA75" i="1"/>
  <c r="BE21" i="1"/>
  <c r="BC113" i="1"/>
  <c r="BI113" i="1" s="1"/>
  <c r="BC97" i="1"/>
  <c r="BJ97" i="1" s="1"/>
  <c r="BG65" i="1"/>
  <c r="BC49" i="1"/>
  <c r="BI49" i="1" s="1"/>
  <c r="BG41" i="1"/>
  <c r="BC25" i="1"/>
  <c r="BI25" i="1" s="1"/>
  <c r="BA56" i="1"/>
  <c r="BF56" i="1" s="1"/>
  <c r="BG44" i="1"/>
  <c r="BG141" i="1"/>
  <c r="BE113" i="1"/>
  <c r="BG92" i="1"/>
  <c r="BG76" i="1"/>
  <c r="BE36" i="1"/>
  <c r="BA143" i="1"/>
  <c r="BF143" i="1" s="1"/>
  <c r="BC131" i="1"/>
  <c r="BI131" i="1" s="1"/>
  <c r="BC123" i="1"/>
  <c r="BI123" i="1" s="1"/>
  <c r="BG122" i="1"/>
  <c r="BG115" i="1"/>
  <c r="BC107" i="1"/>
  <c r="BI107" i="1" s="1"/>
  <c r="BG99" i="1"/>
  <c r="BC91" i="1"/>
  <c r="BI91" i="1" s="1"/>
  <c r="BG43" i="1"/>
  <c r="BG42" i="1"/>
  <c r="BC35" i="1"/>
  <c r="BI35" i="1" s="1"/>
  <c r="BC27" i="1"/>
  <c r="BJ27" i="1" s="1"/>
  <c r="BE108" i="1"/>
  <c r="BE119" i="1"/>
  <c r="BA114" i="1"/>
  <c r="BF114" i="1" s="1"/>
  <c r="BE143" i="1"/>
  <c r="BC109" i="1"/>
  <c r="BH109" i="1" s="1"/>
  <c r="BA141" i="1"/>
  <c r="BF141" i="1" s="1"/>
  <c r="BA129" i="1"/>
  <c r="BF129" i="1" s="1"/>
  <c r="BG109" i="1"/>
  <c r="BA96" i="1"/>
  <c r="BF96" i="1" s="1"/>
  <c r="BE85" i="1"/>
  <c r="BC84" i="1"/>
  <c r="BJ84" i="1" s="1"/>
  <c r="BE53" i="1"/>
  <c r="BA28" i="1"/>
  <c r="BF28" i="1" s="1"/>
  <c r="BC145" i="1"/>
  <c r="BI145" i="1" s="1"/>
  <c r="BC137" i="1"/>
  <c r="BH137" i="1" s="1"/>
  <c r="BG137" i="1"/>
  <c r="BC129" i="1"/>
  <c r="BI129" i="1" s="1"/>
  <c r="BG81" i="1"/>
  <c r="BC81" i="1"/>
  <c r="BI81" i="1" s="1"/>
  <c r="BE89" i="1"/>
  <c r="BA101" i="1"/>
  <c r="BF101" i="1" s="1"/>
  <c r="BA98" i="1"/>
  <c r="BF98" i="1" s="1"/>
  <c r="BG36" i="1"/>
  <c r="BC36" i="1"/>
  <c r="BI36" i="1" s="1"/>
  <c r="BG37" i="1"/>
  <c r="BE17" i="1"/>
  <c r="BE126" i="1"/>
  <c r="BE117" i="1"/>
  <c r="BC108" i="1"/>
  <c r="BH108" i="1" s="1"/>
  <c r="BE100" i="1"/>
  <c r="BE92" i="1"/>
  <c r="BE61" i="1"/>
  <c r="BE47" i="1"/>
  <c r="BE42" i="1"/>
  <c r="BE22" i="1"/>
  <c r="BA26" i="1"/>
  <c r="BF26" i="1" s="1"/>
  <c r="BC80" i="1"/>
  <c r="BI80" i="1" s="1"/>
  <c r="BG80" i="1"/>
  <c r="BC72" i="1"/>
  <c r="BG72" i="1"/>
  <c r="BC24" i="1"/>
  <c r="BJ24" i="1" s="1"/>
  <c r="BG24" i="1"/>
  <c r="BA78" i="1"/>
  <c r="BF78" i="1" s="1"/>
  <c r="BA73" i="1"/>
  <c r="BF73" i="1" s="1"/>
  <c r="BA49" i="1"/>
  <c r="BF49" i="1" s="1"/>
  <c r="BE138" i="1"/>
  <c r="BE130" i="1"/>
  <c r="BE124" i="1"/>
  <c r="BE82" i="1"/>
  <c r="BE73" i="1"/>
  <c r="BE64" i="1"/>
  <c r="BA57" i="1"/>
  <c r="BF57" i="1" s="1"/>
  <c r="BA59" i="1"/>
  <c r="BA52" i="1"/>
  <c r="BF52" i="1" s="1"/>
  <c r="BE43" i="1"/>
  <c r="BE31" i="1"/>
  <c r="BE25" i="1"/>
  <c r="BE145" i="1"/>
  <c r="BG143" i="1"/>
  <c r="BF145" i="1"/>
  <c r="BC122" i="1"/>
  <c r="BI122" i="1" s="1"/>
  <c r="BG83" i="1"/>
  <c r="BC139" i="1"/>
  <c r="BI139" i="1" s="1"/>
  <c r="BG128" i="1"/>
  <c r="BG136" i="1"/>
  <c r="BG112" i="1"/>
  <c r="BG145" i="1"/>
  <c r="BG120" i="1"/>
  <c r="BG106" i="1"/>
  <c r="BC88" i="1"/>
  <c r="BJ88" i="1" s="1"/>
  <c r="BG74" i="1"/>
  <c r="BC65" i="1"/>
  <c r="BJ65" i="1" s="1"/>
  <c r="BG49" i="1"/>
  <c r="BG32" i="1"/>
  <c r="BC90" i="1"/>
  <c r="BJ90" i="1" s="1"/>
  <c r="BC34" i="1"/>
  <c r="BI34" i="1" s="1"/>
  <c r="BG50" i="1"/>
  <c r="BG71" i="1"/>
  <c r="BG131" i="1"/>
  <c r="BC106" i="1"/>
  <c r="BI106" i="1" s="1"/>
  <c r="BG64" i="1"/>
  <c r="BG58" i="1"/>
  <c r="BC46" i="1"/>
  <c r="BJ46" i="1" s="1"/>
  <c r="BC40" i="1"/>
  <c r="BJ40" i="1" s="1"/>
  <c r="BG25" i="1"/>
  <c r="BC144" i="1"/>
  <c r="BI144" i="1" s="1"/>
  <c r="BG139" i="1"/>
  <c r="BA68" i="1"/>
  <c r="BF68" i="1" s="1"/>
  <c r="BA133" i="1"/>
  <c r="BF133" i="1" s="1"/>
  <c r="BF131" i="1"/>
  <c r="BA136" i="1"/>
  <c r="BF136" i="1" s="1"/>
  <c r="BF83" i="1"/>
  <c r="BA88" i="1"/>
  <c r="BF88" i="1" s="1"/>
  <c r="BF75" i="1"/>
  <c r="BG70" i="1"/>
  <c r="BA104" i="1"/>
  <c r="BF104" i="1" s="1"/>
  <c r="BA137" i="1"/>
  <c r="BF137" i="1" s="1"/>
  <c r="BA91" i="1"/>
  <c r="BF91" i="1" s="1"/>
  <c r="BA93" i="1"/>
  <c r="BF93" i="1" s="1"/>
  <c r="BE80" i="1"/>
  <c r="BA66" i="1"/>
  <c r="BF66" i="1" s="1"/>
  <c r="BE44" i="1"/>
  <c r="BC26" i="1"/>
  <c r="BI26" i="1" s="1"/>
  <c r="BG26" i="1"/>
  <c r="BC140" i="1"/>
  <c r="BI140" i="1" s="1"/>
  <c r="BC114" i="1"/>
  <c r="BI114" i="1" s="1"/>
  <c r="BE112" i="1"/>
  <c r="BA107" i="1"/>
  <c r="BA109" i="1"/>
  <c r="BF109" i="1" s="1"/>
  <c r="BC102" i="1"/>
  <c r="BJ102" i="1" s="1"/>
  <c r="BA92" i="1"/>
  <c r="BF92" i="1" s="1"/>
  <c r="BA87" i="1"/>
  <c r="BF87" i="1" s="1"/>
  <c r="BA71" i="1"/>
  <c r="BF71" i="1" s="1"/>
  <c r="BA55" i="1"/>
  <c r="BF55" i="1" s="1"/>
  <c r="BG140" i="1"/>
  <c r="BE137" i="1"/>
  <c r="BA123" i="1"/>
  <c r="BF123" i="1" s="1"/>
  <c r="BA125" i="1"/>
  <c r="BF125" i="1" s="1"/>
  <c r="BC118" i="1"/>
  <c r="BI118" i="1" s="1"/>
  <c r="BC116" i="1"/>
  <c r="BI116" i="1" s="1"/>
  <c r="BC110" i="1"/>
  <c r="BH110" i="1" s="1"/>
  <c r="BA108" i="1"/>
  <c r="BF108" i="1" s="1"/>
  <c r="BA106" i="1"/>
  <c r="BF106" i="1" s="1"/>
  <c r="BG102" i="1"/>
  <c r="BA103" i="1"/>
  <c r="BF103" i="1" s="1"/>
  <c r="BG93" i="1"/>
  <c r="BA97" i="1"/>
  <c r="BF97" i="1" s="1"/>
  <c r="BC89" i="1"/>
  <c r="BJ89" i="1" s="1"/>
  <c r="BG89" i="1"/>
  <c r="BG77" i="1"/>
  <c r="BE72" i="1"/>
  <c r="BJ72" i="1" s="1"/>
  <c r="BE66" i="1"/>
  <c r="BE63" i="1"/>
  <c r="BC59" i="1"/>
  <c r="BJ59" i="1" s="1"/>
  <c r="BE50" i="1"/>
  <c r="BG47" i="1"/>
  <c r="BA31" i="1"/>
  <c r="BF31" i="1" s="1"/>
  <c r="BA27" i="1"/>
  <c r="BF27" i="1" s="1"/>
  <c r="BA110" i="1"/>
  <c r="BF110" i="1" s="1"/>
  <c r="BG67" i="1"/>
  <c r="BC68" i="1"/>
  <c r="BI68" i="1" s="1"/>
  <c r="BA126" i="1"/>
  <c r="BF126" i="1" s="1"/>
  <c r="BF121" i="1"/>
  <c r="BF107" i="1"/>
  <c r="BA100" i="1"/>
  <c r="BF100" i="1" s="1"/>
  <c r="BA48" i="1"/>
  <c r="BF48" i="1" s="1"/>
  <c r="BA38" i="1"/>
  <c r="BF38" i="1" s="1"/>
  <c r="BF33" i="1"/>
  <c r="BA116" i="1"/>
  <c r="BF116" i="1" s="1"/>
  <c r="BC62" i="1"/>
  <c r="BI62" i="1" s="1"/>
  <c r="BG63" i="1"/>
  <c r="BG27" i="1"/>
  <c r="BC28" i="1"/>
  <c r="BJ28" i="1" s="1"/>
  <c r="BC134" i="1"/>
  <c r="BI134" i="1" s="1"/>
  <c r="BA130" i="1"/>
  <c r="BF130" i="1" s="1"/>
  <c r="BG110" i="1"/>
  <c r="BE96" i="1"/>
  <c r="BG61" i="1"/>
  <c r="BG30" i="1"/>
  <c r="BG20" i="1"/>
  <c r="BC21" i="1"/>
  <c r="BJ21" i="1" s="1"/>
  <c r="BE139" i="1"/>
  <c r="BA132" i="1"/>
  <c r="BF132" i="1" s="1"/>
  <c r="BC130" i="1"/>
  <c r="BH130" i="1" s="1"/>
  <c r="BE127" i="1"/>
  <c r="BG126" i="1"/>
  <c r="BC100" i="1"/>
  <c r="BJ100" i="1" s="1"/>
  <c r="BC94" i="1"/>
  <c r="BI94" i="1" s="1"/>
  <c r="BA90" i="1"/>
  <c r="BF90" i="1" s="1"/>
  <c r="BC78" i="1"/>
  <c r="BI78" i="1" s="1"/>
  <c r="BG79" i="1"/>
  <c r="BA77" i="1"/>
  <c r="BF77" i="1" s="1"/>
  <c r="BF72" i="1"/>
  <c r="BA74" i="1"/>
  <c r="BF74" i="1" s="1"/>
  <c r="BC70" i="1"/>
  <c r="BJ70" i="1" s="1"/>
  <c r="BF60" i="1"/>
  <c r="BA65" i="1"/>
  <c r="BF65" i="1" s="1"/>
  <c r="BC57" i="1"/>
  <c r="BI57" i="1" s="1"/>
  <c r="BG57" i="1"/>
  <c r="BE56" i="1"/>
  <c r="BA47" i="1"/>
  <c r="BF47" i="1" s="1"/>
  <c r="BE39" i="1"/>
  <c r="BG38" i="1"/>
  <c r="BG21" i="1"/>
  <c r="BA140" i="1"/>
  <c r="BF140" i="1" s="1"/>
  <c r="BA138" i="1"/>
  <c r="BF138" i="1" s="1"/>
  <c r="BE132" i="1"/>
  <c r="BA135" i="1"/>
  <c r="BF135" i="1" s="1"/>
  <c r="BG129" i="1"/>
  <c r="BC126" i="1"/>
  <c r="BI126" i="1" s="1"/>
  <c r="BA124" i="1"/>
  <c r="BF124" i="1" s="1"/>
  <c r="BA122" i="1"/>
  <c r="BF122" i="1" s="1"/>
  <c r="BG118" i="1"/>
  <c r="BA119" i="1"/>
  <c r="BF119" i="1" s="1"/>
  <c r="BA112" i="1"/>
  <c r="BF112" i="1" s="1"/>
  <c r="BA113" i="1"/>
  <c r="BF113" i="1" s="1"/>
  <c r="BC105" i="1"/>
  <c r="BJ105" i="1" s="1"/>
  <c r="BG105" i="1"/>
  <c r="BG101" i="1"/>
  <c r="BG97" i="1"/>
  <c r="BE91" i="1"/>
  <c r="BA89" i="1"/>
  <c r="BF89" i="1" s="1"/>
  <c r="BC83" i="1"/>
  <c r="BI83" i="1" s="1"/>
  <c r="BA80" i="1"/>
  <c r="BF80" i="1" s="1"/>
  <c r="BA81" i="1"/>
  <c r="BF81" i="1" s="1"/>
  <c r="BC73" i="1"/>
  <c r="BJ73" i="1" s="1"/>
  <c r="BG73" i="1"/>
  <c r="BE67" i="1"/>
  <c r="BC63" i="1"/>
  <c r="BJ63" i="1" s="1"/>
  <c r="BC61" i="1"/>
  <c r="BJ61" i="1" s="1"/>
  <c r="BA62" i="1"/>
  <c r="BF62" i="1" s="1"/>
  <c r="BC53" i="1"/>
  <c r="BJ53" i="1" s="1"/>
  <c r="BE51" i="1"/>
  <c r="BC43" i="1"/>
  <c r="BJ43" i="1" s="1"/>
  <c r="BA40" i="1"/>
  <c r="BF40" i="1" s="1"/>
  <c r="BC38" i="1"/>
  <c r="BJ38" i="1" s="1"/>
  <c r="BA36" i="1"/>
  <c r="BF36" i="1" s="1"/>
  <c r="BA34" i="1"/>
  <c r="BF34" i="1" s="1"/>
  <c r="BC30" i="1"/>
  <c r="BI30" i="1" s="1"/>
  <c r="BE26" i="1"/>
  <c r="BA67" i="1"/>
  <c r="BF67" i="1" s="1"/>
  <c r="BG130" i="1"/>
  <c r="BA84" i="1"/>
  <c r="BF84" i="1" s="1"/>
  <c r="BC66" i="1"/>
  <c r="BJ66" i="1" s="1"/>
  <c r="BG66" i="1"/>
  <c r="BE33" i="1"/>
  <c r="BF115" i="1"/>
  <c r="BA120" i="1"/>
  <c r="BF120" i="1" s="1"/>
  <c r="BC98" i="1"/>
  <c r="BI98" i="1" s="1"/>
  <c r="BA61" i="1"/>
  <c r="BF61" i="1" s="1"/>
  <c r="BC52" i="1"/>
  <c r="BJ52" i="1" s="1"/>
  <c r="BA42" i="1"/>
  <c r="BF42" i="1" s="1"/>
  <c r="BA44" i="1"/>
  <c r="BF44" i="1" s="1"/>
  <c r="BG23" i="1"/>
  <c r="BG22" i="1"/>
  <c r="BA64" i="1"/>
  <c r="BF64" i="1" s="1"/>
  <c r="BC133" i="1"/>
  <c r="BI133" i="1" s="1"/>
  <c r="BA128" i="1"/>
  <c r="BF128" i="1" s="1"/>
  <c r="BC121" i="1"/>
  <c r="BH121" i="1" s="1"/>
  <c r="BG121" i="1"/>
  <c r="BG117" i="1"/>
  <c r="BG113" i="1"/>
  <c r="BE107" i="1"/>
  <c r="BA105" i="1"/>
  <c r="BF105" i="1" s="1"/>
  <c r="BC99" i="1"/>
  <c r="BI99" i="1" s="1"/>
  <c r="BA94" i="1"/>
  <c r="BF94" i="1" s="1"/>
  <c r="BC87" i="1"/>
  <c r="BJ87" i="1" s="1"/>
  <c r="BC75" i="1"/>
  <c r="BI75" i="1" s="1"/>
  <c r="BC69" i="1"/>
  <c r="BJ69" i="1" s="1"/>
  <c r="BC67" i="1"/>
  <c r="BJ67" i="1" s="1"/>
  <c r="BF59" i="1"/>
  <c r="BE57" i="1"/>
  <c r="BA58" i="1"/>
  <c r="BF58" i="1" s="1"/>
  <c r="BC51" i="1"/>
  <c r="BJ51" i="1" s="1"/>
  <c r="BA54" i="1"/>
  <c r="BF54" i="1" s="1"/>
  <c r="BA51" i="1"/>
  <c r="BF51" i="1" s="1"/>
  <c r="BC41" i="1"/>
  <c r="BI41" i="1" s="1"/>
  <c r="BC42" i="1"/>
  <c r="BI42" i="1" s="1"/>
  <c r="BC33" i="1"/>
  <c r="BI33" i="1" s="1"/>
  <c r="BG33" i="1"/>
  <c r="BA35" i="1"/>
  <c r="BF35" i="1" s="1"/>
  <c r="BA37" i="1"/>
  <c r="BF37" i="1" s="1"/>
  <c r="BE23" i="1"/>
  <c r="BA134" i="1"/>
  <c r="BF134" i="1" s="1"/>
  <c r="BG127" i="1"/>
  <c r="BA127" i="1"/>
  <c r="BF127" i="1" s="1"/>
  <c r="BG116" i="1"/>
  <c r="BG114" i="1"/>
  <c r="BG111" i="1"/>
  <c r="BA111" i="1"/>
  <c r="BF111" i="1" s="1"/>
  <c r="BG100" i="1"/>
  <c r="BG98" i="1"/>
  <c r="BG95" i="1"/>
  <c r="BA95" i="1"/>
  <c r="BF95" i="1" s="1"/>
  <c r="BG84" i="1"/>
  <c r="BG82" i="1"/>
  <c r="BA46" i="1"/>
  <c r="BF46" i="1" s="1"/>
  <c r="BA39" i="1"/>
  <c r="BF39" i="1" s="1"/>
  <c r="BA24" i="1"/>
  <c r="BF24" i="1" s="1"/>
  <c r="BA23" i="1"/>
  <c r="BF23" i="1" s="1"/>
  <c r="BA22" i="1"/>
  <c r="BF22" i="1" s="1"/>
  <c r="BG123" i="1"/>
  <c r="BE122" i="1"/>
  <c r="BA118" i="1"/>
  <c r="BF118" i="1" s="1"/>
  <c r="BG107" i="1"/>
  <c r="BE106" i="1"/>
  <c r="BA102" i="1"/>
  <c r="BF102" i="1" s="1"/>
  <c r="BG91" i="1"/>
  <c r="BE90" i="1"/>
  <c r="BA86" i="1"/>
  <c r="BF86" i="1" s="1"/>
  <c r="BA79" i="1"/>
  <c r="BF79" i="1" s="1"/>
  <c r="BG68" i="1"/>
  <c r="BA63" i="1"/>
  <c r="BF63" i="1" s="1"/>
  <c r="BE41" i="1"/>
  <c r="BG35" i="1"/>
  <c r="BE34" i="1"/>
  <c r="BG28" i="1"/>
  <c r="BA25" i="1"/>
  <c r="BF25" i="1" s="1"/>
  <c r="BG75" i="1"/>
  <c r="BE74" i="1"/>
  <c r="BA70" i="1"/>
  <c r="BF70" i="1" s="1"/>
  <c r="BG59" i="1"/>
  <c r="BE58" i="1"/>
  <c r="BG52" i="1"/>
  <c r="BA30" i="1"/>
  <c r="BF30" i="1" s="1"/>
  <c r="BA21" i="1"/>
  <c r="BF21" i="1" s="1"/>
  <c r="BG11" i="1"/>
  <c r="BG4" i="1"/>
  <c r="BE7" i="1"/>
  <c r="BC12" i="1"/>
  <c r="BJ12" i="1" s="1"/>
  <c r="BE8" i="1"/>
  <c r="BE16" i="1"/>
  <c r="BE4" i="1"/>
  <c r="BE6" i="1"/>
  <c r="BG10" i="1"/>
  <c r="BE15" i="1"/>
  <c r="BE9" i="1"/>
  <c r="BE10" i="1"/>
  <c r="BE18" i="1"/>
  <c r="BC7" i="1"/>
  <c r="BI7" i="1" s="1"/>
  <c r="BG8" i="1"/>
  <c r="BC3" i="1"/>
  <c r="BJ3" i="1" s="1"/>
  <c r="BG3" i="1"/>
  <c r="BA11" i="1"/>
  <c r="BF11" i="1" s="1"/>
  <c r="BG14" i="1"/>
  <c r="BE19" i="1"/>
  <c r="BG6" i="1"/>
  <c r="BE11" i="1"/>
  <c r="BG15" i="1"/>
  <c r="BG12" i="1"/>
  <c r="BA15" i="1"/>
  <c r="BF15" i="1" s="1"/>
  <c r="BC18" i="1"/>
  <c r="BJ18" i="1" s="1"/>
  <c r="BG5" i="1"/>
  <c r="BA16" i="1"/>
  <c r="BF16" i="1" s="1"/>
  <c r="BC19" i="1"/>
  <c r="BI19" i="1" s="1"/>
  <c r="BC4" i="1"/>
  <c r="BJ4" i="1" s="1"/>
  <c r="BG13" i="1"/>
  <c r="BC10" i="1"/>
  <c r="BJ10" i="1" s="1"/>
  <c r="BE3" i="1"/>
  <c r="BA8" i="1"/>
  <c r="BF8" i="1" s="1"/>
  <c r="BC11" i="1"/>
  <c r="BI11" i="1" s="1"/>
  <c r="BE12" i="1"/>
  <c r="BG17" i="1"/>
  <c r="BG19" i="1"/>
  <c r="BC9" i="1"/>
  <c r="BJ9" i="1" s="1"/>
  <c r="BC8" i="1"/>
  <c r="BI8" i="1" s="1"/>
  <c r="BA14" i="1"/>
  <c r="BF14" i="1" s="1"/>
  <c r="BC15" i="1"/>
  <c r="BJ15" i="1" s="1"/>
  <c r="BC6" i="1"/>
  <c r="BJ6" i="1" s="1"/>
  <c r="BG9" i="1"/>
  <c r="BA12" i="1"/>
  <c r="BF12" i="1" s="1"/>
  <c r="BC14" i="1"/>
  <c r="BJ14" i="1" s="1"/>
  <c r="BC5" i="1"/>
  <c r="BJ5" i="1" s="1"/>
  <c r="BG16" i="1"/>
  <c r="BA19" i="1"/>
  <c r="BF19" i="1" s="1"/>
  <c r="BE5" i="1"/>
  <c r="BG7" i="1"/>
  <c r="BA10" i="1"/>
  <c r="BF10" i="1" s="1"/>
  <c r="BE13" i="1"/>
  <c r="BA18" i="1"/>
  <c r="BF18" i="1" s="1"/>
  <c r="BA7" i="1"/>
  <c r="BC17" i="1"/>
  <c r="BJ17" i="1" s="1"/>
  <c r="BC16" i="1"/>
  <c r="BI16" i="1" s="1"/>
  <c r="BA13" i="1"/>
  <c r="BF13" i="1" s="1"/>
  <c r="BA9" i="1"/>
  <c r="BF9" i="1" s="1"/>
  <c r="BA17" i="1"/>
  <c r="BF17" i="1" s="1"/>
  <c r="BC13" i="1"/>
  <c r="BI13" i="1" s="1"/>
  <c r="BA3" i="1" l="1"/>
  <c r="BF3" i="1" s="1"/>
  <c r="BA4" i="1"/>
  <c r="BF4" i="1" s="1"/>
  <c r="BA6" i="1"/>
  <c r="BF6" i="1" s="1"/>
  <c r="BF7" i="1"/>
  <c r="BA5" i="1"/>
  <c r="BF5" i="1" s="1"/>
</calcChain>
</file>

<file path=xl/sharedStrings.xml><?xml version="1.0" encoding="utf-8"?>
<sst xmlns="http://schemas.openxmlformats.org/spreadsheetml/2006/main" count="786" uniqueCount="48">
  <si>
    <t xml:space="preserve">Date </t>
  </si>
  <si>
    <t xml:space="preserve">series </t>
  </si>
  <si>
    <t xml:space="preserve">OPEN </t>
  </si>
  <si>
    <t xml:space="preserve">HIGH </t>
  </si>
  <si>
    <t xml:space="preserve">LOW </t>
  </si>
  <si>
    <t xml:space="preserve">PREV. CLOSE </t>
  </si>
  <si>
    <t xml:space="preserve">ltp </t>
  </si>
  <si>
    <t xml:space="preserve">close </t>
  </si>
  <si>
    <t xml:space="preserve">vwap </t>
  </si>
  <si>
    <t xml:space="preserve">52W H </t>
  </si>
  <si>
    <t xml:space="preserve">52W L </t>
  </si>
  <si>
    <t xml:space="preserve">VOLUME </t>
  </si>
  <si>
    <t xml:space="preserve">VALUE </t>
  </si>
  <si>
    <t xml:space="preserve">No of trades </t>
  </si>
  <si>
    <t>Deliverable Qty</t>
  </si>
  <si>
    <t>% Dly Qt to Traded Qty</t>
  </si>
  <si>
    <t>Price</t>
  </si>
  <si>
    <t>Date</t>
  </si>
  <si>
    <t>VWAP</t>
  </si>
  <si>
    <t>H</t>
  </si>
  <si>
    <t>L</t>
  </si>
  <si>
    <t>EQ</t>
  </si>
  <si>
    <t>-</t>
  </si>
  <si>
    <t>XX</t>
  </si>
  <si>
    <t>52E Low</t>
  </si>
  <si>
    <t>52W High</t>
  </si>
  <si>
    <t>Short</t>
  </si>
  <si>
    <t>Long</t>
  </si>
  <si>
    <t>~OI</t>
  </si>
  <si>
    <t>~Del</t>
  </si>
  <si>
    <t>~ Price</t>
  </si>
  <si>
    <t>COI</t>
  </si>
  <si>
    <t>5DAD</t>
  </si>
  <si>
    <t>Del</t>
  </si>
  <si>
    <t xml:space="preserve">CHANGE IN OI </t>
  </si>
  <si>
    <t xml:space="preserve">OPEN INTEREST </t>
  </si>
  <si>
    <t xml:space="preserve">PREMIUM VALUE </t>
  </si>
  <si>
    <t xml:space="preserve">Volume </t>
  </si>
  <si>
    <t xml:space="preserve">SETTLE PRICE </t>
  </si>
  <si>
    <t xml:space="preserve">LAST PRICE </t>
  </si>
  <si>
    <t xml:space="preserve">CLOSE PRICE </t>
  </si>
  <si>
    <t xml:space="preserve">LOW PRICE </t>
  </si>
  <si>
    <t xml:space="preserve">HIGH PRICE </t>
  </si>
  <si>
    <t xml:space="preserve">OPEN PRICE </t>
  </si>
  <si>
    <t xml:space="preserve">STRIKE PRICE </t>
  </si>
  <si>
    <t xml:space="preserve">OPTION TYPE </t>
  </si>
  <si>
    <t xml:space="preserve">EXPIRY DATE </t>
  </si>
  <si>
    <t xml:space="preserve">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</si>
</sst>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9C5700"/>
      <name val="Calibri"/>
      <family val="2"/>
      <scheme val="minor"/>
    </font>
    <font>
      <sz val="9"/>
      <color rgb="FF00000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ACA99F"/>
      </left>
      <right style="medium">
        <color rgb="FFACA99F"/>
      </right>
      <top style="medium">
        <color rgb="FFACA99F"/>
      </top>
      <bottom style="medium">
        <color rgb="FFACA99F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/>
    <xf numFmtId="9" fontId="1" fillId="0" borderId="0" xfId="0" applyNumberFormat="1" applyFont="1"/>
    <xf numFmtId="15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10" fontId="2" fillId="0" borderId="0" xfId="0" applyNumberFormat="1" applyFont="1"/>
    <xf numFmtId="0" fontId="3" fillId="2" borderId="0" xfId="0" applyFont="1" applyFill="1"/>
    <xf numFmtId="0" fontId="3" fillId="2" borderId="0" xfId="0" applyFont="1" applyFill="1" applyBorder="1"/>
    <xf numFmtId="4" fontId="0" fillId="0" borderId="0" xfId="0" applyNumberFormat="1"/>
    <xf numFmtId="15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1" xfId="0" applyFont="1" applyBorder="1"/>
    <xf numFmtId="15" fontId="0" fillId="3" borderId="2" xfId="0" applyNumberFormat="1" applyFill="1" applyBorder="1"/>
    <xf numFmtId="0" fontId="0" fillId="3" borderId="3" xfId="0" applyFill="1" applyBorder="1"/>
    <xf numFmtId="4" fontId="0" fillId="3" borderId="3" xfId="0" applyNumberFormat="1" applyFill="1" applyBorder="1"/>
    <xf numFmtId="15" fontId="0" fillId="3" borderId="3" xfId="0" applyNumberFormat="1" applyFill="1" applyBorder="1"/>
    <xf numFmtId="0" fontId="2" fillId="3" borderId="3" xfId="0" applyFont="1" applyFill="1" applyBorder="1" applyAlignment="1"/>
    <xf numFmtId="15" fontId="0" fillId="0" borderId="2" xfId="0" applyNumberFormat="1" applyBorder="1"/>
    <xf numFmtId="0" fontId="0" fillId="0" borderId="3" xfId="0" applyBorder="1"/>
    <xf numFmtId="4" fontId="0" fillId="0" borderId="3" xfId="0" applyNumberFormat="1" applyBorder="1"/>
    <xf numFmtId="15" fontId="0" fillId="0" borderId="3" xfId="0" applyNumberFormat="1" applyBorder="1"/>
    <xf numFmtId="15" fontId="2" fillId="3" borderId="4" xfId="0" applyNumberFormat="1" applyFont="1" applyFill="1" applyBorder="1"/>
    <xf numFmtId="2" fontId="2" fillId="3" borderId="4" xfId="0" applyNumberFormat="1" applyFont="1" applyFill="1" applyBorder="1"/>
    <xf numFmtId="0" fontId="2" fillId="3" borderId="4" xfId="0" applyFont="1" applyFill="1" applyBorder="1"/>
    <xf numFmtId="0" fontId="2" fillId="3" borderId="4" xfId="0" applyFont="1" applyFill="1" applyBorder="1" applyAlignment="1"/>
    <xf numFmtId="10" fontId="2" fillId="3" borderId="4" xfId="0" applyNumberFormat="1" applyFont="1" applyFill="1" applyBorder="1"/>
    <xf numFmtId="9" fontId="1" fillId="3" borderId="4" xfId="0" applyNumberFormat="1" applyFont="1" applyFill="1" applyBorder="1"/>
    <xf numFmtId="0" fontId="0" fillId="3" borderId="4" xfId="0" applyFill="1" applyBorder="1"/>
    <xf numFmtId="15" fontId="2" fillId="3" borderId="0" xfId="0" applyNumberFormat="1" applyFont="1" applyFill="1" applyBorder="1"/>
    <xf numFmtId="2" fontId="2" fillId="3" borderId="0" xfId="0" applyNumberFormat="1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3" borderId="0" xfId="0" applyFont="1" applyFill="1" applyBorder="1" applyAlignment="1"/>
    <xf numFmtId="10" fontId="2" fillId="3" borderId="0" xfId="0" applyNumberFormat="1" applyFont="1" applyFill="1" applyBorder="1"/>
    <xf numFmtId="9" fontId="1" fillId="3" borderId="0" xfId="0" applyNumberFormat="1" applyFont="1" applyFill="1" applyBorder="1"/>
    <xf numFmtId="0" fontId="0" fillId="0" borderId="0" xfId="0" applyBorder="1"/>
    <xf numFmtId="10" fontId="2" fillId="3" borderId="0" xfId="0" applyNumberFormat="1" applyFont="1" applyFill="1" applyBorder="1" applyAlignment="1"/>
    <xf numFmtId="3" fontId="5" fillId="5" borderId="5" xfId="0" applyNumberFormat="1" applyFont="1" applyFill="1" applyBorder="1" applyAlignment="1">
      <alignment horizontal="right" vertical="center"/>
    </xf>
    <xf numFmtId="0" fontId="5" fillId="0" borderId="0" xfId="0" applyFont="1"/>
    <xf numFmtId="15" fontId="2" fillId="3" borderId="3" xfId="0" applyNumberFormat="1" applyFont="1" applyFill="1" applyBorder="1"/>
    <xf numFmtId="2" fontId="2" fillId="3" borderId="3" xfId="0" applyNumberFormat="1" applyFont="1" applyFill="1" applyBorder="1"/>
    <xf numFmtId="0" fontId="2" fillId="3" borderId="3" xfId="0" applyFont="1" applyFill="1" applyBorder="1"/>
    <xf numFmtId="0" fontId="2" fillId="0" borderId="3" xfId="0" applyFont="1" applyBorder="1"/>
    <xf numFmtId="10" fontId="2" fillId="3" borderId="3" xfId="0" applyNumberFormat="1" applyFont="1" applyFill="1" applyBorder="1"/>
    <xf numFmtId="9" fontId="1" fillId="3" borderId="3" xfId="0" applyNumberFormat="1" applyFont="1" applyFill="1" applyBorder="1"/>
    <xf numFmtId="0" fontId="4" fillId="4" borderId="0" xfId="1" applyBorder="1"/>
  </cellXfs>
  <cellStyles count="2">
    <cellStyle name="Neutral" xfId="1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562A-860C-42CD-A35D-7EEC3B4F274F}">
  <dimension ref="A1:BZ149"/>
  <sheetViews>
    <sheetView tabSelected="1" topLeftCell="AT133" workbookViewId="0">
      <selection activeCell="BH136" sqref="BH136"/>
    </sheetView>
  </sheetViews>
  <sheetFormatPr defaultRowHeight="14.4" x14ac:dyDescent="0.3"/>
  <cols>
    <col min="1" max="1" width="11.88671875" customWidth="1"/>
    <col min="15" max="15" width="11.44140625" customWidth="1"/>
    <col min="18" max="18" width="13.109375" customWidth="1"/>
    <col min="19" max="19" width="12" customWidth="1"/>
    <col min="34" max="34" width="15.5546875" customWidth="1"/>
    <col min="45" max="45" width="20.21875" customWidth="1"/>
    <col min="50" max="50" width="18.77734375" customWidth="1"/>
    <col min="52" max="52" width="15.21875" customWidth="1"/>
    <col min="54" max="54" width="15.109375" customWidth="1"/>
    <col min="55" max="55" width="12.6640625" customWidth="1"/>
    <col min="56" max="56" width="11.33203125" customWidth="1"/>
    <col min="58" max="58" width="9.109375" bestFit="1" customWidth="1"/>
    <col min="61" max="62" width="9.44140625" bestFit="1" customWidth="1"/>
  </cols>
  <sheetData>
    <row r="1" spans="1:70" s="2" customForma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t="s">
        <v>14</v>
      </c>
      <c r="P1" t="s">
        <v>15</v>
      </c>
      <c r="Q1" s="13"/>
      <c r="R1" s="13" t="s">
        <v>47</v>
      </c>
      <c r="S1" s="13" t="s">
        <v>46</v>
      </c>
      <c r="T1" s="13" t="s">
        <v>45</v>
      </c>
      <c r="U1" s="13" t="s">
        <v>44</v>
      </c>
      <c r="V1" s="13" t="s">
        <v>43</v>
      </c>
      <c r="W1" s="13" t="s">
        <v>42</v>
      </c>
      <c r="X1" s="13" t="s">
        <v>41</v>
      </c>
      <c r="Y1" s="13" t="s">
        <v>40</v>
      </c>
      <c r="Z1" s="13" t="s">
        <v>39</v>
      </c>
      <c r="AA1" s="13" t="s">
        <v>38</v>
      </c>
      <c r="AB1" s="13" t="s">
        <v>37</v>
      </c>
      <c r="AC1" s="13" t="s">
        <v>12</v>
      </c>
      <c r="AD1" s="13" t="s">
        <v>36</v>
      </c>
      <c r="AE1" s="13" t="s">
        <v>35</v>
      </c>
      <c r="AF1" s="13" t="s">
        <v>34</v>
      </c>
      <c r="AG1" s="13"/>
      <c r="AH1" s="13" t="s">
        <v>47</v>
      </c>
      <c r="AI1" s="13" t="s">
        <v>46</v>
      </c>
      <c r="AJ1" s="13" t="s">
        <v>45</v>
      </c>
      <c r="AK1" s="13" t="s">
        <v>44</v>
      </c>
      <c r="AL1" s="13" t="s">
        <v>43</v>
      </c>
      <c r="AM1" s="13" t="s">
        <v>42</v>
      </c>
      <c r="AN1" s="13" t="s">
        <v>41</v>
      </c>
      <c r="AO1" s="13" t="s">
        <v>40</v>
      </c>
      <c r="AP1" s="13" t="s">
        <v>39</v>
      </c>
      <c r="AQ1" s="13" t="s">
        <v>38</v>
      </c>
      <c r="AR1" s="13" t="s">
        <v>37</v>
      </c>
      <c r="AS1" s="13" t="s">
        <v>12</v>
      </c>
      <c r="AT1" s="13" t="s">
        <v>36</v>
      </c>
      <c r="AU1" s="13" t="s">
        <v>35</v>
      </c>
      <c r="AV1" s="13" t="s">
        <v>34</v>
      </c>
      <c r="AW1" s="13"/>
      <c r="AX1" s="13" t="s">
        <v>17</v>
      </c>
      <c r="AY1" s="14" t="s">
        <v>16</v>
      </c>
      <c r="AZ1" s="13" t="s">
        <v>33</v>
      </c>
      <c r="BA1" s="13" t="s">
        <v>32</v>
      </c>
      <c r="BB1" s="13" t="s">
        <v>31</v>
      </c>
      <c r="BC1" s="13"/>
      <c r="BD1" s="13"/>
      <c r="BE1" s="13" t="s">
        <v>30</v>
      </c>
      <c r="BF1" s="13" t="s">
        <v>29</v>
      </c>
      <c r="BG1" s="13" t="s">
        <v>28</v>
      </c>
      <c r="BH1" s="13"/>
      <c r="BI1" s="13" t="s">
        <v>27</v>
      </c>
      <c r="BJ1" s="13" t="s">
        <v>26</v>
      </c>
      <c r="BK1" s="13"/>
      <c r="BL1" s="13" t="s">
        <v>18</v>
      </c>
      <c r="BM1" s="13"/>
      <c r="BN1" s="13" t="s">
        <v>19</v>
      </c>
      <c r="BO1" s="13" t="s">
        <v>20</v>
      </c>
      <c r="BQ1" s="1" t="s">
        <v>25</v>
      </c>
      <c r="BR1" s="1" t="s">
        <v>24</v>
      </c>
    </row>
    <row r="2" spans="1:70" s="2" customFormat="1" x14ac:dyDescent="0.3">
      <c r="A2" s="12">
        <v>44564</v>
      </c>
      <c r="B2" t="s">
        <v>21</v>
      </c>
      <c r="C2" s="11">
        <v>2365</v>
      </c>
      <c r="D2" s="11">
        <v>2407.9499999999998</v>
      </c>
      <c r="E2" s="11">
        <v>2363.5500000000002</v>
      </c>
      <c r="F2" s="11">
        <v>2368.15</v>
      </c>
      <c r="G2" s="11">
        <v>2407.9499999999998</v>
      </c>
      <c r="H2" s="11">
        <v>2403.85</v>
      </c>
      <c r="I2" s="11">
        <v>2392.64</v>
      </c>
      <c r="J2" s="11">
        <v>2751.35</v>
      </c>
      <c r="K2" s="11">
        <v>1830</v>
      </c>
      <c r="L2">
        <v>2502073</v>
      </c>
      <c r="M2" s="11">
        <v>5986568510.1000004</v>
      </c>
      <c r="N2">
        <v>105190</v>
      </c>
      <c r="O2">
        <v>1082865</v>
      </c>
      <c r="P2">
        <v>43.28</v>
      </c>
      <c r="R2" s="12">
        <v>44564</v>
      </c>
      <c r="S2" s="12">
        <v>44588</v>
      </c>
      <c r="T2" t="s">
        <v>23</v>
      </c>
      <c r="U2" t="s">
        <v>22</v>
      </c>
      <c r="V2" s="11">
        <v>2386</v>
      </c>
      <c r="W2" s="11">
        <v>2416.5</v>
      </c>
      <c r="X2" s="11">
        <v>2372.85</v>
      </c>
      <c r="Y2" s="11">
        <v>2412.0500000000002</v>
      </c>
      <c r="Z2" s="11">
        <v>2414.6</v>
      </c>
      <c r="AA2" s="11">
        <v>2412.0500000000002</v>
      </c>
      <c r="AB2">
        <v>6154750</v>
      </c>
      <c r="AC2" s="11">
        <v>14787734112.5</v>
      </c>
      <c r="AD2" s="11">
        <v>14787734112.5</v>
      </c>
      <c r="AE2">
        <v>32218250</v>
      </c>
      <c r="AF2">
        <v>-383250</v>
      </c>
      <c r="AH2" s="12">
        <v>44564</v>
      </c>
      <c r="AI2" s="12">
        <v>44616</v>
      </c>
      <c r="AJ2" t="s">
        <v>23</v>
      </c>
      <c r="AK2" t="s">
        <v>22</v>
      </c>
      <c r="AL2" s="11">
        <v>2385.1999999999998</v>
      </c>
      <c r="AM2" s="11">
        <v>2425</v>
      </c>
      <c r="AN2" s="11">
        <v>2385.1999999999998</v>
      </c>
      <c r="AO2" s="11">
        <v>2420.75</v>
      </c>
      <c r="AP2" s="11">
        <v>2423</v>
      </c>
      <c r="AQ2" s="11">
        <v>2420.75</v>
      </c>
      <c r="AR2">
        <v>217250</v>
      </c>
      <c r="AS2" s="11">
        <v>523940600</v>
      </c>
      <c r="AT2" s="11">
        <v>523940600</v>
      </c>
      <c r="AU2">
        <v>556750</v>
      </c>
      <c r="AV2">
        <v>18500</v>
      </c>
      <c r="AX2" s="4">
        <f t="shared" ref="AX2:AX19" si="0">A2</f>
        <v>44564</v>
      </c>
      <c r="AY2" s="6">
        <f t="shared" ref="AY2:AY19" si="1">H2</f>
        <v>2403.85</v>
      </c>
      <c r="AZ2" s="5">
        <f>O2*I2/10000000</f>
        <v>259.09061135999997</v>
      </c>
      <c r="BB2" s="5">
        <f>AE2+AU2</f>
        <v>32775000</v>
      </c>
      <c r="BD2" s="5">
        <f>BB2</f>
        <v>32775000</v>
      </c>
      <c r="BE2" s="7">
        <v>0.02</v>
      </c>
      <c r="BF2" s="7">
        <v>1.25</v>
      </c>
      <c r="BG2" s="7">
        <v>0.04</v>
      </c>
      <c r="BQ2" s="3">
        <f>(J2-H2)/J2</f>
        <v>0.12630163374343503</v>
      </c>
      <c r="BR2" s="3">
        <f>(H2-K2)/K2</f>
        <v>0.31357923497267753</v>
      </c>
    </row>
    <row r="3" spans="1:70" s="2" customFormat="1" x14ac:dyDescent="0.3">
      <c r="A3" s="12">
        <v>44565</v>
      </c>
      <c r="B3" t="s">
        <v>21</v>
      </c>
      <c r="C3" s="11">
        <v>2415.9</v>
      </c>
      <c r="D3" s="11">
        <v>2461</v>
      </c>
      <c r="E3" s="11">
        <v>2404</v>
      </c>
      <c r="F3" s="11">
        <v>2403.85</v>
      </c>
      <c r="G3" s="11">
        <v>2460</v>
      </c>
      <c r="H3" s="11">
        <v>2458.1</v>
      </c>
      <c r="I3" s="11">
        <v>2437.2600000000002</v>
      </c>
      <c r="J3" s="11">
        <v>2751.35</v>
      </c>
      <c r="K3" s="11">
        <v>1830</v>
      </c>
      <c r="L3">
        <v>5006225</v>
      </c>
      <c r="M3" s="11">
        <v>12201491701.65</v>
      </c>
      <c r="N3">
        <v>208647</v>
      </c>
      <c r="O3">
        <v>2421857</v>
      </c>
      <c r="P3">
        <v>48.38</v>
      </c>
      <c r="R3" s="12">
        <v>44565</v>
      </c>
      <c r="S3" s="12">
        <v>44588</v>
      </c>
      <c r="T3" t="s">
        <v>23</v>
      </c>
      <c r="U3" t="s">
        <v>22</v>
      </c>
      <c r="V3" s="11">
        <v>2418.3000000000002</v>
      </c>
      <c r="W3" s="11">
        <v>2466.6999999999998</v>
      </c>
      <c r="X3" s="11">
        <v>2414.5500000000002</v>
      </c>
      <c r="Y3" s="11">
        <v>2462.5500000000002</v>
      </c>
      <c r="Z3" s="11">
        <v>2466</v>
      </c>
      <c r="AA3" s="11">
        <v>2462.5500000000002</v>
      </c>
      <c r="AB3">
        <v>9490750</v>
      </c>
      <c r="AC3" s="11">
        <v>23191915987.5</v>
      </c>
      <c r="AD3" s="11">
        <v>23191915987.5</v>
      </c>
      <c r="AE3">
        <v>31451750</v>
      </c>
      <c r="AF3">
        <v>-766500</v>
      </c>
      <c r="AH3" s="12">
        <v>44565</v>
      </c>
      <c r="AI3" s="12">
        <v>44616</v>
      </c>
      <c r="AJ3" t="s">
        <v>23</v>
      </c>
      <c r="AK3" t="s">
        <v>22</v>
      </c>
      <c r="AL3" s="11">
        <v>2428</v>
      </c>
      <c r="AM3" s="11">
        <v>2475</v>
      </c>
      <c r="AN3" s="11">
        <v>2424.35</v>
      </c>
      <c r="AO3" s="11">
        <v>2471</v>
      </c>
      <c r="AP3" s="11">
        <v>2475</v>
      </c>
      <c r="AQ3" s="11">
        <v>2471</v>
      </c>
      <c r="AR3">
        <v>341000</v>
      </c>
      <c r="AS3" s="11">
        <v>836442700</v>
      </c>
      <c r="AT3" s="11">
        <v>836442700</v>
      </c>
      <c r="AU3">
        <v>533250</v>
      </c>
      <c r="AV3">
        <v>-23500</v>
      </c>
      <c r="AX3" s="4">
        <f t="shared" si="0"/>
        <v>44565</v>
      </c>
      <c r="AY3" s="6">
        <f t="shared" si="1"/>
        <v>2458.1</v>
      </c>
      <c r="AZ3" s="5">
        <f t="shared" ref="AZ3:AZ19" si="2">O3*I3/10000000</f>
        <v>590.26951918200007</v>
      </c>
      <c r="BA3" s="5">
        <f>BA7</f>
        <v>669.80690301940001</v>
      </c>
      <c r="BB3" s="5">
        <f t="shared" ref="BB3:BB66" si="3">AE3+AU3</f>
        <v>31985000</v>
      </c>
      <c r="BC3" s="5">
        <f t="shared" ref="BC3:BC19" si="4">BB3-BB2</f>
        <v>-790000</v>
      </c>
      <c r="BE3" s="8">
        <f t="shared" ref="BE3:BE19" si="5">(AY3-AY2)/AY2</f>
        <v>2.2567963891257776E-2</v>
      </c>
      <c r="BF3" s="8">
        <f t="shared" ref="BF3:BF19" si="6">AZ3/BA3</f>
        <v>0.88125326347212007</v>
      </c>
      <c r="BG3" s="8">
        <f t="shared" ref="BG3:BG19" si="7">(BB3-BB2)/BB2</f>
        <v>-2.410373760488177E-2</v>
      </c>
      <c r="BI3" s="5"/>
      <c r="BJ3" s="2">
        <f>BC3</f>
        <v>-790000</v>
      </c>
      <c r="BL3" s="5">
        <f t="shared" ref="BL3:BL19" si="8">I3</f>
        <v>2437.2600000000002</v>
      </c>
      <c r="BN3" s="5">
        <f t="shared" ref="BN3:BO18" si="9">D3</f>
        <v>2461</v>
      </c>
      <c r="BO3" s="9">
        <f t="shared" si="9"/>
        <v>2404</v>
      </c>
      <c r="BQ3" s="3">
        <f t="shared" ref="BQ3:BQ19" si="10">(J3-H3)/J3</f>
        <v>0.10658404056190597</v>
      </c>
      <c r="BR3" s="3">
        <f t="shared" ref="BR3:BR19" si="11">(H3-K3)/K3</f>
        <v>0.34322404371584697</v>
      </c>
    </row>
    <row r="4" spans="1:70" s="2" customFormat="1" x14ac:dyDescent="0.3">
      <c r="A4" s="12">
        <v>44566</v>
      </c>
      <c r="B4" t="s">
        <v>21</v>
      </c>
      <c r="C4" s="11">
        <v>2462</v>
      </c>
      <c r="D4" s="11">
        <v>2477</v>
      </c>
      <c r="E4" s="11">
        <v>2432.9499999999998</v>
      </c>
      <c r="F4" s="11">
        <v>2458.1</v>
      </c>
      <c r="G4" s="11">
        <v>2461.85</v>
      </c>
      <c r="H4" s="11">
        <v>2469.6</v>
      </c>
      <c r="I4" s="11">
        <v>2455.69</v>
      </c>
      <c r="J4" s="11">
        <v>2751.35</v>
      </c>
      <c r="K4" s="11">
        <v>1830</v>
      </c>
      <c r="L4">
        <v>5373618</v>
      </c>
      <c r="M4" s="11">
        <v>13195934862.5</v>
      </c>
      <c r="N4">
        <v>210976</v>
      </c>
      <c r="O4">
        <v>2963957</v>
      </c>
      <c r="P4">
        <v>55.16</v>
      </c>
      <c r="R4" s="12">
        <v>44566</v>
      </c>
      <c r="S4" s="12">
        <v>44588</v>
      </c>
      <c r="T4" t="s">
        <v>23</v>
      </c>
      <c r="U4" t="s">
        <v>22</v>
      </c>
      <c r="V4" s="11">
        <v>2464.3000000000002</v>
      </c>
      <c r="W4" s="11">
        <v>2482</v>
      </c>
      <c r="X4" s="11">
        <v>2440.6</v>
      </c>
      <c r="Y4" s="11">
        <v>2473.3000000000002</v>
      </c>
      <c r="Z4" s="11">
        <v>2467.15</v>
      </c>
      <c r="AA4" s="11">
        <v>2473.3000000000002</v>
      </c>
      <c r="AB4">
        <v>8040500</v>
      </c>
      <c r="AC4" s="11">
        <v>19795284625</v>
      </c>
      <c r="AD4" s="11">
        <v>19795284625</v>
      </c>
      <c r="AE4">
        <v>30914750</v>
      </c>
      <c r="AF4">
        <v>-537000</v>
      </c>
      <c r="AH4" s="12">
        <v>44566</v>
      </c>
      <c r="AI4" s="12">
        <v>44616</v>
      </c>
      <c r="AJ4" t="s">
        <v>23</v>
      </c>
      <c r="AK4" t="s">
        <v>22</v>
      </c>
      <c r="AL4" s="11">
        <v>2475</v>
      </c>
      <c r="AM4" s="11">
        <v>2490</v>
      </c>
      <c r="AN4" s="11">
        <v>2450</v>
      </c>
      <c r="AO4" s="11">
        <v>2483.4</v>
      </c>
      <c r="AP4" s="11">
        <v>2477.35</v>
      </c>
      <c r="AQ4" s="11">
        <v>2483.4</v>
      </c>
      <c r="AR4">
        <v>310250</v>
      </c>
      <c r="AS4" s="11">
        <v>766147175</v>
      </c>
      <c r="AT4" s="11">
        <v>766147175</v>
      </c>
      <c r="AU4">
        <v>528750</v>
      </c>
      <c r="AV4">
        <v>-4500</v>
      </c>
      <c r="AX4" s="4">
        <f t="shared" si="0"/>
        <v>44566</v>
      </c>
      <c r="AY4" s="6">
        <f t="shared" si="1"/>
        <v>2469.6</v>
      </c>
      <c r="AZ4" s="5">
        <f t="shared" si="2"/>
        <v>727.85595653300004</v>
      </c>
      <c r="BA4" s="5">
        <f>BA7</f>
        <v>669.80690301940001</v>
      </c>
      <c r="BB4" s="5">
        <f t="shared" si="3"/>
        <v>31443500</v>
      </c>
      <c r="BC4" s="5">
        <f t="shared" si="4"/>
        <v>-541500</v>
      </c>
      <c r="BE4" s="8">
        <f t="shared" si="5"/>
        <v>4.6784101541841264E-3</v>
      </c>
      <c r="BF4" s="8">
        <f t="shared" si="6"/>
        <v>1.0866653557195702</v>
      </c>
      <c r="BG4" s="8">
        <f t="shared" si="7"/>
        <v>-1.6929810848835391E-2</v>
      </c>
      <c r="BJ4" s="5">
        <f>BC4</f>
        <v>-541500</v>
      </c>
      <c r="BL4" s="10">
        <f t="shared" si="8"/>
        <v>2455.69</v>
      </c>
      <c r="BN4" s="5">
        <f t="shared" si="9"/>
        <v>2477</v>
      </c>
      <c r="BO4" s="5">
        <f t="shared" si="9"/>
        <v>2432.9499999999998</v>
      </c>
      <c r="BQ4" s="3">
        <f t="shared" si="10"/>
        <v>0.10240427426536064</v>
      </c>
      <c r="BR4" s="3">
        <f t="shared" si="11"/>
        <v>0.34950819672131145</v>
      </c>
    </row>
    <row r="5" spans="1:70" s="2" customFormat="1" x14ac:dyDescent="0.3">
      <c r="A5" s="12">
        <v>44567</v>
      </c>
      <c r="B5" t="s">
        <v>21</v>
      </c>
      <c r="C5" s="11">
        <v>2451.1999999999998</v>
      </c>
      <c r="D5" s="11">
        <v>2454</v>
      </c>
      <c r="E5" s="11">
        <v>2409</v>
      </c>
      <c r="F5" s="11">
        <v>2469.6</v>
      </c>
      <c r="G5" s="11">
        <v>2419.15</v>
      </c>
      <c r="H5" s="11">
        <v>2416.5</v>
      </c>
      <c r="I5" s="11">
        <v>2423.21</v>
      </c>
      <c r="J5" s="11">
        <v>2751.35</v>
      </c>
      <c r="K5" s="11">
        <v>1830</v>
      </c>
      <c r="L5">
        <v>6667483</v>
      </c>
      <c r="M5" s="11">
        <v>16156735762.35</v>
      </c>
      <c r="N5">
        <v>227953</v>
      </c>
      <c r="O5">
        <v>3950375</v>
      </c>
      <c r="P5">
        <v>59.25</v>
      </c>
      <c r="R5" s="12">
        <v>44567</v>
      </c>
      <c r="S5" s="12">
        <v>44588</v>
      </c>
      <c r="T5" t="s">
        <v>23</v>
      </c>
      <c r="U5" t="s">
        <v>22</v>
      </c>
      <c r="V5" s="11">
        <v>2454.1999999999998</v>
      </c>
      <c r="W5" s="11">
        <v>2462.8000000000002</v>
      </c>
      <c r="X5" s="11">
        <v>2420.1999999999998</v>
      </c>
      <c r="Y5" s="11">
        <v>2428.8000000000002</v>
      </c>
      <c r="Z5" s="11">
        <v>2430.5500000000002</v>
      </c>
      <c r="AA5" s="11">
        <v>2428.8000000000002</v>
      </c>
      <c r="AB5">
        <v>8812000</v>
      </c>
      <c r="AC5" s="11">
        <v>21457913700</v>
      </c>
      <c r="AD5" s="11">
        <v>21457913700</v>
      </c>
      <c r="AE5">
        <v>32762250</v>
      </c>
      <c r="AF5">
        <v>1847500</v>
      </c>
      <c r="AH5" s="12">
        <v>44567</v>
      </c>
      <c r="AI5" s="12">
        <v>44616</v>
      </c>
      <c r="AJ5" t="s">
        <v>23</v>
      </c>
      <c r="AK5" t="s">
        <v>22</v>
      </c>
      <c r="AL5" s="11">
        <v>2463.35</v>
      </c>
      <c r="AM5" s="11">
        <v>2470.9</v>
      </c>
      <c r="AN5" s="11">
        <v>2430</v>
      </c>
      <c r="AO5" s="11">
        <v>2438.4</v>
      </c>
      <c r="AP5" s="11">
        <v>2440.4499999999998</v>
      </c>
      <c r="AQ5" s="11">
        <v>2438.4</v>
      </c>
      <c r="AR5">
        <v>357750</v>
      </c>
      <c r="AS5" s="11">
        <v>874546700</v>
      </c>
      <c r="AT5" s="11">
        <v>874546700</v>
      </c>
      <c r="AU5">
        <v>626250</v>
      </c>
      <c r="AV5">
        <v>97500</v>
      </c>
      <c r="AX5" s="4">
        <f t="shared" si="0"/>
        <v>44567</v>
      </c>
      <c r="AY5" s="6">
        <f t="shared" si="1"/>
        <v>2416.5</v>
      </c>
      <c r="AZ5" s="5">
        <f t="shared" si="2"/>
        <v>957.25882037500003</v>
      </c>
      <c r="BA5" s="5">
        <f>BA7</f>
        <v>669.80690301940001</v>
      </c>
      <c r="BB5" s="5">
        <f t="shared" si="3"/>
        <v>33388500</v>
      </c>
      <c r="BC5" s="5">
        <f t="shared" si="4"/>
        <v>1945000</v>
      </c>
      <c r="BE5" s="8">
        <f t="shared" si="5"/>
        <v>-2.1501457725947484E-2</v>
      </c>
      <c r="BF5" s="8">
        <f t="shared" si="6"/>
        <v>1.4291563972539028</v>
      </c>
      <c r="BG5" s="8">
        <f t="shared" si="7"/>
        <v>6.1856981570117833E-2</v>
      </c>
      <c r="BJ5" s="5">
        <f>BC5</f>
        <v>1945000</v>
      </c>
      <c r="BL5" s="10">
        <f t="shared" si="8"/>
        <v>2423.21</v>
      </c>
      <c r="BN5" s="5">
        <f t="shared" si="9"/>
        <v>2454</v>
      </c>
      <c r="BO5" s="5">
        <f t="shared" si="9"/>
        <v>2409</v>
      </c>
      <c r="BQ5" s="3">
        <f t="shared" si="10"/>
        <v>0.12170389081723515</v>
      </c>
      <c r="BR5" s="3">
        <f t="shared" si="11"/>
        <v>0.32049180327868854</v>
      </c>
    </row>
    <row r="6" spans="1:70" s="2" customFormat="1" x14ac:dyDescent="0.3">
      <c r="A6" s="12">
        <v>44568</v>
      </c>
      <c r="B6" t="s">
        <v>21</v>
      </c>
      <c r="C6" s="11">
        <v>2430.9499999999998</v>
      </c>
      <c r="D6" s="11">
        <v>2458.0500000000002</v>
      </c>
      <c r="E6" s="11">
        <v>2411.5500000000002</v>
      </c>
      <c r="F6" s="11">
        <v>2416.5</v>
      </c>
      <c r="G6" s="11">
        <v>2439.9</v>
      </c>
      <c r="H6" s="11">
        <v>2436</v>
      </c>
      <c r="I6" s="11">
        <v>2436.73</v>
      </c>
      <c r="J6" s="11">
        <v>2751.35</v>
      </c>
      <c r="K6" s="11">
        <v>1830</v>
      </c>
      <c r="L6">
        <v>6051239</v>
      </c>
      <c r="M6" s="11">
        <v>14745214277.799999</v>
      </c>
      <c r="N6">
        <v>191088</v>
      </c>
      <c r="O6">
        <v>3342839</v>
      </c>
      <c r="P6">
        <v>55.24</v>
      </c>
      <c r="R6" s="12">
        <v>44568</v>
      </c>
      <c r="S6" s="12">
        <v>44588</v>
      </c>
      <c r="T6" t="s">
        <v>23</v>
      </c>
      <c r="U6" t="s">
        <v>22</v>
      </c>
      <c r="V6" s="11">
        <v>2442.5500000000002</v>
      </c>
      <c r="W6" s="11">
        <v>2465</v>
      </c>
      <c r="X6" s="11">
        <v>2419.4</v>
      </c>
      <c r="Y6" s="11">
        <v>2442.25</v>
      </c>
      <c r="Z6" s="11">
        <v>2445.6999999999998</v>
      </c>
      <c r="AA6" s="11">
        <v>2442.25</v>
      </c>
      <c r="AB6">
        <v>7116500</v>
      </c>
      <c r="AC6" s="11">
        <v>17396694300</v>
      </c>
      <c r="AD6" s="11">
        <v>17396694300</v>
      </c>
      <c r="AE6">
        <v>32327500</v>
      </c>
      <c r="AF6">
        <v>-434750</v>
      </c>
      <c r="AH6" s="12">
        <v>44568</v>
      </c>
      <c r="AI6" s="12">
        <v>44616</v>
      </c>
      <c r="AJ6" t="s">
        <v>23</v>
      </c>
      <c r="AK6" t="s">
        <v>22</v>
      </c>
      <c r="AL6" s="11">
        <v>2454.75</v>
      </c>
      <c r="AM6" s="11">
        <v>2473.6999999999998</v>
      </c>
      <c r="AN6" s="11">
        <v>2430</v>
      </c>
      <c r="AO6" s="11">
        <v>2451.4</v>
      </c>
      <c r="AP6" s="11">
        <v>2454.9</v>
      </c>
      <c r="AQ6" s="11">
        <v>2451.4</v>
      </c>
      <c r="AR6">
        <v>364000</v>
      </c>
      <c r="AS6" s="11">
        <v>892916887.5</v>
      </c>
      <c r="AT6" s="11">
        <v>892916887.5</v>
      </c>
      <c r="AU6">
        <v>623500</v>
      </c>
      <c r="AV6">
        <v>-2750</v>
      </c>
      <c r="AX6" s="4">
        <f t="shared" si="0"/>
        <v>44568</v>
      </c>
      <c r="AY6" s="6">
        <f t="shared" si="1"/>
        <v>2436</v>
      </c>
      <c r="AZ6" s="5">
        <f t="shared" si="2"/>
        <v>814.55960764700001</v>
      </c>
      <c r="BA6" s="5">
        <f>BA7</f>
        <v>669.80690301940001</v>
      </c>
      <c r="BB6" s="5">
        <f t="shared" si="3"/>
        <v>32951000</v>
      </c>
      <c r="BC6" s="5">
        <f t="shared" si="4"/>
        <v>-437500</v>
      </c>
      <c r="BE6" s="8">
        <f t="shared" si="5"/>
        <v>8.0695220360024831E-3</v>
      </c>
      <c r="BF6" s="8">
        <f t="shared" si="6"/>
        <v>1.2161110970565907</v>
      </c>
      <c r="BG6" s="8">
        <f t="shared" si="7"/>
        <v>-1.310331401530467E-2</v>
      </c>
      <c r="BJ6" s="5">
        <f>BC6</f>
        <v>-437500</v>
      </c>
      <c r="BL6" s="5">
        <f t="shared" si="8"/>
        <v>2436.73</v>
      </c>
      <c r="BN6" s="5">
        <f t="shared" si="9"/>
        <v>2458.0500000000002</v>
      </c>
      <c r="BO6" s="5">
        <f t="shared" si="9"/>
        <v>2411.5500000000002</v>
      </c>
      <c r="BQ6" s="3">
        <f t="shared" si="10"/>
        <v>0.11461646101004959</v>
      </c>
      <c r="BR6" s="3">
        <f t="shared" si="11"/>
        <v>0.33114754098360655</v>
      </c>
    </row>
    <row r="7" spans="1:70" s="2" customFormat="1" x14ac:dyDescent="0.3">
      <c r="A7" s="12">
        <v>44571</v>
      </c>
      <c r="B7" t="s">
        <v>21</v>
      </c>
      <c r="C7" s="11">
        <v>2452</v>
      </c>
      <c r="D7" s="11">
        <v>2457</v>
      </c>
      <c r="E7" s="11">
        <v>2416.0500000000002</v>
      </c>
      <c r="F7" s="11">
        <v>2436</v>
      </c>
      <c r="G7" s="11">
        <v>2440.1999999999998</v>
      </c>
      <c r="H7" s="11">
        <v>2438</v>
      </c>
      <c r="I7" s="11">
        <v>2432.54</v>
      </c>
      <c r="J7" s="11">
        <v>2751.35</v>
      </c>
      <c r="K7" s="11">
        <v>1830</v>
      </c>
      <c r="L7">
        <v>4267365</v>
      </c>
      <c r="M7" s="11">
        <v>10380527641</v>
      </c>
      <c r="N7">
        <v>214098</v>
      </c>
      <c r="O7">
        <v>2152906</v>
      </c>
      <c r="P7">
        <v>50.45</v>
      </c>
      <c r="R7" s="12">
        <v>44571</v>
      </c>
      <c r="S7" s="12">
        <v>44588</v>
      </c>
      <c r="T7" t="s">
        <v>23</v>
      </c>
      <c r="U7" t="s">
        <v>22</v>
      </c>
      <c r="V7" s="11">
        <v>2446</v>
      </c>
      <c r="W7" s="11">
        <v>2462.4</v>
      </c>
      <c r="X7" s="11">
        <v>2427.5500000000002</v>
      </c>
      <c r="Y7" s="11">
        <v>2449.3000000000002</v>
      </c>
      <c r="Z7" s="11">
        <v>2450.6999999999998</v>
      </c>
      <c r="AA7" s="11">
        <v>2449.3000000000002</v>
      </c>
      <c r="AB7">
        <v>5777500</v>
      </c>
      <c r="AC7" s="11">
        <v>14113732787.5</v>
      </c>
      <c r="AD7" s="11">
        <v>14113732787.5</v>
      </c>
      <c r="AE7">
        <v>32621500</v>
      </c>
      <c r="AF7">
        <v>294000</v>
      </c>
      <c r="AH7" s="12">
        <v>44571</v>
      </c>
      <c r="AI7" s="12">
        <v>44616</v>
      </c>
      <c r="AJ7" t="s">
        <v>23</v>
      </c>
      <c r="AK7" t="s">
        <v>22</v>
      </c>
      <c r="AL7" s="11">
        <v>2465.4</v>
      </c>
      <c r="AM7" s="11">
        <v>2470.1</v>
      </c>
      <c r="AN7" s="11">
        <v>2437.1</v>
      </c>
      <c r="AO7" s="11">
        <v>2458.4</v>
      </c>
      <c r="AP7" s="11">
        <v>2460</v>
      </c>
      <c r="AQ7" s="11">
        <v>2458.4</v>
      </c>
      <c r="AR7">
        <v>284250</v>
      </c>
      <c r="AS7" s="11">
        <v>697062775</v>
      </c>
      <c r="AT7" s="11">
        <v>697062775</v>
      </c>
      <c r="AU7">
        <v>694500</v>
      </c>
      <c r="AV7">
        <v>71000</v>
      </c>
      <c r="AX7" s="4">
        <f t="shared" si="0"/>
        <v>44571</v>
      </c>
      <c r="AY7" s="6">
        <f t="shared" si="1"/>
        <v>2438</v>
      </c>
      <c r="AZ7" s="5">
        <f t="shared" si="2"/>
        <v>523.70299612399992</v>
      </c>
      <c r="BA7" s="5">
        <f t="shared" ref="BA7:BA19" si="12">AVERAGE(AZ2:AZ6)</f>
        <v>669.80690301940001</v>
      </c>
      <c r="BB7" s="5">
        <f t="shared" si="3"/>
        <v>33316000</v>
      </c>
      <c r="BC7" s="5">
        <f t="shared" si="4"/>
        <v>365000</v>
      </c>
      <c r="BE7" s="8">
        <f t="shared" si="5"/>
        <v>8.2101806239737272E-4</v>
      </c>
      <c r="BF7" s="8">
        <f t="shared" si="6"/>
        <v>0.78187160174554304</v>
      </c>
      <c r="BG7" s="8">
        <f t="shared" si="7"/>
        <v>1.1077053807168219E-2</v>
      </c>
      <c r="BI7" s="2">
        <f>BC7</f>
        <v>365000</v>
      </c>
      <c r="BJ7" s="5"/>
      <c r="BL7" s="5">
        <f t="shared" si="8"/>
        <v>2432.54</v>
      </c>
      <c r="BN7" s="5">
        <f t="shared" si="9"/>
        <v>2457</v>
      </c>
      <c r="BO7" s="5">
        <f t="shared" si="9"/>
        <v>2416.0500000000002</v>
      </c>
      <c r="BQ7" s="3">
        <f t="shared" si="10"/>
        <v>0.11388954513238952</v>
      </c>
      <c r="BR7" s="3">
        <f t="shared" si="11"/>
        <v>0.33224043715846996</v>
      </c>
    </row>
    <row r="8" spans="1:70" s="2" customFormat="1" x14ac:dyDescent="0.3">
      <c r="A8" s="12">
        <v>44572</v>
      </c>
      <c r="B8" t="s">
        <v>21</v>
      </c>
      <c r="C8" s="11">
        <v>2436</v>
      </c>
      <c r="D8" s="11">
        <v>2474.9499999999998</v>
      </c>
      <c r="E8" s="11">
        <v>2435</v>
      </c>
      <c r="F8" s="11">
        <v>2438</v>
      </c>
      <c r="G8" s="11">
        <v>2455.8000000000002</v>
      </c>
      <c r="H8" s="11">
        <v>2455.5500000000002</v>
      </c>
      <c r="I8" s="11">
        <v>2459.5100000000002</v>
      </c>
      <c r="J8" s="11">
        <v>2751.35</v>
      </c>
      <c r="K8" s="11">
        <v>1830</v>
      </c>
      <c r="L8">
        <v>7478681</v>
      </c>
      <c r="M8" s="11">
        <v>18393912175.849998</v>
      </c>
      <c r="N8">
        <v>209712</v>
      </c>
      <c r="O8">
        <v>4746648</v>
      </c>
      <c r="P8">
        <v>63.47</v>
      </c>
      <c r="R8" s="12">
        <v>44572</v>
      </c>
      <c r="S8" s="12">
        <v>44588</v>
      </c>
      <c r="T8" t="s">
        <v>23</v>
      </c>
      <c r="U8" t="s">
        <v>22</v>
      </c>
      <c r="V8" s="11">
        <v>2447</v>
      </c>
      <c r="W8" s="11">
        <v>2486</v>
      </c>
      <c r="X8" s="11">
        <v>2441.6999999999998</v>
      </c>
      <c r="Y8" s="11">
        <v>2460.1</v>
      </c>
      <c r="Z8" s="11">
        <v>2459</v>
      </c>
      <c r="AA8" s="11">
        <v>2460.1</v>
      </c>
      <c r="AB8">
        <v>9003500</v>
      </c>
      <c r="AC8" s="11">
        <v>22211568000</v>
      </c>
      <c r="AD8" s="11">
        <v>22211568000</v>
      </c>
      <c r="AE8">
        <v>33319750</v>
      </c>
      <c r="AF8">
        <v>698250</v>
      </c>
      <c r="AH8" s="12">
        <v>44572</v>
      </c>
      <c r="AI8" s="12">
        <v>44616</v>
      </c>
      <c r="AJ8" t="s">
        <v>23</v>
      </c>
      <c r="AK8" t="s">
        <v>22</v>
      </c>
      <c r="AL8" s="11">
        <v>2449</v>
      </c>
      <c r="AM8" s="11">
        <v>2494</v>
      </c>
      <c r="AN8" s="11">
        <v>2449</v>
      </c>
      <c r="AO8" s="11">
        <v>2469.5</v>
      </c>
      <c r="AP8" s="11">
        <v>2469.25</v>
      </c>
      <c r="AQ8" s="11">
        <v>2469.5</v>
      </c>
      <c r="AR8">
        <v>302000</v>
      </c>
      <c r="AS8" s="11">
        <v>747599175</v>
      </c>
      <c r="AT8" s="11">
        <v>747599175</v>
      </c>
      <c r="AU8">
        <v>707250</v>
      </c>
      <c r="AV8">
        <v>12750</v>
      </c>
      <c r="AX8" s="4">
        <f t="shared" si="0"/>
        <v>44572</v>
      </c>
      <c r="AY8" s="6">
        <f t="shared" si="1"/>
        <v>2455.5500000000002</v>
      </c>
      <c r="AZ8" s="5">
        <f t="shared" si="2"/>
        <v>1167.4428222480001</v>
      </c>
      <c r="BA8" s="5">
        <f t="shared" si="12"/>
        <v>722.72937997220004</v>
      </c>
      <c r="BB8" s="5">
        <f t="shared" si="3"/>
        <v>34027000</v>
      </c>
      <c r="BC8" s="5">
        <f t="shared" si="4"/>
        <v>711000</v>
      </c>
      <c r="BE8" s="8">
        <f t="shared" si="5"/>
        <v>7.1985233798195986E-3</v>
      </c>
      <c r="BF8" s="8">
        <f t="shared" si="6"/>
        <v>1.6153249813822514</v>
      </c>
      <c r="BG8" s="8">
        <f t="shared" si="7"/>
        <v>2.1341097370632729E-2</v>
      </c>
      <c r="BI8" s="5">
        <f>BC8</f>
        <v>711000</v>
      </c>
      <c r="BL8" s="10">
        <f t="shared" si="8"/>
        <v>2459.5100000000002</v>
      </c>
      <c r="BN8" s="5">
        <f t="shared" si="9"/>
        <v>2474.9499999999998</v>
      </c>
      <c r="BO8" s="5">
        <f t="shared" si="9"/>
        <v>2435</v>
      </c>
      <c r="BQ8" s="3">
        <f t="shared" si="10"/>
        <v>0.10751085830592245</v>
      </c>
      <c r="BR8" s="3">
        <f t="shared" si="11"/>
        <v>0.34183060109289626</v>
      </c>
    </row>
    <row r="9" spans="1:70" s="2" customFormat="1" x14ac:dyDescent="0.3">
      <c r="A9" s="12">
        <v>44573</v>
      </c>
      <c r="B9" t="s">
        <v>21</v>
      </c>
      <c r="C9" s="11">
        <v>2471.3000000000002</v>
      </c>
      <c r="D9" s="11">
        <v>2524.9499999999998</v>
      </c>
      <c r="E9" s="11">
        <v>2465</v>
      </c>
      <c r="F9" s="11">
        <v>2455.5500000000002</v>
      </c>
      <c r="G9" s="11">
        <v>2518</v>
      </c>
      <c r="H9" s="11">
        <v>2521.1</v>
      </c>
      <c r="I9" s="11">
        <v>2505.89</v>
      </c>
      <c r="J9" s="11">
        <v>2751.35</v>
      </c>
      <c r="K9" s="11">
        <v>1830</v>
      </c>
      <c r="L9">
        <v>6830402</v>
      </c>
      <c r="M9" s="11">
        <v>17116227265.6</v>
      </c>
      <c r="N9">
        <v>267056</v>
      </c>
      <c r="O9">
        <v>3238315</v>
      </c>
      <c r="P9">
        <v>47.41</v>
      </c>
      <c r="R9" s="12">
        <v>44573</v>
      </c>
      <c r="S9" s="12">
        <v>44588</v>
      </c>
      <c r="T9" t="s">
        <v>23</v>
      </c>
      <c r="U9" t="s">
        <v>22</v>
      </c>
      <c r="V9" s="11">
        <v>2472.9</v>
      </c>
      <c r="W9" s="11">
        <v>2527.65</v>
      </c>
      <c r="X9" s="11">
        <v>2470.9</v>
      </c>
      <c r="Y9" s="11">
        <v>2523.75</v>
      </c>
      <c r="Z9" s="11">
        <v>2521.25</v>
      </c>
      <c r="AA9" s="11">
        <v>2523.75</v>
      </c>
      <c r="AB9">
        <v>12042250</v>
      </c>
      <c r="AC9" s="11">
        <v>30210067362.5</v>
      </c>
      <c r="AD9" s="11">
        <v>30210067362.5</v>
      </c>
      <c r="AE9">
        <v>32296500</v>
      </c>
      <c r="AF9">
        <v>-1023250</v>
      </c>
      <c r="AH9" s="12">
        <v>44573</v>
      </c>
      <c r="AI9" s="12">
        <v>44616</v>
      </c>
      <c r="AJ9" t="s">
        <v>23</v>
      </c>
      <c r="AK9" t="s">
        <v>22</v>
      </c>
      <c r="AL9" s="11">
        <v>2485</v>
      </c>
      <c r="AM9" s="11">
        <v>2536.4499999999998</v>
      </c>
      <c r="AN9" s="11">
        <v>2481.5500000000002</v>
      </c>
      <c r="AO9" s="11">
        <v>2533.15</v>
      </c>
      <c r="AP9" s="11">
        <v>2531.4499999999998</v>
      </c>
      <c r="AQ9" s="11">
        <v>2533.15</v>
      </c>
      <c r="AR9">
        <v>614500</v>
      </c>
      <c r="AS9" s="11">
        <v>1546711037.5</v>
      </c>
      <c r="AT9" s="11">
        <v>1546711037.5</v>
      </c>
      <c r="AU9">
        <v>711000</v>
      </c>
      <c r="AV9">
        <v>3750</v>
      </c>
      <c r="AX9" s="4">
        <f t="shared" si="0"/>
        <v>44573</v>
      </c>
      <c r="AY9" s="6">
        <f t="shared" si="1"/>
        <v>2521.1</v>
      </c>
      <c r="AZ9" s="5">
        <f t="shared" si="2"/>
        <v>811.48611753499995</v>
      </c>
      <c r="BA9" s="5">
        <f t="shared" si="12"/>
        <v>838.1640405853999</v>
      </c>
      <c r="BB9" s="5">
        <f t="shared" si="3"/>
        <v>33007500</v>
      </c>
      <c r="BC9" s="5">
        <f t="shared" si="4"/>
        <v>-1019500</v>
      </c>
      <c r="BE9" s="8">
        <f t="shared" si="5"/>
        <v>2.6694630530838193E-2</v>
      </c>
      <c r="BF9" s="8">
        <f t="shared" si="6"/>
        <v>0.96817100023550606</v>
      </c>
      <c r="BG9" s="8">
        <f t="shared" si="7"/>
        <v>-2.9961501160842861E-2</v>
      </c>
      <c r="BI9" s="5"/>
      <c r="BJ9" s="2">
        <f>BC9</f>
        <v>-1019500</v>
      </c>
      <c r="BL9" s="5">
        <f t="shared" si="8"/>
        <v>2505.89</v>
      </c>
      <c r="BN9" s="5">
        <f t="shared" si="9"/>
        <v>2524.9499999999998</v>
      </c>
      <c r="BO9" s="5">
        <f t="shared" si="9"/>
        <v>2465</v>
      </c>
      <c r="BQ9" s="3">
        <f t="shared" si="10"/>
        <v>8.3686190415614162E-2</v>
      </c>
      <c r="BR9" s="3">
        <f t="shared" si="11"/>
        <v>0.37765027322404365</v>
      </c>
    </row>
    <row r="10" spans="1:70" s="2" customFormat="1" x14ac:dyDescent="0.3">
      <c r="A10" s="12">
        <v>44574</v>
      </c>
      <c r="B10" t="s">
        <v>21</v>
      </c>
      <c r="C10" s="11">
        <v>2521.25</v>
      </c>
      <c r="D10" s="11">
        <v>2541</v>
      </c>
      <c r="E10" s="11">
        <v>2508.4</v>
      </c>
      <c r="F10" s="11">
        <v>2521.1</v>
      </c>
      <c r="G10" s="11">
        <v>2536.25</v>
      </c>
      <c r="H10" s="11">
        <v>2535.3000000000002</v>
      </c>
      <c r="I10" s="11">
        <v>2525.5500000000002</v>
      </c>
      <c r="J10" s="11">
        <v>2751.35</v>
      </c>
      <c r="K10" s="11">
        <v>1830</v>
      </c>
      <c r="L10">
        <v>5471871</v>
      </c>
      <c r="M10" s="11">
        <v>13819465157</v>
      </c>
      <c r="N10">
        <v>186278</v>
      </c>
      <c r="O10">
        <v>3115794</v>
      </c>
      <c r="P10">
        <v>56.94</v>
      </c>
      <c r="R10" s="12">
        <v>44574</v>
      </c>
      <c r="S10" s="12">
        <v>44588</v>
      </c>
      <c r="T10" t="s">
        <v>23</v>
      </c>
      <c r="U10" t="s">
        <v>22</v>
      </c>
      <c r="V10" s="11">
        <v>2534.75</v>
      </c>
      <c r="W10" s="11">
        <v>2546</v>
      </c>
      <c r="X10" s="11">
        <v>2515.6</v>
      </c>
      <c r="Y10" s="11">
        <v>2539.3000000000002</v>
      </c>
      <c r="Z10" s="11">
        <v>2541.75</v>
      </c>
      <c r="AA10" s="11">
        <v>2539.3000000000002</v>
      </c>
      <c r="AB10">
        <v>7711250</v>
      </c>
      <c r="AC10" s="11">
        <v>19525832187.5</v>
      </c>
      <c r="AD10" s="11">
        <v>19525832187.5</v>
      </c>
      <c r="AE10">
        <v>31585250</v>
      </c>
      <c r="AF10">
        <v>-711250</v>
      </c>
      <c r="AH10" s="12">
        <v>44574</v>
      </c>
      <c r="AI10" s="12">
        <v>44616</v>
      </c>
      <c r="AJ10" t="s">
        <v>23</v>
      </c>
      <c r="AK10" t="s">
        <v>22</v>
      </c>
      <c r="AL10" s="11">
        <v>2538.3000000000002</v>
      </c>
      <c r="AM10" s="11">
        <v>2555</v>
      </c>
      <c r="AN10" s="11">
        <v>2525.0500000000002</v>
      </c>
      <c r="AO10" s="11">
        <v>2548.3000000000002</v>
      </c>
      <c r="AP10" s="11">
        <v>2550</v>
      </c>
      <c r="AQ10" s="11">
        <v>2548.3000000000002</v>
      </c>
      <c r="AR10">
        <v>452750</v>
      </c>
      <c r="AS10" s="11">
        <v>1150538262.5</v>
      </c>
      <c r="AT10" s="11">
        <v>1150538262.5</v>
      </c>
      <c r="AU10">
        <v>769250</v>
      </c>
      <c r="AV10">
        <v>58250</v>
      </c>
      <c r="AX10" s="4">
        <f t="shared" si="0"/>
        <v>44574</v>
      </c>
      <c r="AY10" s="6">
        <f t="shared" si="1"/>
        <v>2535.3000000000002</v>
      </c>
      <c r="AZ10" s="5">
        <f t="shared" si="2"/>
        <v>786.90935367000009</v>
      </c>
      <c r="BA10" s="5">
        <f t="shared" si="12"/>
        <v>854.89007278579993</v>
      </c>
      <c r="BB10" s="5">
        <f t="shared" si="3"/>
        <v>32354500</v>
      </c>
      <c r="BC10" s="5">
        <f t="shared" si="4"/>
        <v>-653000</v>
      </c>
      <c r="BE10" s="8">
        <f t="shared" si="5"/>
        <v>5.632462020546695E-3</v>
      </c>
      <c r="BF10" s="8">
        <f t="shared" si="6"/>
        <v>0.92048016314627035</v>
      </c>
      <c r="BG10" s="8">
        <f t="shared" si="7"/>
        <v>-1.9783382564568658E-2</v>
      </c>
      <c r="BJ10" s="5">
        <f>BC10</f>
        <v>-653000</v>
      </c>
      <c r="BL10" s="5">
        <f t="shared" si="8"/>
        <v>2525.5500000000002</v>
      </c>
      <c r="BN10" s="5">
        <f t="shared" si="9"/>
        <v>2541</v>
      </c>
      <c r="BO10" s="5">
        <f t="shared" si="9"/>
        <v>2508.4</v>
      </c>
      <c r="BQ10" s="3">
        <f t="shared" si="10"/>
        <v>7.852508768422764E-2</v>
      </c>
      <c r="BR10" s="3">
        <f t="shared" si="11"/>
        <v>0.38540983606557389</v>
      </c>
    </row>
    <row r="11" spans="1:70" x14ac:dyDescent="0.3">
      <c r="A11" s="12">
        <v>44575</v>
      </c>
      <c r="B11" t="s">
        <v>21</v>
      </c>
      <c r="C11" s="11">
        <v>2535</v>
      </c>
      <c r="D11" s="11">
        <v>2567.3000000000002</v>
      </c>
      <c r="E11" s="11">
        <v>2525.85</v>
      </c>
      <c r="F11" s="11">
        <v>2535.3000000000002</v>
      </c>
      <c r="G11" s="11">
        <v>2537</v>
      </c>
      <c r="H11" s="11">
        <v>2539</v>
      </c>
      <c r="I11" s="11">
        <v>2545.66</v>
      </c>
      <c r="J11" s="11">
        <v>2751.35</v>
      </c>
      <c r="K11" s="11">
        <v>1830</v>
      </c>
      <c r="L11">
        <v>9197773</v>
      </c>
      <c r="M11" s="11">
        <v>23414360751.049999</v>
      </c>
      <c r="N11">
        <v>195865</v>
      </c>
      <c r="O11">
        <v>5804124</v>
      </c>
      <c r="P11">
        <v>63.1</v>
      </c>
      <c r="R11" s="12">
        <v>44575</v>
      </c>
      <c r="S11" s="12">
        <v>44588</v>
      </c>
      <c r="T11" t="s">
        <v>23</v>
      </c>
      <c r="U11" t="s">
        <v>22</v>
      </c>
      <c r="V11" s="11">
        <v>2539.9499999999998</v>
      </c>
      <c r="W11" s="11">
        <v>2574.6999999999998</v>
      </c>
      <c r="X11" s="11">
        <v>2535.9499999999998</v>
      </c>
      <c r="Y11" s="11">
        <v>2548.5500000000002</v>
      </c>
      <c r="Z11" s="11">
        <v>2546</v>
      </c>
      <c r="AA11" s="11">
        <v>2548.5500000000002</v>
      </c>
      <c r="AB11">
        <v>8196250</v>
      </c>
      <c r="AC11" s="11">
        <v>20912983500</v>
      </c>
      <c r="AD11" s="11">
        <v>20912983500</v>
      </c>
      <c r="AE11">
        <v>31577500</v>
      </c>
      <c r="AF11">
        <v>-7750</v>
      </c>
      <c r="AG11" s="2"/>
      <c r="AH11" s="12">
        <v>44575</v>
      </c>
      <c r="AI11" s="12">
        <v>44616</v>
      </c>
      <c r="AJ11" t="s">
        <v>23</v>
      </c>
      <c r="AK11" t="s">
        <v>22</v>
      </c>
      <c r="AL11" s="11">
        <v>2558.6999999999998</v>
      </c>
      <c r="AM11" s="11">
        <v>2583.4</v>
      </c>
      <c r="AN11" s="11">
        <v>2545.4</v>
      </c>
      <c r="AO11" s="11">
        <v>2558.5</v>
      </c>
      <c r="AP11" s="11">
        <v>2555.5500000000002</v>
      </c>
      <c r="AQ11" s="11">
        <v>2558.5</v>
      </c>
      <c r="AR11">
        <v>584500</v>
      </c>
      <c r="AS11" s="11">
        <v>1496176962.5</v>
      </c>
      <c r="AT11" s="11">
        <v>1496176962.5</v>
      </c>
      <c r="AU11">
        <v>843750</v>
      </c>
      <c r="AV11">
        <v>74500</v>
      </c>
      <c r="AW11" s="2"/>
      <c r="AX11" s="4">
        <f t="shared" si="0"/>
        <v>44575</v>
      </c>
      <c r="AY11" s="6">
        <f t="shared" si="1"/>
        <v>2539</v>
      </c>
      <c r="AZ11" s="5">
        <f t="shared" si="2"/>
        <v>1477.5326301839998</v>
      </c>
      <c r="BA11" s="5">
        <f t="shared" si="12"/>
        <v>820.82017944479992</v>
      </c>
      <c r="BB11" s="5">
        <f t="shared" si="3"/>
        <v>32421250</v>
      </c>
      <c r="BC11" s="5">
        <f t="shared" si="4"/>
        <v>66750</v>
      </c>
      <c r="BD11" s="2"/>
      <c r="BE11" s="8">
        <f t="shared" si="5"/>
        <v>1.4593933656765739E-3</v>
      </c>
      <c r="BF11" s="8">
        <f t="shared" si="6"/>
        <v>1.8000685986830856</v>
      </c>
      <c r="BG11" s="8">
        <f t="shared" si="7"/>
        <v>2.0630824151199986E-3</v>
      </c>
      <c r="BH11" s="2"/>
      <c r="BI11" s="2">
        <f>BC11</f>
        <v>66750</v>
      </c>
      <c r="BJ11" s="5"/>
      <c r="BK11" s="2"/>
      <c r="BL11" s="5">
        <f t="shared" si="8"/>
        <v>2545.66</v>
      </c>
      <c r="BM11" s="2"/>
      <c r="BN11" s="5">
        <f t="shared" si="9"/>
        <v>2567.3000000000002</v>
      </c>
      <c r="BO11" s="5">
        <f t="shared" si="9"/>
        <v>2525.85</v>
      </c>
      <c r="BP11" s="2"/>
      <c r="BQ11" s="3">
        <f t="shared" si="10"/>
        <v>7.7180293310556605E-2</v>
      </c>
      <c r="BR11" s="3">
        <f t="shared" si="11"/>
        <v>0.38743169398907101</v>
      </c>
    </row>
    <row r="12" spans="1:70" x14ac:dyDescent="0.3">
      <c r="A12" s="12">
        <v>44578</v>
      </c>
      <c r="B12" t="s">
        <v>21</v>
      </c>
      <c r="C12" s="11">
        <v>2538</v>
      </c>
      <c r="D12" s="11">
        <v>2565</v>
      </c>
      <c r="E12" s="11">
        <v>2537</v>
      </c>
      <c r="F12" s="11">
        <v>2539</v>
      </c>
      <c r="G12" s="11">
        <v>2553</v>
      </c>
      <c r="H12" s="11">
        <v>2552.25</v>
      </c>
      <c r="I12" s="11">
        <v>2555.1</v>
      </c>
      <c r="J12" s="11">
        <v>2751.35</v>
      </c>
      <c r="K12" s="11">
        <v>1830</v>
      </c>
      <c r="L12">
        <v>3708822</v>
      </c>
      <c r="M12" s="11">
        <v>9476427091.0499992</v>
      </c>
      <c r="N12">
        <v>160043</v>
      </c>
      <c r="O12">
        <v>2207498</v>
      </c>
      <c r="P12">
        <v>59.52</v>
      </c>
      <c r="R12" s="12">
        <v>44578</v>
      </c>
      <c r="S12" s="12">
        <v>44588</v>
      </c>
      <c r="T12" t="s">
        <v>23</v>
      </c>
      <c r="U12" t="s">
        <v>22</v>
      </c>
      <c r="V12" s="11">
        <v>2549</v>
      </c>
      <c r="W12" s="11">
        <v>2568</v>
      </c>
      <c r="X12" s="11">
        <v>2541</v>
      </c>
      <c r="Y12" s="11">
        <v>2554.25</v>
      </c>
      <c r="Z12" s="11">
        <v>2555.6999999999998</v>
      </c>
      <c r="AA12" s="11">
        <v>2554.25</v>
      </c>
      <c r="AB12">
        <v>5273500</v>
      </c>
      <c r="AC12" s="11">
        <v>13487822700</v>
      </c>
      <c r="AD12" s="11">
        <v>13487822700</v>
      </c>
      <c r="AE12">
        <v>30911000</v>
      </c>
      <c r="AF12">
        <v>-666500</v>
      </c>
      <c r="AG12" s="2"/>
      <c r="AH12" s="12">
        <v>44578</v>
      </c>
      <c r="AI12" s="12">
        <v>44616</v>
      </c>
      <c r="AJ12" t="s">
        <v>23</v>
      </c>
      <c r="AK12" t="s">
        <v>22</v>
      </c>
      <c r="AL12" s="11">
        <v>2561.0500000000002</v>
      </c>
      <c r="AM12" s="11">
        <v>2577</v>
      </c>
      <c r="AN12" s="11">
        <v>2548.15</v>
      </c>
      <c r="AO12" s="11">
        <v>2564.4499999999998</v>
      </c>
      <c r="AP12" s="11">
        <v>2565.4499999999998</v>
      </c>
      <c r="AQ12" s="11">
        <v>2564.4499999999998</v>
      </c>
      <c r="AR12">
        <v>429000</v>
      </c>
      <c r="AS12" s="11">
        <v>1101511675</v>
      </c>
      <c r="AT12" s="11">
        <v>1101511675</v>
      </c>
      <c r="AU12">
        <v>942250</v>
      </c>
      <c r="AV12">
        <v>98500</v>
      </c>
      <c r="AW12" s="2"/>
      <c r="AX12" s="4">
        <f t="shared" si="0"/>
        <v>44578</v>
      </c>
      <c r="AY12" s="6">
        <f t="shared" si="1"/>
        <v>2552.25</v>
      </c>
      <c r="AZ12" s="5">
        <f t="shared" si="2"/>
        <v>564.03781398000001</v>
      </c>
      <c r="BA12" s="5">
        <f t="shared" si="12"/>
        <v>953.41478395219997</v>
      </c>
      <c r="BB12" s="5">
        <f t="shared" si="3"/>
        <v>31853250</v>
      </c>
      <c r="BC12" s="5">
        <f t="shared" si="4"/>
        <v>-568000</v>
      </c>
      <c r="BD12" s="2"/>
      <c r="BE12" s="8">
        <f t="shared" si="5"/>
        <v>5.2185899960614417E-3</v>
      </c>
      <c r="BF12" s="8">
        <f t="shared" si="6"/>
        <v>0.5915975118844794</v>
      </c>
      <c r="BG12" s="8">
        <f t="shared" si="7"/>
        <v>-1.7519373867448049E-2</v>
      </c>
      <c r="BH12" s="2"/>
      <c r="BI12" s="5"/>
      <c r="BJ12" s="2">
        <f>BC12</f>
        <v>-568000</v>
      </c>
      <c r="BK12" s="2"/>
      <c r="BL12" s="5">
        <f t="shared" si="8"/>
        <v>2555.1</v>
      </c>
      <c r="BM12" s="2"/>
      <c r="BN12" s="5">
        <f t="shared" si="9"/>
        <v>2565</v>
      </c>
      <c r="BO12" s="5">
        <f t="shared" si="9"/>
        <v>2537</v>
      </c>
      <c r="BP12" s="2"/>
      <c r="BQ12" s="3">
        <f t="shared" si="10"/>
        <v>7.2364475621058716E-2</v>
      </c>
      <c r="BR12" s="3">
        <f t="shared" si="11"/>
        <v>0.39467213114754096</v>
      </c>
    </row>
    <row r="13" spans="1:70" x14ac:dyDescent="0.3">
      <c r="A13" s="12">
        <v>44579</v>
      </c>
      <c r="B13" t="s">
        <v>21</v>
      </c>
      <c r="C13" s="11">
        <v>2554.75</v>
      </c>
      <c r="D13" s="11">
        <v>2562.35</v>
      </c>
      <c r="E13" s="11">
        <v>2515.75</v>
      </c>
      <c r="F13" s="11">
        <v>2552.25</v>
      </c>
      <c r="G13" s="11">
        <v>2523</v>
      </c>
      <c r="H13" s="11">
        <v>2521.8000000000002</v>
      </c>
      <c r="I13" s="11">
        <v>2540.02</v>
      </c>
      <c r="J13" s="11">
        <v>2751.35</v>
      </c>
      <c r="K13" s="11">
        <v>1830</v>
      </c>
      <c r="L13">
        <v>2868235</v>
      </c>
      <c r="M13" s="11">
        <v>7285364914.75</v>
      </c>
      <c r="N13">
        <v>158330</v>
      </c>
      <c r="O13">
        <v>1312810</v>
      </c>
      <c r="P13">
        <v>45.77</v>
      </c>
      <c r="R13" s="12">
        <v>44579</v>
      </c>
      <c r="S13" s="12">
        <v>44588</v>
      </c>
      <c r="T13" t="s">
        <v>23</v>
      </c>
      <c r="U13" t="s">
        <v>22</v>
      </c>
      <c r="V13" s="11">
        <v>2555.75</v>
      </c>
      <c r="W13" s="11">
        <v>2564.8000000000002</v>
      </c>
      <c r="X13" s="11">
        <v>2516.15</v>
      </c>
      <c r="Y13" s="11">
        <v>2521.1</v>
      </c>
      <c r="Z13" s="11">
        <v>2521</v>
      </c>
      <c r="AA13" s="11">
        <v>2521.1</v>
      </c>
      <c r="AB13">
        <v>7634250</v>
      </c>
      <c r="AC13" s="11">
        <v>19379475500</v>
      </c>
      <c r="AD13" s="11">
        <v>19379475500</v>
      </c>
      <c r="AE13">
        <v>30129000</v>
      </c>
      <c r="AF13">
        <v>-782000</v>
      </c>
      <c r="AG13" s="2"/>
      <c r="AH13" s="12">
        <v>44579</v>
      </c>
      <c r="AI13" s="12">
        <v>44616</v>
      </c>
      <c r="AJ13" t="s">
        <v>23</v>
      </c>
      <c r="AK13" t="s">
        <v>22</v>
      </c>
      <c r="AL13" s="11">
        <v>2571.9499999999998</v>
      </c>
      <c r="AM13" s="11">
        <v>2573</v>
      </c>
      <c r="AN13" s="11">
        <v>2526.15</v>
      </c>
      <c r="AO13" s="11">
        <v>2531.0500000000002</v>
      </c>
      <c r="AP13" s="11">
        <v>2530</v>
      </c>
      <c r="AQ13" s="11">
        <v>2531.0500000000002</v>
      </c>
      <c r="AR13">
        <v>840750</v>
      </c>
      <c r="AS13" s="11">
        <v>2141003012.5</v>
      </c>
      <c r="AT13" s="11">
        <v>2141003012.5</v>
      </c>
      <c r="AU13">
        <v>1228500</v>
      </c>
      <c r="AV13">
        <v>286250</v>
      </c>
      <c r="AW13" s="2"/>
      <c r="AX13" s="4">
        <f t="shared" si="0"/>
        <v>44579</v>
      </c>
      <c r="AY13" s="6">
        <f t="shared" si="1"/>
        <v>2521.8000000000002</v>
      </c>
      <c r="AZ13" s="5">
        <f t="shared" si="2"/>
        <v>333.45636561999999</v>
      </c>
      <c r="BA13" s="5">
        <f t="shared" si="12"/>
        <v>961.4817475233998</v>
      </c>
      <c r="BB13" s="5">
        <f t="shared" si="3"/>
        <v>31357500</v>
      </c>
      <c r="BC13" s="5">
        <f t="shared" si="4"/>
        <v>-495750</v>
      </c>
      <c r="BD13" s="2"/>
      <c r="BE13" s="8">
        <f t="shared" si="5"/>
        <v>-1.1930649426976126E-2</v>
      </c>
      <c r="BF13" s="8">
        <f t="shared" si="6"/>
        <v>0.34681507629127883</v>
      </c>
      <c r="BG13" s="8">
        <f t="shared" si="7"/>
        <v>-1.5563561018106473E-2</v>
      </c>
      <c r="BH13" s="2"/>
      <c r="BI13" s="5">
        <f>BC13</f>
        <v>-495750</v>
      </c>
      <c r="BJ13" s="2"/>
      <c r="BK13" s="2"/>
      <c r="BL13" s="5">
        <f t="shared" si="8"/>
        <v>2540.02</v>
      </c>
      <c r="BM13" s="2"/>
      <c r="BN13" s="5">
        <f t="shared" si="9"/>
        <v>2562.35</v>
      </c>
      <c r="BO13" s="5">
        <f t="shared" si="9"/>
        <v>2515.75</v>
      </c>
      <c r="BP13" s="2"/>
      <c r="BQ13" s="3">
        <f t="shared" si="10"/>
        <v>8.3431769858433036E-2</v>
      </c>
      <c r="BR13" s="3">
        <f t="shared" si="11"/>
        <v>0.378032786885246</v>
      </c>
    </row>
    <row r="14" spans="1:70" x14ac:dyDescent="0.3">
      <c r="A14" s="12">
        <v>44580</v>
      </c>
      <c r="B14" t="s">
        <v>21</v>
      </c>
      <c r="C14" s="11">
        <v>2530</v>
      </c>
      <c r="D14" s="11">
        <v>2542</v>
      </c>
      <c r="E14" s="11">
        <v>2509</v>
      </c>
      <c r="F14" s="11">
        <v>2521.8000000000002</v>
      </c>
      <c r="G14" s="11">
        <v>2521.4</v>
      </c>
      <c r="H14" s="11">
        <v>2521.6</v>
      </c>
      <c r="I14" s="11">
        <v>2522.7199999999998</v>
      </c>
      <c r="J14" s="11">
        <v>2751.35</v>
      </c>
      <c r="K14" s="11">
        <v>1830</v>
      </c>
      <c r="L14">
        <v>4502155</v>
      </c>
      <c r="M14" s="11">
        <v>11357696261.65</v>
      </c>
      <c r="N14">
        <v>153189</v>
      </c>
      <c r="O14">
        <v>2589631</v>
      </c>
      <c r="P14">
        <v>57.52</v>
      </c>
      <c r="R14" s="12">
        <v>44580</v>
      </c>
      <c r="S14" s="12">
        <v>44588</v>
      </c>
      <c r="T14" t="s">
        <v>23</v>
      </c>
      <c r="U14" t="s">
        <v>22</v>
      </c>
      <c r="V14" s="11">
        <v>2530</v>
      </c>
      <c r="W14" s="11">
        <v>2541.3000000000002</v>
      </c>
      <c r="X14" s="11">
        <v>2510.5</v>
      </c>
      <c r="Y14" s="11">
        <v>2523.3000000000002</v>
      </c>
      <c r="Z14" s="11">
        <v>2523.8000000000002</v>
      </c>
      <c r="AA14" s="11">
        <v>2523.3000000000002</v>
      </c>
      <c r="AB14">
        <v>5583750</v>
      </c>
      <c r="AC14" s="11">
        <v>14089496525</v>
      </c>
      <c r="AD14" s="11">
        <v>14089496525</v>
      </c>
      <c r="AE14">
        <v>29841500</v>
      </c>
      <c r="AF14">
        <v>-287500</v>
      </c>
      <c r="AG14" s="2"/>
      <c r="AH14" s="12">
        <v>44580</v>
      </c>
      <c r="AI14" s="12">
        <v>44616</v>
      </c>
      <c r="AJ14" t="s">
        <v>23</v>
      </c>
      <c r="AK14" t="s">
        <v>22</v>
      </c>
      <c r="AL14" s="11">
        <v>2537.9499999999998</v>
      </c>
      <c r="AM14" s="11">
        <v>2551.5</v>
      </c>
      <c r="AN14" s="11">
        <v>2518.9</v>
      </c>
      <c r="AO14" s="11">
        <v>2532.4</v>
      </c>
      <c r="AP14" s="11">
        <v>2532</v>
      </c>
      <c r="AQ14" s="11">
        <v>2532.4</v>
      </c>
      <c r="AR14">
        <v>1197250</v>
      </c>
      <c r="AS14" s="11">
        <v>3033475662.5</v>
      </c>
      <c r="AT14" s="11">
        <v>3033475662.5</v>
      </c>
      <c r="AU14">
        <v>1627750</v>
      </c>
      <c r="AV14">
        <v>399250</v>
      </c>
      <c r="AW14" s="2"/>
      <c r="AX14" s="4">
        <f t="shared" si="0"/>
        <v>44580</v>
      </c>
      <c r="AY14" s="6">
        <f t="shared" si="1"/>
        <v>2521.6</v>
      </c>
      <c r="AZ14" s="5">
        <f t="shared" si="2"/>
        <v>653.291391632</v>
      </c>
      <c r="BA14" s="5">
        <f t="shared" si="12"/>
        <v>794.68445619779982</v>
      </c>
      <c r="BB14" s="5">
        <f t="shared" si="3"/>
        <v>31469250</v>
      </c>
      <c r="BC14" s="5">
        <f t="shared" si="4"/>
        <v>111750</v>
      </c>
      <c r="BD14" s="2"/>
      <c r="BE14" s="8">
        <f t="shared" si="5"/>
        <v>-7.9308430486268872E-5</v>
      </c>
      <c r="BF14" s="8">
        <f t="shared" si="6"/>
        <v>0.82207646888892139</v>
      </c>
      <c r="BG14" s="8">
        <f t="shared" si="7"/>
        <v>3.5637407318823248E-3</v>
      </c>
      <c r="BH14" s="2"/>
      <c r="BI14" s="5"/>
      <c r="BJ14" s="2">
        <f>BC14</f>
        <v>111750</v>
      </c>
      <c r="BK14" s="2"/>
      <c r="BL14" s="5">
        <f t="shared" si="8"/>
        <v>2522.7199999999998</v>
      </c>
      <c r="BM14" s="2"/>
      <c r="BN14" s="5">
        <f t="shared" si="9"/>
        <v>2542</v>
      </c>
      <c r="BO14" s="5">
        <f t="shared" si="9"/>
        <v>2509</v>
      </c>
      <c r="BP14" s="2"/>
      <c r="BQ14" s="3">
        <f t="shared" si="10"/>
        <v>8.3504461446199135E-2</v>
      </c>
      <c r="BR14" s="3">
        <f t="shared" si="11"/>
        <v>0.37792349726775953</v>
      </c>
    </row>
    <row r="15" spans="1:70" x14ac:dyDescent="0.3">
      <c r="A15" s="12">
        <v>44581</v>
      </c>
      <c r="B15" t="s">
        <v>21</v>
      </c>
      <c r="C15" s="11">
        <v>2500.0500000000002</v>
      </c>
      <c r="D15" s="11">
        <v>2509.9499999999998</v>
      </c>
      <c r="E15" s="11">
        <v>2455</v>
      </c>
      <c r="F15" s="11">
        <v>2521.6</v>
      </c>
      <c r="G15" s="11">
        <v>2482.1</v>
      </c>
      <c r="H15" s="11">
        <v>2477.4499999999998</v>
      </c>
      <c r="I15" s="11">
        <v>2480.98</v>
      </c>
      <c r="J15" s="11">
        <v>2751.35</v>
      </c>
      <c r="K15" s="11">
        <v>1830</v>
      </c>
      <c r="L15">
        <v>7612203</v>
      </c>
      <c r="M15" s="11">
        <v>18885733850.799999</v>
      </c>
      <c r="N15">
        <v>251195</v>
      </c>
      <c r="O15">
        <v>5220672</v>
      </c>
      <c r="P15">
        <v>68.58</v>
      </c>
      <c r="R15" s="12">
        <v>44581</v>
      </c>
      <c r="S15" s="12">
        <v>44588</v>
      </c>
      <c r="T15" t="s">
        <v>23</v>
      </c>
      <c r="U15" t="s">
        <v>22</v>
      </c>
      <c r="V15" s="11">
        <v>2509.65</v>
      </c>
      <c r="W15" s="11">
        <v>2517</v>
      </c>
      <c r="X15" s="11">
        <v>2463.4499999999998</v>
      </c>
      <c r="Y15" s="11">
        <v>2488.8000000000002</v>
      </c>
      <c r="Z15" s="11">
        <v>2492.6999999999998</v>
      </c>
      <c r="AA15" s="11">
        <v>2488.8000000000002</v>
      </c>
      <c r="AB15">
        <v>8396750</v>
      </c>
      <c r="AC15" s="11">
        <v>20873065750</v>
      </c>
      <c r="AD15" s="11">
        <v>20873065750</v>
      </c>
      <c r="AE15">
        <v>29175500</v>
      </c>
      <c r="AF15">
        <v>-666000</v>
      </c>
      <c r="AG15" s="2"/>
      <c r="AH15" s="12">
        <v>44581</v>
      </c>
      <c r="AI15" s="12">
        <v>44616</v>
      </c>
      <c r="AJ15" t="s">
        <v>23</v>
      </c>
      <c r="AK15" t="s">
        <v>22</v>
      </c>
      <c r="AL15" s="11">
        <v>2540</v>
      </c>
      <c r="AM15" s="11">
        <v>2540</v>
      </c>
      <c r="AN15" s="11">
        <v>2472.5</v>
      </c>
      <c r="AO15" s="11">
        <v>2494.65</v>
      </c>
      <c r="AP15" s="11">
        <v>2501.3000000000002</v>
      </c>
      <c r="AQ15" s="11">
        <v>2494.65</v>
      </c>
      <c r="AR15">
        <v>3423500</v>
      </c>
      <c r="AS15" s="11">
        <v>8535060387.5</v>
      </c>
      <c r="AT15" s="11">
        <v>8535060387.5</v>
      </c>
      <c r="AU15">
        <v>3686000</v>
      </c>
      <c r="AV15">
        <v>2058250</v>
      </c>
      <c r="AW15" s="2"/>
      <c r="AX15" s="4">
        <f t="shared" si="0"/>
        <v>44581</v>
      </c>
      <c r="AY15" s="6">
        <f t="shared" si="1"/>
        <v>2477.4499999999998</v>
      </c>
      <c r="AZ15" s="5">
        <f t="shared" si="2"/>
        <v>1295.238281856</v>
      </c>
      <c r="BA15" s="5">
        <f t="shared" si="12"/>
        <v>763.04551101719994</v>
      </c>
      <c r="BB15" s="5">
        <f t="shared" si="3"/>
        <v>32861500</v>
      </c>
      <c r="BC15" s="5">
        <f t="shared" si="4"/>
        <v>1392250</v>
      </c>
      <c r="BD15" s="2"/>
      <c r="BE15" s="8">
        <f t="shared" si="5"/>
        <v>-1.7508724619289377E-2</v>
      </c>
      <c r="BF15" s="8">
        <f t="shared" si="6"/>
        <v>1.6974587533178001</v>
      </c>
      <c r="BG15" s="8">
        <f t="shared" si="7"/>
        <v>4.4241600927889924E-2</v>
      </c>
      <c r="BH15" s="2"/>
      <c r="BI15" s="5"/>
      <c r="BJ15" s="2">
        <f>BC15</f>
        <v>1392250</v>
      </c>
      <c r="BK15" s="2"/>
      <c r="BL15" s="5">
        <f t="shared" si="8"/>
        <v>2480.98</v>
      </c>
      <c r="BM15" s="2"/>
      <c r="BN15" s="5">
        <f t="shared" si="9"/>
        <v>2509.9499999999998</v>
      </c>
      <c r="BO15" s="5">
        <f t="shared" si="9"/>
        <v>2455</v>
      </c>
      <c r="BP15" s="2"/>
      <c r="BQ15" s="3">
        <f t="shared" si="10"/>
        <v>9.955112944554495E-2</v>
      </c>
      <c r="BR15" s="3">
        <f t="shared" si="11"/>
        <v>0.35379781420765016</v>
      </c>
    </row>
    <row r="16" spans="1:70" x14ac:dyDescent="0.3">
      <c r="A16" s="12">
        <v>44582</v>
      </c>
      <c r="B16" t="s">
        <v>21</v>
      </c>
      <c r="C16" s="11">
        <v>2452</v>
      </c>
      <c r="D16" s="11">
        <v>2502.25</v>
      </c>
      <c r="E16" s="11">
        <v>2452</v>
      </c>
      <c r="F16" s="11">
        <v>2477.4499999999998</v>
      </c>
      <c r="G16" s="11">
        <v>2476.0500000000002</v>
      </c>
      <c r="H16" s="11">
        <v>2477.85</v>
      </c>
      <c r="I16" s="11">
        <v>2475.83</v>
      </c>
      <c r="J16" s="11">
        <v>2751.35</v>
      </c>
      <c r="K16" s="11">
        <v>1830</v>
      </c>
      <c r="L16">
        <v>6155759</v>
      </c>
      <c r="M16" s="11">
        <v>15240631432.549999</v>
      </c>
      <c r="N16">
        <v>236838</v>
      </c>
      <c r="O16">
        <v>3203303</v>
      </c>
      <c r="P16">
        <v>52.04</v>
      </c>
      <c r="R16" s="12">
        <v>44582</v>
      </c>
      <c r="S16" s="12">
        <v>44588</v>
      </c>
      <c r="T16" t="s">
        <v>23</v>
      </c>
      <c r="U16" t="s">
        <v>22</v>
      </c>
      <c r="V16" s="11">
        <v>2467.5500000000002</v>
      </c>
      <c r="W16" s="11">
        <v>2506</v>
      </c>
      <c r="X16" s="11">
        <v>2459.6</v>
      </c>
      <c r="Y16" s="11">
        <v>2479.15</v>
      </c>
      <c r="Z16" s="11">
        <v>2478</v>
      </c>
      <c r="AA16" s="11">
        <v>2479.15</v>
      </c>
      <c r="AB16">
        <v>11462000</v>
      </c>
      <c r="AC16" s="11">
        <v>28434122137.5</v>
      </c>
      <c r="AD16" s="11">
        <v>28434122137.5</v>
      </c>
      <c r="AE16">
        <v>26059000</v>
      </c>
      <c r="AF16">
        <v>-3116500</v>
      </c>
      <c r="AG16" s="2"/>
      <c r="AH16" s="12">
        <v>44582</v>
      </c>
      <c r="AI16" s="12">
        <v>44616</v>
      </c>
      <c r="AJ16" t="s">
        <v>23</v>
      </c>
      <c r="AK16" t="s">
        <v>22</v>
      </c>
      <c r="AL16" s="11">
        <v>2490</v>
      </c>
      <c r="AM16" s="11">
        <v>2514.9</v>
      </c>
      <c r="AN16" s="11">
        <v>2468.0500000000002</v>
      </c>
      <c r="AO16" s="11">
        <v>2488.35</v>
      </c>
      <c r="AP16" s="11">
        <v>2487.25</v>
      </c>
      <c r="AQ16" s="11">
        <v>2488.35</v>
      </c>
      <c r="AR16">
        <v>5728750</v>
      </c>
      <c r="AS16" s="11">
        <v>14263461037.5</v>
      </c>
      <c r="AT16" s="11">
        <v>14263461037.5</v>
      </c>
      <c r="AU16">
        <v>7602000</v>
      </c>
      <c r="AV16">
        <v>3916000</v>
      </c>
      <c r="AW16" s="2"/>
      <c r="AX16" s="4">
        <f t="shared" si="0"/>
        <v>44582</v>
      </c>
      <c r="AY16" s="6">
        <f t="shared" si="1"/>
        <v>2477.85</v>
      </c>
      <c r="AZ16" s="5">
        <f t="shared" si="2"/>
        <v>793.08336664900003</v>
      </c>
      <c r="BA16" s="5">
        <f t="shared" si="12"/>
        <v>864.7112966543998</v>
      </c>
      <c r="BB16" s="5">
        <f t="shared" si="3"/>
        <v>33661000</v>
      </c>
      <c r="BC16" s="5">
        <f t="shared" si="4"/>
        <v>799500</v>
      </c>
      <c r="BD16" s="2"/>
      <c r="BE16" s="8">
        <f t="shared" si="5"/>
        <v>1.614563361521286E-4</v>
      </c>
      <c r="BF16" s="8">
        <f t="shared" si="6"/>
        <v>0.91716549756834342</v>
      </c>
      <c r="BG16" s="8">
        <f t="shared" si="7"/>
        <v>2.4329382407985028E-2</v>
      </c>
      <c r="BH16" s="2"/>
      <c r="BI16" s="2">
        <f>BC16</f>
        <v>799500</v>
      </c>
      <c r="BJ16" s="5"/>
      <c r="BK16" s="2"/>
      <c r="BL16" s="5">
        <f t="shared" si="8"/>
        <v>2475.83</v>
      </c>
      <c r="BM16" s="2"/>
      <c r="BN16" s="5">
        <f t="shared" si="9"/>
        <v>2502.25</v>
      </c>
      <c r="BO16" s="5">
        <f t="shared" si="9"/>
        <v>2452</v>
      </c>
      <c r="BP16" s="2"/>
      <c r="BQ16" s="3">
        <f t="shared" si="10"/>
        <v>9.9405746270012904E-2</v>
      </c>
      <c r="BR16" s="3">
        <f t="shared" si="11"/>
        <v>0.35401639344262292</v>
      </c>
    </row>
    <row r="17" spans="1:78" x14ac:dyDescent="0.3">
      <c r="A17" s="12">
        <v>44585</v>
      </c>
      <c r="B17" t="s">
        <v>21</v>
      </c>
      <c r="C17" s="11">
        <v>2475</v>
      </c>
      <c r="D17" s="11">
        <v>2504.75</v>
      </c>
      <c r="E17" s="11">
        <v>2355.1</v>
      </c>
      <c r="F17" s="11">
        <v>2477.85</v>
      </c>
      <c r="G17" s="11">
        <v>2379.9</v>
      </c>
      <c r="H17" s="11">
        <v>2377.9</v>
      </c>
      <c r="I17" s="11">
        <v>2418.6</v>
      </c>
      <c r="J17" s="11">
        <v>2751.35</v>
      </c>
      <c r="K17" s="11">
        <v>1830</v>
      </c>
      <c r="L17">
        <v>10092511</v>
      </c>
      <c r="M17" s="11">
        <v>24409735846.549999</v>
      </c>
      <c r="N17">
        <v>399996</v>
      </c>
      <c r="O17">
        <v>5366991</v>
      </c>
      <c r="P17">
        <v>55.21</v>
      </c>
      <c r="R17" s="12">
        <v>44585</v>
      </c>
      <c r="S17" s="12">
        <v>44588</v>
      </c>
      <c r="T17" t="s">
        <v>23</v>
      </c>
      <c r="U17" t="s">
        <v>22</v>
      </c>
      <c r="V17" s="11">
        <v>2465</v>
      </c>
      <c r="W17" s="11">
        <v>2502.9499999999998</v>
      </c>
      <c r="X17" s="11">
        <v>2358.85</v>
      </c>
      <c r="Y17" s="11">
        <v>2381.6</v>
      </c>
      <c r="Z17" s="11">
        <v>2380.85</v>
      </c>
      <c r="AA17" s="11">
        <v>2381.6</v>
      </c>
      <c r="AB17">
        <v>18002750</v>
      </c>
      <c r="AC17" s="11">
        <v>43756825325</v>
      </c>
      <c r="AD17" s="11">
        <v>43756825325</v>
      </c>
      <c r="AE17">
        <v>19090250</v>
      </c>
      <c r="AF17">
        <v>-6968750</v>
      </c>
      <c r="AG17" s="2"/>
      <c r="AH17" s="12">
        <v>44585</v>
      </c>
      <c r="AI17" s="12">
        <v>44616</v>
      </c>
      <c r="AJ17" t="s">
        <v>23</v>
      </c>
      <c r="AK17" t="s">
        <v>22</v>
      </c>
      <c r="AL17" s="11">
        <v>2472.6999999999998</v>
      </c>
      <c r="AM17" s="11">
        <v>2511.9499999999998</v>
      </c>
      <c r="AN17" s="11">
        <v>2367.0500000000002</v>
      </c>
      <c r="AO17" s="11">
        <v>2389.9</v>
      </c>
      <c r="AP17" s="11">
        <v>2386.15</v>
      </c>
      <c r="AQ17" s="11">
        <v>2389.9</v>
      </c>
      <c r="AR17">
        <v>13080500</v>
      </c>
      <c r="AS17" s="11">
        <v>31846176925</v>
      </c>
      <c r="AT17" s="11">
        <v>31846176925</v>
      </c>
      <c r="AU17">
        <v>14905000</v>
      </c>
      <c r="AV17">
        <v>7303000</v>
      </c>
      <c r="AW17" s="2"/>
      <c r="AX17" s="4">
        <f t="shared" si="0"/>
        <v>44585</v>
      </c>
      <c r="AY17" s="6">
        <f t="shared" si="1"/>
        <v>2377.9</v>
      </c>
      <c r="AZ17" s="5">
        <f t="shared" si="2"/>
        <v>1298.0604432600001</v>
      </c>
      <c r="BA17" s="5">
        <f t="shared" si="12"/>
        <v>727.8214439474001</v>
      </c>
      <c r="BB17" s="5">
        <f t="shared" si="3"/>
        <v>33995250</v>
      </c>
      <c r="BC17" s="5">
        <f t="shared" si="4"/>
        <v>334250</v>
      </c>
      <c r="BD17" s="2"/>
      <c r="BE17" s="8">
        <f t="shared" si="5"/>
        <v>-4.033738926892258E-2</v>
      </c>
      <c r="BF17" s="8">
        <f t="shared" si="6"/>
        <v>1.7834874941577172</v>
      </c>
      <c r="BG17" s="8">
        <f t="shared" si="7"/>
        <v>9.9298891892694811E-3</v>
      </c>
      <c r="BH17" s="2"/>
      <c r="BI17" s="2"/>
      <c r="BJ17" s="5">
        <f>BC17</f>
        <v>334250</v>
      </c>
      <c r="BK17" s="2"/>
      <c r="BL17" s="10">
        <f t="shared" si="8"/>
        <v>2418.6</v>
      </c>
      <c r="BM17" s="2"/>
      <c r="BN17" s="10">
        <f t="shared" si="9"/>
        <v>2504.75</v>
      </c>
      <c r="BO17" s="5">
        <f t="shared" si="9"/>
        <v>2355.1</v>
      </c>
      <c r="BP17" s="2"/>
      <c r="BQ17" s="3">
        <f t="shared" si="10"/>
        <v>0.13573336725607424</v>
      </c>
      <c r="BR17" s="3">
        <f t="shared" si="11"/>
        <v>0.29939890710382516</v>
      </c>
    </row>
    <row r="18" spans="1:78" ht="15" thickBot="1" x14ac:dyDescent="0.35">
      <c r="A18" s="12">
        <v>44586</v>
      </c>
      <c r="B18" t="s">
        <v>21</v>
      </c>
      <c r="C18" s="11">
        <v>2349.5500000000002</v>
      </c>
      <c r="D18" s="11">
        <v>2388.65</v>
      </c>
      <c r="E18" s="11">
        <v>2305</v>
      </c>
      <c r="F18" s="11">
        <v>2377.9</v>
      </c>
      <c r="G18" s="11">
        <v>2368.1</v>
      </c>
      <c r="H18" s="11">
        <v>2373.25</v>
      </c>
      <c r="I18" s="11">
        <v>2343.88</v>
      </c>
      <c r="J18" s="11">
        <v>2751.35</v>
      </c>
      <c r="K18" s="11">
        <v>1830</v>
      </c>
      <c r="L18">
        <v>11311456</v>
      </c>
      <c r="M18" s="11">
        <v>26512743789.900002</v>
      </c>
      <c r="N18">
        <v>482175</v>
      </c>
      <c r="O18">
        <v>6446850</v>
      </c>
      <c r="P18">
        <v>56.99</v>
      </c>
      <c r="R18" s="12">
        <v>44586</v>
      </c>
      <c r="S18" s="12">
        <v>44588</v>
      </c>
      <c r="T18" t="s">
        <v>23</v>
      </c>
      <c r="U18" t="s">
        <v>22</v>
      </c>
      <c r="V18" s="11">
        <v>2361.6</v>
      </c>
      <c r="W18" s="11">
        <v>2387.15</v>
      </c>
      <c r="X18" s="11">
        <v>2309.4</v>
      </c>
      <c r="Y18" s="11">
        <v>2373.9</v>
      </c>
      <c r="Z18" s="11">
        <v>2368</v>
      </c>
      <c r="AA18" s="11">
        <v>2373.9</v>
      </c>
      <c r="AB18">
        <v>15777500</v>
      </c>
      <c r="AC18" s="11">
        <v>37010817225</v>
      </c>
      <c r="AD18" s="11">
        <v>37010817225</v>
      </c>
      <c r="AE18">
        <v>10541750</v>
      </c>
      <c r="AF18">
        <v>-8548500</v>
      </c>
      <c r="AG18" s="2"/>
      <c r="AH18" s="12">
        <v>44586</v>
      </c>
      <c r="AI18" s="12">
        <v>44616</v>
      </c>
      <c r="AJ18" t="s">
        <v>23</v>
      </c>
      <c r="AK18" t="s">
        <v>22</v>
      </c>
      <c r="AL18" s="11">
        <v>2362.15</v>
      </c>
      <c r="AM18" s="11">
        <v>2394.1999999999998</v>
      </c>
      <c r="AN18" s="11">
        <v>2316.9</v>
      </c>
      <c r="AO18" s="11">
        <v>2382.5</v>
      </c>
      <c r="AP18" s="11">
        <v>2377.0500000000002</v>
      </c>
      <c r="AQ18" s="11">
        <v>2382.5</v>
      </c>
      <c r="AR18">
        <v>16518750</v>
      </c>
      <c r="AS18" s="11">
        <v>38877071025</v>
      </c>
      <c r="AT18" s="11">
        <v>38877071025</v>
      </c>
      <c r="AU18">
        <v>24952000</v>
      </c>
      <c r="AV18">
        <v>10047000</v>
      </c>
      <c r="AW18" s="2"/>
      <c r="AX18" s="4">
        <f t="shared" si="0"/>
        <v>44586</v>
      </c>
      <c r="AY18" s="6">
        <f t="shared" si="1"/>
        <v>2373.25</v>
      </c>
      <c r="AZ18" s="5">
        <f t="shared" si="2"/>
        <v>1511.0642777999999</v>
      </c>
      <c r="BA18" s="5">
        <f t="shared" si="12"/>
        <v>874.62596980340004</v>
      </c>
      <c r="BB18" s="5">
        <f t="shared" si="3"/>
        <v>35493750</v>
      </c>
      <c r="BC18" s="5">
        <f t="shared" si="4"/>
        <v>1498500</v>
      </c>
      <c r="BD18" s="2"/>
      <c r="BE18" s="8">
        <f t="shared" si="5"/>
        <v>-1.9555069599226588E-3</v>
      </c>
      <c r="BF18" s="8">
        <f t="shared" si="6"/>
        <v>1.7276691179655455</v>
      </c>
      <c r="BG18" s="8">
        <f t="shared" si="7"/>
        <v>4.4079687603415185E-2</v>
      </c>
      <c r="BH18" s="2"/>
      <c r="BI18" s="5"/>
      <c r="BJ18" s="2">
        <f>BC18</f>
        <v>1498500</v>
      </c>
      <c r="BK18" s="2"/>
      <c r="BL18" s="5">
        <f t="shared" si="8"/>
        <v>2343.88</v>
      </c>
      <c r="BM18" s="2"/>
      <c r="BN18" s="5">
        <f t="shared" si="9"/>
        <v>2388.65</v>
      </c>
      <c r="BO18" s="5">
        <f t="shared" si="9"/>
        <v>2305</v>
      </c>
      <c r="BP18" s="2"/>
      <c r="BQ18" s="3">
        <f t="shared" si="10"/>
        <v>0.13742344667163389</v>
      </c>
      <c r="BR18" s="3">
        <f t="shared" si="11"/>
        <v>0.29685792349726775</v>
      </c>
    </row>
    <row r="19" spans="1:78" s="17" customFormat="1" ht="15" thickBot="1" x14ac:dyDescent="0.35">
      <c r="A19" s="16">
        <v>44588</v>
      </c>
      <c r="B19" s="17" t="s">
        <v>21</v>
      </c>
      <c r="C19" s="18">
        <v>2336</v>
      </c>
      <c r="D19" s="18">
        <v>2356.1</v>
      </c>
      <c r="E19" s="18">
        <v>2311.0500000000002</v>
      </c>
      <c r="F19" s="18">
        <v>2373.25</v>
      </c>
      <c r="G19" s="18">
        <v>2347</v>
      </c>
      <c r="H19" s="18">
        <v>2338.1</v>
      </c>
      <c r="I19" s="18">
        <v>2333.67</v>
      </c>
      <c r="J19" s="18">
        <v>2751.35</v>
      </c>
      <c r="K19" s="18">
        <v>1830</v>
      </c>
      <c r="L19" s="17">
        <v>9239426</v>
      </c>
      <c r="M19" s="18">
        <v>21561779760.099998</v>
      </c>
      <c r="N19" s="17">
        <v>315266</v>
      </c>
      <c r="O19" s="17">
        <v>5271565</v>
      </c>
      <c r="P19" s="17">
        <v>57.06</v>
      </c>
      <c r="R19" s="19">
        <v>44588</v>
      </c>
      <c r="S19" s="19">
        <v>44588</v>
      </c>
      <c r="T19" s="17" t="s">
        <v>23</v>
      </c>
      <c r="U19" s="17" t="s">
        <v>22</v>
      </c>
      <c r="V19" s="18">
        <v>2340.85</v>
      </c>
      <c r="W19" s="18">
        <v>2353</v>
      </c>
      <c r="X19" s="18">
        <v>2306.4</v>
      </c>
      <c r="Y19" s="18">
        <v>2337.4499999999998</v>
      </c>
      <c r="Z19" s="18">
        <v>2336.9</v>
      </c>
      <c r="AA19" s="18">
        <v>2338.1</v>
      </c>
      <c r="AB19" s="17">
        <v>14030500</v>
      </c>
      <c r="AC19" s="18">
        <v>32683730562.5</v>
      </c>
      <c r="AD19" s="18">
        <v>32683730562.5</v>
      </c>
      <c r="AE19" s="17">
        <v>1323000</v>
      </c>
      <c r="AF19" s="17">
        <v>-9218750</v>
      </c>
      <c r="AG19" s="20"/>
      <c r="AH19" s="19">
        <v>44588</v>
      </c>
      <c r="AI19" s="19">
        <v>44616</v>
      </c>
      <c r="AJ19" s="17" t="s">
        <v>23</v>
      </c>
      <c r="AK19" s="17" t="s">
        <v>22</v>
      </c>
      <c r="AL19" s="18">
        <v>2344.5</v>
      </c>
      <c r="AM19" s="18">
        <v>2362.9499999999998</v>
      </c>
      <c r="AN19" s="18">
        <v>2315.25</v>
      </c>
      <c r="AO19" s="18">
        <v>2347.35</v>
      </c>
      <c r="AP19" s="18">
        <v>2353.9</v>
      </c>
      <c r="AQ19" s="18">
        <v>2347.35</v>
      </c>
      <c r="AR19" s="17">
        <v>17056500</v>
      </c>
      <c r="AS19" s="18">
        <v>39895711250</v>
      </c>
      <c r="AT19" s="18">
        <v>39895711250</v>
      </c>
      <c r="AU19" s="17">
        <v>34048750</v>
      </c>
      <c r="AV19" s="17">
        <v>9096750</v>
      </c>
      <c r="AW19" s="20"/>
      <c r="AX19" s="25">
        <f t="shared" si="0"/>
        <v>44588</v>
      </c>
      <c r="AY19" s="26">
        <f t="shared" si="1"/>
        <v>2338.1</v>
      </c>
      <c r="AZ19" s="27">
        <f t="shared" si="2"/>
        <v>1230.2093093550002</v>
      </c>
      <c r="BA19" s="27">
        <f t="shared" si="12"/>
        <v>1110.1475522394001</v>
      </c>
      <c r="BB19" s="5">
        <f t="shared" si="3"/>
        <v>35371750</v>
      </c>
      <c r="BC19" s="27">
        <f t="shared" si="4"/>
        <v>-122000</v>
      </c>
      <c r="BD19" s="28"/>
      <c r="BE19" s="29">
        <f t="shared" si="5"/>
        <v>-1.4810913304540227E-2</v>
      </c>
      <c r="BF19" s="29">
        <f t="shared" si="6"/>
        <v>1.1081493688594912</v>
      </c>
      <c r="BG19" s="29">
        <f t="shared" si="7"/>
        <v>-3.4372248635323121E-3</v>
      </c>
      <c r="BH19" s="28"/>
      <c r="BI19" s="27">
        <f>BC19</f>
        <v>-122000</v>
      </c>
      <c r="BJ19" s="28"/>
      <c r="BK19" s="28"/>
      <c r="BL19" s="27">
        <f t="shared" si="8"/>
        <v>2333.67</v>
      </c>
      <c r="BM19" s="28"/>
      <c r="BN19" s="27">
        <f t="shared" ref="BN19:BO19" si="13">D19</f>
        <v>2356.1</v>
      </c>
      <c r="BO19" s="27">
        <f t="shared" si="13"/>
        <v>2311.0500000000002</v>
      </c>
      <c r="BP19" s="28"/>
      <c r="BQ19" s="30">
        <f t="shared" si="10"/>
        <v>0.15019899322150945</v>
      </c>
      <c r="BR19" s="30">
        <f t="shared" si="11"/>
        <v>0.27765027322404368</v>
      </c>
      <c r="BS19" s="31"/>
      <c r="BT19" s="31"/>
      <c r="BU19" s="31"/>
      <c r="BV19" s="31"/>
      <c r="BW19" s="31"/>
      <c r="BX19" s="31"/>
      <c r="BY19" s="31"/>
      <c r="BZ19" s="31"/>
    </row>
    <row r="20" spans="1:78" x14ac:dyDescent="0.3">
      <c r="A20" s="12">
        <v>44589</v>
      </c>
      <c r="B20" t="s">
        <v>21</v>
      </c>
      <c r="C20" s="11">
        <v>2365</v>
      </c>
      <c r="D20" s="11">
        <v>2375.9</v>
      </c>
      <c r="E20" s="11">
        <v>2328.4</v>
      </c>
      <c r="F20" s="11">
        <v>2338.1</v>
      </c>
      <c r="G20" s="11">
        <v>2336</v>
      </c>
      <c r="H20" s="11">
        <v>2335.85</v>
      </c>
      <c r="I20" s="11">
        <v>2347.94</v>
      </c>
      <c r="J20" s="11">
        <v>2751.35</v>
      </c>
      <c r="K20" s="11">
        <v>1830</v>
      </c>
      <c r="L20">
        <v>6769154</v>
      </c>
      <c r="M20" s="11">
        <v>15893536411.75</v>
      </c>
      <c r="N20">
        <v>255535</v>
      </c>
      <c r="O20">
        <v>4021895</v>
      </c>
      <c r="P20">
        <v>59.42</v>
      </c>
      <c r="R20" s="12">
        <v>44589</v>
      </c>
      <c r="S20" s="12">
        <v>44616</v>
      </c>
      <c r="T20" t="s">
        <v>23</v>
      </c>
      <c r="U20" t="s">
        <v>22</v>
      </c>
      <c r="V20" s="11">
        <v>2368</v>
      </c>
      <c r="W20" s="11">
        <v>2381.85</v>
      </c>
      <c r="X20" s="11">
        <v>2333</v>
      </c>
      <c r="Y20" s="11">
        <v>2339.6</v>
      </c>
      <c r="Z20" s="11">
        <v>2341.0500000000002</v>
      </c>
      <c r="AA20" s="11">
        <v>2339.6</v>
      </c>
      <c r="AB20">
        <v>8661000</v>
      </c>
      <c r="AC20" s="11">
        <v>20393779662.5</v>
      </c>
      <c r="AD20" s="11">
        <v>20393779662.5</v>
      </c>
      <c r="AE20">
        <v>34255500</v>
      </c>
      <c r="AF20">
        <v>206750</v>
      </c>
      <c r="AG20" s="15"/>
      <c r="AH20" s="12">
        <v>44589</v>
      </c>
      <c r="AI20" s="12">
        <v>44651</v>
      </c>
      <c r="AJ20" t="s">
        <v>23</v>
      </c>
      <c r="AK20" t="s">
        <v>22</v>
      </c>
      <c r="AL20" s="11">
        <v>2375.4499999999998</v>
      </c>
      <c r="AM20" s="11">
        <v>2386.6999999999998</v>
      </c>
      <c r="AN20" s="11">
        <v>2343.6</v>
      </c>
      <c r="AO20" s="11">
        <v>2348.9</v>
      </c>
      <c r="AP20" s="11">
        <v>2351.9499999999998</v>
      </c>
      <c r="AQ20" s="11">
        <v>2348.9</v>
      </c>
      <c r="AR20">
        <v>446250</v>
      </c>
      <c r="AS20" s="11">
        <v>1054723187.5</v>
      </c>
      <c r="AT20" s="11">
        <v>1054723187.5</v>
      </c>
      <c r="AU20">
        <v>771000</v>
      </c>
      <c r="AV20">
        <v>129000</v>
      </c>
      <c r="AW20" s="15"/>
      <c r="AX20" s="32">
        <f t="shared" ref="AX20:AX83" si="14">A20</f>
        <v>44589</v>
      </c>
      <c r="AY20" s="33">
        <f t="shared" ref="AY20:AY83" si="15">H20</f>
        <v>2335.85</v>
      </c>
      <c r="AZ20" s="34">
        <f t="shared" ref="AZ20:AZ83" si="16">O20*I20/10000000</f>
        <v>944.31681463000007</v>
      </c>
      <c r="BA20" s="34">
        <f t="shared" ref="BA20:BA83" si="17">AVERAGE(AZ15:AZ19)</f>
        <v>1225.5311357840001</v>
      </c>
      <c r="BB20" s="35">
        <f t="shared" si="3"/>
        <v>35026500</v>
      </c>
      <c r="BC20" s="34">
        <f t="shared" ref="BC20:BC83" si="18">BB20-BB19</f>
        <v>-345250</v>
      </c>
      <c r="BD20" s="36"/>
      <c r="BE20" s="37">
        <f t="shared" ref="BE20:BE83" si="19">(AY20-AY19)/AY19</f>
        <v>-9.6231983234250037E-4</v>
      </c>
      <c r="BF20" s="37">
        <f t="shared" ref="BF20:BF83" si="20">AZ20/BA20</f>
        <v>0.77053677957018951</v>
      </c>
      <c r="BG20" s="37">
        <f t="shared" ref="BG20:BG83" si="21">(BB20-BB19)/BB19</f>
        <v>-9.7606140493472892E-3</v>
      </c>
      <c r="BH20" s="36"/>
      <c r="BI20" s="34">
        <f>BC20</f>
        <v>-345250</v>
      </c>
      <c r="BJ20" s="36"/>
      <c r="BK20" s="36"/>
      <c r="BL20" s="34">
        <f t="shared" ref="BL20:BL83" si="22">I20</f>
        <v>2347.94</v>
      </c>
      <c r="BM20" s="36"/>
      <c r="BN20" s="34">
        <f t="shared" ref="BN20:BN83" si="23">D20</f>
        <v>2375.9</v>
      </c>
      <c r="BO20" s="34">
        <f t="shared" ref="BO20:BO83" si="24">E20</f>
        <v>2328.4</v>
      </c>
      <c r="BP20" s="36"/>
      <c r="BQ20" s="38">
        <f t="shared" ref="BQ20:BQ83" si="25">(J20-H20)/J20</f>
        <v>0.15101677358387702</v>
      </c>
      <c r="BR20" s="38">
        <f t="shared" ref="BR20:BR83" si="26">(H20-K20)/K20</f>
        <v>0.27642076502732238</v>
      </c>
      <c r="BS20" s="39"/>
      <c r="BT20" s="39"/>
      <c r="BU20" s="39"/>
      <c r="BV20" s="39"/>
      <c r="BW20" s="39"/>
      <c r="BX20" s="39"/>
      <c r="BY20" s="39"/>
      <c r="BZ20" s="39"/>
    </row>
    <row r="21" spans="1:78" x14ac:dyDescent="0.3">
      <c r="A21" s="12">
        <v>44592</v>
      </c>
      <c r="B21" t="s">
        <v>21</v>
      </c>
      <c r="C21" s="11">
        <v>2360.1999999999998</v>
      </c>
      <c r="D21" s="11">
        <v>2406.4</v>
      </c>
      <c r="E21" s="11">
        <v>2356.1999999999998</v>
      </c>
      <c r="F21" s="11">
        <v>2335.85</v>
      </c>
      <c r="G21" s="11">
        <v>2384.0500000000002</v>
      </c>
      <c r="H21" s="11">
        <v>2386.6</v>
      </c>
      <c r="I21" s="11">
        <v>2388.27</v>
      </c>
      <c r="J21" s="11">
        <v>2751.35</v>
      </c>
      <c r="K21" s="11">
        <v>1848</v>
      </c>
      <c r="L21">
        <v>5604308</v>
      </c>
      <c r="M21" s="11">
        <v>13384612779.6</v>
      </c>
      <c r="N21">
        <v>268776</v>
      </c>
      <c r="O21">
        <v>2989691</v>
      </c>
      <c r="P21">
        <v>53.35</v>
      </c>
      <c r="R21" s="12">
        <v>44592</v>
      </c>
      <c r="S21" s="12">
        <v>44616</v>
      </c>
      <c r="T21" t="s">
        <v>23</v>
      </c>
      <c r="U21" t="s">
        <v>22</v>
      </c>
      <c r="V21" s="11">
        <v>2365</v>
      </c>
      <c r="W21" s="11">
        <v>2410.1</v>
      </c>
      <c r="X21" s="11">
        <v>2359.4499999999998</v>
      </c>
      <c r="Y21" s="11">
        <v>2392.1999999999998</v>
      </c>
      <c r="Z21" s="11">
        <v>2392.1999999999998</v>
      </c>
      <c r="AA21" s="11">
        <v>2392.1999999999998</v>
      </c>
      <c r="AB21">
        <v>8357250</v>
      </c>
      <c r="AC21" s="11">
        <v>19976745875</v>
      </c>
      <c r="AD21" s="11">
        <v>19976745875</v>
      </c>
      <c r="AE21">
        <v>32825250</v>
      </c>
      <c r="AF21">
        <v>-1430250</v>
      </c>
      <c r="AH21" s="12">
        <v>44592</v>
      </c>
      <c r="AI21" s="12">
        <v>44651</v>
      </c>
      <c r="AJ21" t="s">
        <v>23</v>
      </c>
      <c r="AK21" t="s">
        <v>22</v>
      </c>
      <c r="AL21" s="11">
        <v>2373</v>
      </c>
      <c r="AM21" s="11">
        <v>2419.4499999999998</v>
      </c>
      <c r="AN21" s="11">
        <v>2371.5</v>
      </c>
      <c r="AO21" s="11">
        <v>2402.5</v>
      </c>
      <c r="AP21" s="11">
        <v>2402</v>
      </c>
      <c r="AQ21" s="11">
        <v>2402.5</v>
      </c>
      <c r="AR21">
        <v>365750</v>
      </c>
      <c r="AS21" s="11">
        <v>877550262.5</v>
      </c>
      <c r="AT21" s="11">
        <v>877550262.5</v>
      </c>
      <c r="AU21">
        <v>815500</v>
      </c>
      <c r="AV21">
        <v>44500</v>
      </c>
      <c r="AX21" s="32">
        <f t="shared" si="14"/>
        <v>44592</v>
      </c>
      <c r="AY21" s="33">
        <f t="shared" si="15"/>
        <v>2386.6</v>
      </c>
      <c r="AZ21" s="34">
        <f t="shared" si="16"/>
        <v>714.01893245700001</v>
      </c>
      <c r="BA21" s="34">
        <f t="shared" si="17"/>
        <v>1155.3468423388001</v>
      </c>
      <c r="BB21" s="35">
        <f t="shared" si="3"/>
        <v>33640750</v>
      </c>
      <c r="BC21" s="34">
        <f t="shared" si="18"/>
        <v>-1385750</v>
      </c>
      <c r="BD21" s="36"/>
      <c r="BE21" s="37">
        <f t="shared" si="19"/>
        <v>2.1726566346297924E-2</v>
      </c>
      <c r="BF21" s="37">
        <f t="shared" si="20"/>
        <v>0.61801262295536463</v>
      </c>
      <c r="BG21" s="37">
        <f t="shared" si="21"/>
        <v>-3.9562902373916894E-2</v>
      </c>
      <c r="BH21" s="36"/>
      <c r="BI21" s="34"/>
      <c r="BJ21" s="36">
        <f>BC21</f>
        <v>-1385750</v>
      </c>
      <c r="BK21" s="36"/>
      <c r="BL21" s="34">
        <f t="shared" si="22"/>
        <v>2388.27</v>
      </c>
      <c r="BM21" s="36"/>
      <c r="BN21" s="34">
        <f t="shared" si="23"/>
        <v>2406.4</v>
      </c>
      <c r="BO21" s="34">
        <f t="shared" si="24"/>
        <v>2356.1999999999998</v>
      </c>
      <c r="BP21" s="36"/>
      <c r="BQ21" s="38">
        <f t="shared" si="25"/>
        <v>0.13257128318825304</v>
      </c>
      <c r="BR21" s="38">
        <f t="shared" si="26"/>
        <v>0.2914502164502164</v>
      </c>
      <c r="BS21" s="39"/>
      <c r="BT21" s="39"/>
      <c r="BU21" s="39"/>
      <c r="BV21" s="39"/>
      <c r="BW21" s="39"/>
      <c r="BX21" s="39"/>
      <c r="BY21" s="39"/>
      <c r="BZ21" s="39"/>
    </row>
    <row r="22" spans="1:78" x14ac:dyDescent="0.3">
      <c r="A22" s="12">
        <v>44593</v>
      </c>
      <c r="B22" t="s">
        <v>21</v>
      </c>
      <c r="C22" s="11">
        <v>2408</v>
      </c>
      <c r="D22" s="11">
        <v>2420.6</v>
      </c>
      <c r="E22" s="11">
        <v>2347.1</v>
      </c>
      <c r="F22" s="11">
        <v>2386.6</v>
      </c>
      <c r="G22" s="11">
        <v>2382.8000000000002</v>
      </c>
      <c r="H22" s="11">
        <v>2378.6999999999998</v>
      </c>
      <c r="I22" s="11">
        <v>2394.79</v>
      </c>
      <c r="J22" s="11">
        <v>2751.35</v>
      </c>
      <c r="K22" s="11">
        <v>1848</v>
      </c>
      <c r="L22">
        <v>6092033</v>
      </c>
      <c r="M22" s="11">
        <v>14589169629.6</v>
      </c>
      <c r="N22">
        <v>227599</v>
      </c>
      <c r="O22">
        <v>2933488</v>
      </c>
      <c r="P22">
        <v>48.15</v>
      </c>
      <c r="R22" s="12">
        <v>44593</v>
      </c>
      <c r="S22" s="12">
        <v>44616</v>
      </c>
      <c r="T22" t="s">
        <v>23</v>
      </c>
      <c r="U22" t="s">
        <v>22</v>
      </c>
      <c r="V22" s="11">
        <v>2406.6</v>
      </c>
      <c r="W22" s="11">
        <v>2423.1999999999998</v>
      </c>
      <c r="X22" s="11">
        <v>2351.15</v>
      </c>
      <c r="Y22" s="11">
        <v>2389.6999999999998</v>
      </c>
      <c r="Z22" s="11">
        <v>2393.4</v>
      </c>
      <c r="AA22" s="11">
        <v>2389.6999999999998</v>
      </c>
      <c r="AB22">
        <v>10402250</v>
      </c>
      <c r="AC22" s="11">
        <v>24949274362.5</v>
      </c>
      <c r="AD22" s="11">
        <v>24949274362.5</v>
      </c>
      <c r="AE22">
        <v>32962000</v>
      </c>
      <c r="AF22">
        <v>136750</v>
      </c>
      <c r="AH22" s="12">
        <v>44593</v>
      </c>
      <c r="AI22" s="12">
        <v>44651</v>
      </c>
      <c r="AJ22" t="s">
        <v>23</v>
      </c>
      <c r="AK22" t="s">
        <v>22</v>
      </c>
      <c r="AL22" s="11">
        <v>2410.6999999999998</v>
      </c>
      <c r="AM22" s="11">
        <v>2433.25</v>
      </c>
      <c r="AN22" s="11">
        <v>2361.25</v>
      </c>
      <c r="AO22" s="11">
        <v>2399.85</v>
      </c>
      <c r="AP22" s="11">
        <v>2403.9</v>
      </c>
      <c r="AQ22" s="11">
        <v>2399.85</v>
      </c>
      <c r="AR22">
        <v>424500</v>
      </c>
      <c r="AS22" s="11">
        <v>1021545775</v>
      </c>
      <c r="AT22" s="11">
        <v>1021545775</v>
      </c>
      <c r="AU22">
        <v>864000</v>
      </c>
      <c r="AV22">
        <v>48500</v>
      </c>
      <c r="AX22" s="32">
        <f t="shared" si="14"/>
        <v>44593</v>
      </c>
      <c r="AY22" s="33">
        <f t="shared" si="15"/>
        <v>2378.6999999999998</v>
      </c>
      <c r="AZ22" s="34">
        <f t="shared" si="16"/>
        <v>702.50877275199991</v>
      </c>
      <c r="BA22" s="34">
        <f t="shared" si="17"/>
        <v>1139.5339555004</v>
      </c>
      <c r="BB22" s="35">
        <f t="shared" si="3"/>
        <v>33826000</v>
      </c>
      <c r="BC22" s="34">
        <f t="shared" si="18"/>
        <v>185250</v>
      </c>
      <c r="BD22" s="36"/>
      <c r="BE22" s="37">
        <f t="shared" si="19"/>
        <v>-3.3101483281656294E-3</v>
      </c>
      <c r="BF22" s="37">
        <f t="shared" si="20"/>
        <v>0.6164877925410388</v>
      </c>
      <c r="BG22" s="37">
        <f t="shared" si="21"/>
        <v>5.5067143271181531E-3</v>
      </c>
      <c r="BH22" s="36"/>
      <c r="BI22" s="34"/>
      <c r="BJ22" s="36">
        <f>BC22</f>
        <v>185250</v>
      </c>
      <c r="BK22" s="36"/>
      <c r="BL22" s="34">
        <f t="shared" si="22"/>
        <v>2394.79</v>
      </c>
      <c r="BM22" s="36"/>
      <c r="BN22" s="34">
        <f t="shared" si="23"/>
        <v>2420.6</v>
      </c>
      <c r="BO22" s="34">
        <f t="shared" si="24"/>
        <v>2347.1</v>
      </c>
      <c r="BP22" s="36"/>
      <c r="BQ22" s="38">
        <f t="shared" si="25"/>
        <v>0.13544260090501031</v>
      </c>
      <c r="BR22" s="38">
        <f t="shared" si="26"/>
        <v>0.28717532467532458</v>
      </c>
      <c r="BS22" s="39"/>
      <c r="BT22" s="39"/>
      <c r="BU22" s="39"/>
      <c r="BV22" s="39"/>
      <c r="BW22" s="39"/>
      <c r="BX22" s="39"/>
      <c r="BY22" s="39"/>
      <c r="BZ22" s="39"/>
    </row>
    <row r="23" spans="1:78" x14ac:dyDescent="0.3">
      <c r="A23" s="12">
        <v>44594</v>
      </c>
      <c r="B23" t="s">
        <v>21</v>
      </c>
      <c r="C23" s="11">
        <v>2407</v>
      </c>
      <c r="D23" s="11">
        <v>2407</v>
      </c>
      <c r="E23" s="11">
        <v>2375.1</v>
      </c>
      <c r="F23" s="11">
        <v>2378.6999999999998</v>
      </c>
      <c r="G23" s="11">
        <v>2385</v>
      </c>
      <c r="H23" s="11">
        <v>2383.5500000000002</v>
      </c>
      <c r="I23" s="11">
        <v>2384.84</v>
      </c>
      <c r="J23" s="11">
        <v>2751.35</v>
      </c>
      <c r="K23" s="11">
        <v>1848</v>
      </c>
      <c r="L23">
        <v>4623163</v>
      </c>
      <c r="M23" s="11">
        <v>11025484207.549999</v>
      </c>
      <c r="N23">
        <v>153391</v>
      </c>
      <c r="O23">
        <v>2821709</v>
      </c>
      <c r="P23">
        <v>61.03</v>
      </c>
      <c r="R23" s="12">
        <v>44594</v>
      </c>
      <c r="S23" s="12">
        <v>44616</v>
      </c>
      <c r="T23" t="s">
        <v>23</v>
      </c>
      <c r="U23" t="s">
        <v>22</v>
      </c>
      <c r="V23" s="11">
        <v>2415.4</v>
      </c>
      <c r="W23" s="11">
        <v>2415.4</v>
      </c>
      <c r="X23" s="11">
        <v>2385.4</v>
      </c>
      <c r="Y23" s="11">
        <v>2394.9499999999998</v>
      </c>
      <c r="Z23" s="11">
        <v>2395.1</v>
      </c>
      <c r="AA23" s="11">
        <v>2394.9499999999998</v>
      </c>
      <c r="AB23">
        <v>6484250</v>
      </c>
      <c r="AC23" s="11">
        <v>15535112462.5</v>
      </c>
      <c r="AD23" s="11">
        <v>15535112462.5</v>
      </c>
      <c r="AE23">
        <v>34043250</v>
      </c>
      <c r="AF23">
        <v>1081250</v>
      </c>
      <c r="AH23" s="12">
        <v>44594</v>
      </c>
      <c r="AI23" s="12">
        <v>44651</v>
      </c>
      <c r="AJ23" t="s">
        <v>23</v>
      </c>
      <c r="AK23" t="s">
        <v>22</v>
      </c>
      <c r="AL23" s="11">
        <v>2434.4</v>
      </c>
      <c r="AM23" s="11">
        <v>2434.4</v>
      </c>
      <c r="AN23" s="11">
        <v>2396.4</v>
      </c>
      <c r="AO23" s="11">
        <v>2405</v>
      </c>
      <c r="AP23" s="11">
        <v>2406.35</v>
      </c>
      <c r="AQ23" s="11">
        <v>2405</v>
      </c>
      <c r="AR23">
        <v>244250</v>
      </c>
      <c r="AS23" s="11">
        <v>587621600</v>
      </c>
      <c r="AT23" s="11">
        <v>587621600</v>
      </c>
      <c r="AU23">
        <v>916500</v>
      </c>
      <c r="AV23">
        <v>52500</v>
      </c>
      <c r="AX23" s="32">
        <f t="shared" si="14"/>
        <v>44594</v>
      </c>
      <c r="AY23" s="33">
        <f t="shared" si="15"/>
        <v>2383.5500000000002</v>
      </c>
      <c r="AZ23" s="34">
        <f t="shared" si="16"/>
        <v>672.93244915600008</v>
      </c>
      <c r="BA23" s="34">
        <f t="shared" si="17"/>
        <v>1020.4236213987999</v>
      </c>
      <c r="BB23" s="35">
        <f t="shared" si="3"/>
        <v>34959750</v>
      </c>
      <c r="BC23" s="34">
        <f t="shared" si="18"/>
        <v>1133750</v>
      </c>
      <c r="BD23" s="36"/>
      <c r="BE23" s="37">
        <f t="shared" si="19"/>
        <v>2.038928826670183E-3</v>
      </c>
      <c r="BF23" s="37">
        <f t="shared" si="20"/>
        <v>0.65946380997486331</v>
      </c>
      <c r="BG23" s="37">
        <f t="shared" si="21"/>
        <v>3.3517117010583575E-2</v>
      </c>
      <c r="BH23" s="36"/>
      <c r="BI23" s="34">
        <f>BC23</f>
        <v>1133750</v>
      </c>
      <c r="BJ23" s="36"/>
      <c r="BK23" s="36"/>
      <c r="BL23" s="34">
        <f t="shared" si="22"/>
        <v>2384.84</v>
      </c>
      <c r="BM23" s="36"/>
      <c r="BN23" s="34">
        <f t="shared" si="23"/>
        <v>2407</v>
      </c>
      <c r="BO23" s="34">
        <f t="shared" si="24"/>
        <v>2375.1</v>
      </c>
      <c r="BP23" s="36"/>
      <c r="BQ23" s="38">
        <f t="shared" si="25"/>
        <v>0.13367982990168453</v>
      </c>
      <c r="BR23" s="38">
        <f t="shared" si="26"/>
        <v>0.28979978354978364</v>
      </c>
      <c r="BS23" s="39"/>
      <c r="BT23" s="39"/>
      <c r="BU23" s="39"/>
      <c r="BV23" s="39"/>
      <c r="BW23" s="39"/>
      <c r="BX23" s="39"/>
      <c r="BY23" s="39"/>
      <c r="BZ23" s="39"/>
    </row>
    <row r="24" spans="1:78" x14ac:dyDescent="0.3">
      <c r="A24" s="12">
        <v>44595</v>
      </c>
      <c r="B24" t="s">
        <v>21</v>
      </c>
      <c r="C24" s="11">
        <v>2392</v>
      </c>
      <c r="D24" s="11">
        <v>2401.4499999999998</v>
      </c>
      <c r="E24" s="11">
        <v>2347.1999999999998</v>
      </c>
      <c r="F24" s="11">
        <v>2383.5500000000002</v>
      </c>
      <c r="G24" s="11">
        <v>2348.4499999999998</v>
      </c>
      <c r="H24" s="11">
        <v>2352.75</v>
      </c>
      <c r="I24" s="11">
        <v>2367.0100000000002</v>
      </c>
      <c r="J24" s="11">
        <v>2751.35</v>
      </c>
      <c r="K24" s="11">
        <v>1848</v>
      </c>
      <c r="L24">
        <v>4417864</v>
      </c>
      <c r="M24" s="11">
        <v>10457143007.15</v>
      </c>
      <c r="N24">
        <v>236441</v>
      </c>
      <c r="O24">
        <v>2596474</v>
      </c>
      <c r="P24">
        <v>58.77</v>
      </c>
      <c r="R24" s="12">
        <v>44595</v>
      </c>
      <c r="S24" s="12">
        <v>44616</v>
      </c>
      <c r="T24" t="s">
        <v>23</v>
      </c>
      <c r="U24" t="s">
        <v>22</v>
      </c>
      <c r="V24" s="11">
        <v>2400.35</v>
      </c>
      <c r="W24" s="11">
        <v>2408.5</v>
      </c>
      <c r="X24" s="11">
        <v>2352.0500000000002</v>
      </c>
      <c r="Y24" s="11">
        <v>2358.35</v>
      </c>
      <c r="Z24" s="11">
        <v>2353.15</v>
      </c>
      <c r="AA24" s="11">
        <v>2358.35</v>
      </c>
      <c r="AB24">
        <v>6878000</v>
      </c>
      <c r="AC24" s="11">
        <v>16339840737.5</v>
      </c>
      <c r="AD24" s="11">
        <v>16339840737.5</v>
      </c>
      <c r="AE24">
        <v>35322750</v>
      </c>
      <c r="AF24">
        <v>1279500</v>
      </c>
      <c r="AH24" s="12">
        <v>44595</v>
      </c>
      <c r="AI24" s="12">
        <v>44651</v>
      </c>
      <c r="AJ24" t="s">
        <v>23</v>
      </c>
      <c r="AK24" t="s">
        <v>22</v>
      </c>
      <c r="AL24" s="11">
        <v>2409.6</v>
      </c>
      <c r="AM24" s="11">
        <v>2417.5</v>
      </c>
      <c r="AN24" s="11">
        <v>2363</v>
      </c>
      <c r="AO24" s="11">
        <v>2368.15</v>
      </c>
      <c r="AP24" s="11">
        <v>2364.25</v>
      </c>
      <c r="AQ24" s="11">
        <v>2368.15</v>
      </c>
      <c r="AR24">
        <v>376500</v>
      </c>
      <c r="AS24" s="11">
        <v>897955900</v>
      </c>
      <c r="AT24" s="11">
        <v>897955900</v>
      </c>
      <c r="AU24">
        <v>1035250</v>
      </c>
      <c r="AV24">
        <v>118750</v>
      </c>
      <c r="AX24" s="32">
        <f t="shared" si="14"/>
        <v>44595</v>
      </c>
      <c r="AY24" s="33">
        <f t="shared" si="15"/>
        <v>2352.75</v>
      </c>
      <c r="AZ24" s="34">
        <f t="shared" si="16"/>
        <v>614.58799227400004</v>
      </c>
      <c r="BA24" s="34">
        <f t="shared" si="17"/>
        <v>852.79725567000003</v>
      </c>
      <c r="BB24" s="35">
        <f t="shared" si="3"/>
        <v>36358000</v>
      </c>
      <c r="BC24" s="34">
        <f t="shared" si="18"/>
        <v>1398250</v>
      </c>
      <c r="BD24" s="36"/>
      <c r="BE24" s="37">
        <f t="shared" si="19"/>
        <v>-1.2921902204694753E-2</v>
      </c>
      <c r="BF24" s="37">
        <f t="shared" si="20"/>
        <v>0.72067304179016045</v>
      </c>
      <c r="BG24" s="37">
        <f t="shared" si="21"/>
        <v>3.9995995394703908E-2</v>
      </c>
      <c r="BH24" s="36"/>
      <c r="BI24" s="34"/>
      <c r="BJ24" s="36">
        <f>BC24</f>
        <v>1398250</v>
      </c>
      <c r="BK24" s="36"/>
      <c r="BL24" s="34">
        <f t="shared" si="22"/>
        <v>2367.0100000000002</v>
      </c>
      <c r="BM24" s="36"/>
      <c r="BN24" s="34">
        <f t="shared" si="23"/>
        <v>2401.4499999999998</v>
      </c>
      <c r="BO24" s="34">
        <f t="shared" si="24"/>
        <v>2347.1999999999998</v>
      </c>
      <c r="BP24" s="36"/>
      <c r="BQ24" s="38">
        <f t="shared" si="25"/>
        <v>0.14487433441764949</v>
      </c>
      <c r="BR24" s="38">
        <f t="shared" si="26"/>
        <v>0.27313311688311687</v>
      </c>
      <c r="BS24" s="39"/>
      <c r="BT24" s="39"/>
      <c r="BU24" s="39"/>
      <c r="BV24" s="39"/>
      <c r="BW24" s="39"/>
      <c r="BX24" s="39"/>
      <c r="BY24" s="39"/>
      <c r="BZ24" s="39"/>
    </row>
    <row r="25" spans="1:78" x14ac:dyDescent="0.3">
      <c r="A25" s="12">
        <v>44596</v>
      </c>
      <c r="B25" t="s">
        <v>21</v>
      </c>
      <c r="C25" s="11">
        <v>2341</v>
      </c>
      <c r="D25" s="11">
        <v>2348.4499999999998</v>
      </c>
      <c r="E25" s="11">
        <v>2321.1</v>
      </c>
      <c r="F25" s="11">
        <v>2352.75</v>
      </c>
      <c r="G25" s="11">
        <v>2330.5</v>
      </c>
      <c r="H25" s="11">
        <v>2331.3000000000002</v>
      </c>
      <c r="I25" s="11">
        <v>2334.17</v>
      </c>
      <c r="J25" s="11">
        <v>2751.35</v>
      </c>
      <c r="K25" s="11">
        <v>1848</v>
      </c>
      <c r="L25">
        <v>5104761</v>
      </c>
      <c r="M25" s="11">
        <v>11915365723.15</v>
      </c>
      <c r="N25">
        <v>230586</v>
      </c>
      <c r="O25">
        <v>2346527</v>
      </c>
      <c r="P25">
        <v>45.97</v>
      </c>
      <c r="R25" s="12">
        <v>44596</v>
      </c>
      <c r="S25" s="12">
        <v>44616</v>
      </c>
      <c r="T25" t="s">
        <v>23</v>
      </c>
      <c r="U25" t="s">
        <v>22</v>
      </c>
      <c r="V25" s="11">
        <v>2359</v>
      </c>
      <c r="W25" s="11">
        <v>2359</v>
      </c>
      <c r="X25" s="11">
        <v>2325.85</v>
      </c>
      <c r="Y25" s="11">
        <v>2338.35</v>
      </c>
      <c r="Z25" s="11">
        <v>2338.4</v>
      </c>
      <c r="AA25" s="11">
        <v>2338.35</v>
      </c>
      <c r="AB25">
        <v>7861000</v>
      </c>
      <c r="AC25" s="11">
        <v>18403125200</v>
      </c>
      <c r="AD25" s="11">
        <v>18403125200</v>
      </c>
      <c r="AE25">
        <v>34607750</v>
      </c>
      <c r="AF25">
        <v>-715000</v>
      </c>
      <c r="AH25" s="12">
        <v>44596</v>
      </c>
      <c r="AI25" s="12">
        <v>44651</v>
      </c>
      <c r="AJ25" t="s">
        <v>23</v>
      </c>
      <c r="AK25" t="s">
        <v>22</v>
      </c>
      <c r="AL25" s="11">
        <v>2365.3000000000002</v>
      </c>
      <c r="AM25" s="11">
        <v>2365.3000000000002</v>
      </c>
      <c r="AN25" s="11">
        <v>2336.0500000000002</v>
      </c>
      <c r="AO25" s="11">
        <v>2347.6999999999998</v>
      </c>
      <c r="AP25" s="11">
        <v>2348</v>
      </c>
      <c r="AQ25" s="11">
        <v>2347.6999999999998</v>
      </c>
      <c r="AR25">
        <v>574750</v>
      </c>
      <c r="AS25" s="11">
        <v>1350876187.5</v>
      </c>
      <c r="AT25" s="11">
        <v>1350876187.5</v>
      </c>
      <c r="AU25">
        <v>1288750</v>
      </c>
      <c r="AV25">
        <v>253500</v>
      </c>
      <c r="AX25" s="32">
        <f t="shared" si="14"/>
        <v>44596</v>
      </c>
      <c r="AY25" s="33">
        <f t="shared" si="15"/>
        <v>2331.3000000000002</v>
      </c>
      <c r="AZ25" s="34">
        <f t="shared" si="16"/>
        <v>547.71929275900004</v>
      </c>
      <c r="BA25" s="34">
        <f t="shared" si="17"/>
        <v>729.67299225379998</v>
      </c>
      <c r="BB25" s="35">
        <f t="shared" si="3"/>
        <v>35896500</v>
      </c>
      <c r="BC25" s="34">
        <f t="shared" si="18"/>
        <v>-461500</v>
      </c>
      <c r="BD25" s="36"/>
      <c r="BE25" s="37">
        <f t="shared" si="19"/>
        <v>-9.1169907554988078E-3</v>
      </c>
      <c r="BF25" s="37">
        <f t="shared" si="20"/>
        <v>0.75063665309471739</v>
      </c>
      <c r="BG25" s="37">
        <f t="shared" si="21"/>
        <v>-1.2693217448704549E-2</v>
      </c>
      <c r="BH25" s="36"/>
      <c r="BI25" s="34">
        <f>BC25</f>
        <v>-461500</v>
      </c>
      <c r="BJ25" s="36"/>
      <c r="BK25" s="36"/>
      <c r="BL25" s="34">
        <f t="shared" si="22"/>
        <v>2334.17</v>
      </c>
      <c r="BM25" s="36"/>
      <c r="BN25" s="34">
        <f t="shared" si="23"/>
        <v>2348.4499999999998</v>
      </c>
      <c r="BO25" s="34">
        <f t="shared" si="24"/>
        <v>2321.1</v>
      </c>
      <c r="BP25" s="36"/>
      <c r="BQ25" s="38">
        <f t="shared" si="25"/>
        <v>0.15267050720555353</v>
      </c>
      <c r="BR25" s="38">
        <f t="shared" si="26"/>
        <v>0.26152597402597411</v>
      </c>
      <c r="BS25" s="39"/>
      <c r="BT25" s="39"/>
      <c r="BU25" s="39"/>
      <c r="BV25" s="39"/>
      <c r="BW25" s="39"/>
      <c r="BX25" s="39"/>
      <c r="BY25" s="39"/>
      <c r="BZ25" s="39"/>
    </row>
    <row r="26" spans="1:78" x14ac:dyDescent="0.3">
      <c r="A26" s="12">
        <v>44599</v>
      </c>
      <c r="B26" t="s">
        <v>21</v>
      </c>
      <c r="C26" s="11">
        <v>2342</v>
      </c>
      <c r="D26" s="11">
        <v>2356.8000000000002</v>
      </c>
      <c r="E26" s="11">
        <v>2305</v>
      </c>
      <c r="F26" s="11">
        <v>2331.3000000000002</v>
      </c>
      <c r="G26" s="11">
        <v>2319.4</v>
      </c>
      <c r="H26" s="11">
        <v>2317.1</v>
      </c>
      <c r="I26" s="11">
        <v>2330.89</v>
      </c>
      <c r="J26" s="11">
        <v>2751.35</v>
      </c>
      <c r="K26" s="11">
        <v>1876.7</v>
      </c>
      <c r="L26">
        <v>4944725</v>
      </c>
      <c r="M26" s="11">
        <v>11525587391.700001</v>
      </c>
      <c r="N26">
        <v>243702</v>
      </c>
      <c r="O26">
        <v>2190778</v>
      </c>
      <c r="P26">
        <v>44.31</v>
      </c>
      <c r="R26" s="12">
        <v>44599</v>
      </c>
      <c r="S26" s="12">
        <v>44616</v>
      </c>
      <c r="T26" t="s">
        <v>23</v>
      </c>
      <c r="U26" t="s">
        <v>22</v>
      </c>
      <c r="V26" s="11">
        <v>2335.1</v>
      </c>
      <c r="W26" s="11">
        <v>2359</v>
      </c>
      <c r="X26" s="11">
        <v>2310.1999999999998</v>
      </c>
      <c r="Y26" s="11">
        <v>2323.35</v>
      </c>
      <c r="Z26" s="11">
        <v>2323</v>
      </c>
      <c r="AA26" s="11">
        <v>2323.35</v>
      </c>
      <c r="AB26">
        <v>6498750</v>
      </c>
      <c r="AC26" s="11">
        <v>15179581050</v>
      </c>
      <c r="AD26" s="11">
        <v>15179581050</v>
      </c>
      <c r="AE26">
        <v>34053750</v>
      </c>
      <c r="AF26">
        <v>-554000</v>
      </c>
      <c r="AH26" s="12">
        <v>44599</v>
      </c>
      <c r="AI26" s="12">
        <v>44651</v>
      </c>
      <c r="AJ26" t="s">
        <v>23</v>
      </c>
      <c r="AK26" t="s">
        <v>22</v>
      </c>
      <c r="AL26" s="11">
        <v>2351.5500000000002</v>
      </c>
      <c r="AM26" s="11">
        <v>2368.35</v>
      </c>
      <c r="AN26" s="11">
        <v>2320</v>
      </c>
      <c r="AO26" s="11">
        <v>2332.5500000000002</v>
      </c>
      <c r="AP26" s="11">
        <v>2333.25</v>
      </c>
      <c r="AQ26" s="11">
        <v>2332.5500000000002</v>
      </c>
      <c r="AR26">
        <v>486250</v>
      </c>
      <c r="AS26" s="11">
        <v>1140238100</v>
      </c>
      <c r="AT26" s="11">
        <v>1140238100</v>
      </c>
      <c r="AU26">
        <v>1403500</v>
      </c>
      <c r="AV26">
        <v>114750</v>
      </c>
      <c r="AX26" s="32">
        <f t="shared" si="14"/>
        <v>44599</v>
      </c>
      <c r="AY26" s="33">
        <f t="shared" si="15"/>
        <v>2317.1</v>
      </c>
      <c r="AZ26" s="34">
        <f t="shared" si="16"/>
        <v>510.646253242</v>
      </c>
      <c r="BA26" s="34">
        <f t="shared" si="17"/>
        <v>650.35348787960004</v>
      </c>
      <c r="BB26" s="35">
        <f t="shared" si="3"/>
        <v>35457250</v>
      </c>
      <c r="BC26" s="34">
        <f t="shared" si="18"/>
        <v>-439250</v>
      </c>
      <c r="BD26" s="36"/>
      <c r="BE26" s="37">
        <f t="shared" si="19"/>
        <v>-6.0910221764681818E-3</v>
      </c>
      <c r="BF26" s="37">
        <f t="shared" si="20"/>
        <v>0.78518261646739407</v>
      </c>
      <c r="BG26" s="37">
        <f t="shared" si="21"/>
        <v>-1.2236569024835291E-2</v>
      </c>
      <c r="BH26" s="36"/>
      <c r="BI26" s="34">
        <f>BC26</f>
        <v>-439250</v>
      </c>
      <c r="BJ26" s="36"/>
      <c r="BK26" s="36"/>
      <c r="BL26" s="34">
        <f t="shared" si="22"/>
        <v>2330.89</v>
      </c>
      <c r="BM26" s="36"/>
      <c r="BN26" s="34">
        <f t="shared" si="23"/>
        <v>2356.8000000000002</v>
      </c>
      <c r="BO26" s="34">
        <f t="shared" si="24"/>
        <v>2305</v>
      </c>
      <c r="BP26" s="36"/>
      <c r="BQ26" s="38">
        <f t="shared" si="25"/>
        <v>0.15783160993694006</v>
      </c>
      <c r="BR26" s="38">
        <f t="shared" si="26"/>
        <v>0.23466723504023013</v>
      </c>
      <c r="BS26" s="39"/>
      <c r="BT26" s="39"/>
      <c r="BU26" s="39"/>
      <c r="BV26" s="39"/>
      <c r="BW26" s="39"/>
      <c r="BX26" s="39"/>
      <c r="BY26" s="39"/>
      <c r="BZ26" s="39"/>
    </row>
    <row r="27" spans="1:78" x14ac:dyDescent="0.3">
      <c r="A27" s="12">
        <v>44600</v>
      </c>
      <c r="B27" t="s">
        <v>21</v>
      </c>
      <c r="C27" s="11">
        <v>2330.65</v>
      </c>
      <c r="D27" s="11">
        <v>2360</v>
      </c>
      <c r="E27" s="11">
        <v>2310</v>
      </c>
      <c r="F27" s="11">
        <v>2317.1</v>
      </c>
      <c r="G27" s="11">
        <v>2357.5</v>
      </c>
      <c r="H27" s="11">
        <v>2356.0500000000002</v>
      </c>
      <c r="I27" s="11">
        <v>2338.3200000000002</v>
      </c>
      <c r="J27" s="11">
        <v>2751.35</v>
      </c>
      <c r="K27" s="11">
        <v>1876.7</v>
      </c>
      <c r="L27">
        <v>5566080</v>
      </c>
      <c r="M27" s="11">
        <v>13015260812.950001</v>
      </c>
      <c r="N27">
        <v>186348</v>
      </c>
      <c r="O27">
        <v>2963152</v>
      </c>
      <c r="P27">
        <v>53.24</v>
      </c>
      <c r="R27" s="12">
        <v>44600</v>
      </c>
      <c r="S27" s="12">
        <v>44616</v>
      </c>
      <c r="T27" t="s">
        <v>23</v>
      </c>
      <c r="U27" t="s">
        <v>22</v>
      </c>
      <c r="V27" s="11">
        <v>2330</v>
      </c>
      <c r="W27" s="11">
        <v>2363</v>
      </c>
      <c r="X27" s="11">
        <v>2312.5</v>
      </c>
      <c r="Y27" s="11">
        <v>2358.5</v>
      </c>
      <c r="Z27" s="11">
        <v>2361.3000000000002</v>
      </c>
      <c r="AA27" s="11">
        <v>2358.5</v>
      </c>
      <c r="AB27">
        <v>8134000</v>
      </c>
      <c r="AC27" s="11">
        <v>19043236175</v>
      </c>
      <c r="AD27" s="11">
        <v>19043236175</v>
      </c>
      <c r="AE27">
        <v>32908000</v>
      </c>
      <c r="AF27">
        <v>-1145750</v>
      </c>
      <c r="AH27" s="12">
        <v>44600</v>
      </c>
      <c r="AI27" s="12">
        <v>44651</v>
      </c>
      <c r="AJ27" t="s">
        <v>23</v>
      </c>
      <c r="AK27" t="s">
        <v>22</v>
      </c>
      <c r="AL27" s="11">
        <v>2345.9499999999998</v>
      </c>
      <c r="AM27" s="11">
        <v>2372.4</v>
      </c>
      <c r="AN27" s="11">
        <v>2322.6</v>
      </c>
      <c r="AO27" s="11">
        <v>2368.0500000000002</v>
      </c>
      <c r="AP27" s="11">
        <v>2370.5</v>
      </c>
      <c r="AQ27" s="11">
        <v>2368.0500000000002</v>
      </c>
      <c r="AR27">
        <v>361500</v>
      </c>
      <c r="AS27" s="11">
        <v>848960662.5</v>
      </c>
      <c r="AT27" s="11">
        <v>848960662.5</v>
      </c>
      <c r="AU27">
        <v>1421000</v>
      </c>
      <c r="AV27">
        <v>17500</v>
      </c>
      <c r="AX27" s="32">
        <f t="shared" si="14"/>
        <v>44600</v>
      </c>
      <c r="AY27" s="33">
        <f t="shared" si="15"/>
        <v>2356.0500000000002</v>
      </c>
      <c r="AZ27" s="34">
        <f t="shared" si="16"/>
        <v>692.87975846400002</v>
      </c>
      <c r="BA27" s="34">
        <f t="shared" si="17"/>
        <v>609.67895203659998</v>
      </c>
      <c r="BB27" s="35">
        <f t="shared" si="3"/>
        <v>34329000</v>
      </c>
      <c r="BC27" s="34">
        <f t="shared" si="18"/>
        <v>-1128250</v>
      </c>
      <c r="BD27" s="36"/>
      <c r="BE27" s="37">
        <f t="shared" si="19"/>
        <v>1.6809805360148578E-2</v>
      </c>
      <c r="BF27" s="37">
        <f t="shared" si="20"/>
        <v>1.1364665881107954</v>
      </c>
      <c r="BG27" s="37">
        <f t="shared" si="21"/>
        <v>-3.182000860190793E-2</v>
      </c>
      <c r="BH27" s="36"/>
      <c r="BI27" s="34"/>
      <c r="BJ27" s="36">
        <f>BC27</f>
        <v>-1128250</v>
      </c>
      <c r="BK27" s="36"/>
      <c r="BL27" s="34">
        <f t="shared" si="22"/>
        <v>2338.3200000000002</v>
      </c>
      <c r="BM27" s="36"/>
      <c r="BN27" s="34">
        <f t="shared" si="23"/>
        <v>2360</v>
      </c>
      <c r="BO27" s="34">
        <f t="shared" si="24"/>
        <v>2310</v>
      </c>
      <c r="BP27" s="36"/>
      <c r="BQ27" s="38">
        <f t="shared" si="25"/>
        <v>0.14367492321951034</v>
      </c>
      <c r="BR27" s="38">
        <f t="shared" si="26"/>
        <v>0.25542175094580921</v>
      </c>
      <c r="BS27" s="39"/>
      <c r="BT27" s="39"/>
      <c r="BU27" s="39"/>
      <c r="BV27" s="39"/>
      <c r="BW27" s="39"/>
      <c r="BX27" s="39"/>
      <c r="BY27" s="39"/>
      <c r="BZ27" s="39"/>
    </row>
    <row r="28" spans="1:78" x14ac:dyDescent="0.3">
      <c r="A28" s="12">
        <v>44601</v>
      </c>
      <c r="B28" t="s">
        <v>21</v>
      </c>
      <c r="C28" s="11">
        <v>2371.15</v>
      </c>
      <c r="D28" s="11">
        <v>2387.1999999999998</v>
      </c>
      <c r="E28" s="11">
        <v>2358</v>
      </c>
      <c r="F28" s="11">
        <v>2356.0500000000002</v>
      </c>
      <c r="G28" s="11">
        <v>2384</v>
      </c>
      <c r="H28" s="11">
        <v>2383.5</v>
      </c>
      <c r="I28" s="11">
        <v>2373.06</v>
      </c>
      <c r="J28" s="11">
        <v>2751.35</v>
      </c>
      <c r="K28" s="11">
        <v>1876.7</v>
      </c>
      <c r="L28">
        <v>5300891</v>
      </c>
      <c r="M28" s="11">
        <v>12579355094.549999</v>
      </c>
      <c r="N28">
        <v>180905</v>
      </c>
      <c r="O28">
        <v>3104784</v>
      </c>
      <c r="P28">
        <v>58.57</v>
      </c>
      <c r="R28" s="12">
        <v>44601</v>
      </c>
      <c r="S28" s="12">
        <v>44616</v>
      </c>
      <c r="T28" t="s">
        <v>23</v>
      </c>
      <c r="U28" t="s">
        <v>22</v>
      </c>
      <c r="V28" s="11">
        <v>2375.25</v>
      </c>
      <c r="W28" s="11">
        <v>2389.9</v>
      </c>
      <c r="X28" s="11">
        <v>2360.25</v>
      </c>
      <c r="Y28" s="11">
        <v>2386.65</v>
      </c>
      <c r="Z28" s="11">
        <v>2387</v>
      </c>
      <c r="AA28" s="11">
        <v>2386.65</v>
      </c>
      <c r="AB28">
        <v>7739750</v>
      </c>
      <c r="AC28" s="11">
        <v>18392920112.5</v>
      </c>
      <c r="AD28" s="11">
        <v>18392920112.5</v>
      </c>
      <c r="AE28">
        <v>31357000</v>
      </c>
      <c r="AF28">
        <v>-1551000</v>
      </c>
      <c r="AH28" s="12">
        <v>44601</v>
      </c>
      <c r="AI28" s="12">
        <v>44651</v>
      </c>
      <c r="AJ28" t="s">
        <v>23</v>
      </c>
      <c r="AK28" t="s">
        <v>22</v>
      </c>
      <c r="AL28" s="11">
        <v>2381.3000000000002</v>
      </c>
      <c r="AM28" s="11">
        <v>2399</v>
      </c>
      <c r="AN28" s="11">
        <v>2370</v>
      </c>
      <c r="AO28" s="11">
        <v>2395.6</v>
      </c>
      <c r="AP28" s="11">
        <v>2395</v>
      </c>
      <c r="AQ28" s="11">
        <v>2395.6</v>
      </c>
      <c r="AR28">
        <v>346250</v>
      </c>
      <c r="AS28" s="11">
        <v>825598750</v>
      </c>
      <c r="AT28" s="11">
        <v>825598750</v>
      </c>
      <c r="AU28">
        <v>1421000</v>
      </c>
      <c r="AV28">
        <v>0</v>
      </c>
      <c r="AX28" s="32">
        <f t="shared" si="14"/>
        <v>44601</v>
      </c>
      <c r="AY28" s="33">
        <f t="shared" si="15"/>
        <v>2383.5</v>
      </c>
      <c r="AZ28" s="34">
        <f t="shared" si="16"/>
        <v>736.78387190399997</v>
      </c>
      <c r="BA28" s="34">
        <f t="shared" si="17"/>
        <v>607.75314917900005</v>
      </c>
      <c r="BB28" s="35">
        <f t="shared" si="3"/>
        <v>32778000</v>
      </c>
      <c r="BC28" s="34">
        <f t="shared" si="18"/>
        <v>-1551000</v>
      </c>
      <c r="BD28" s="36"/>
      <c r="BE28" s="37">
        <f t="shared" si="19"/>
        <v>1.1650856306105481E-2</v>
      </c>
      <c r="BF28" s="37">
        <f t="shared" si="20"/>
        <v>1.2123077813735801</v>
      </c>
      <c r="BG28" s="37">
        <f t="shared" si="21"/>
        <v>-4.5180459669667043E-2</v>
      </c>
      <c r="BH28" s="36"/>
      <c r="BI28" s="34"/>
      <c r="BJ28" s="36">
        <f>BC28</f>
        <v>-1551000</v>
      </c>
      <c r="BK28" s="36"/>
      <c r="BL28" s="34">
        <f t="shared" si="22"/>
        <v>2373.06</v>
      </c>
      <c r="BM28" s="36"/>
      <c r="BN28" s="34">
        <f t="shared" si="23"/>
        <v>2387.1999999999998</v>
      </c>
      <c r="BO28" s="34">
        <f t="shared" si="24"/>
        <v>2358</v>
      </c>
      <c r="BP28" s="36"/>
      <c r="BQ28" s="38">
        <f t="shared" si="25"/>
        <v>0.13369800279862609</v>
      </c>
      <c r="BR28" s="38">
        <f t="shared" si="26"/>
        <v>0.27004848936963816</v>
      </c>
      <c r="BS28" s="39"/>
      <c r="BT28" s="39"/>
      <c r="BU28" s="39"/>
      <c r="BV28" s="39"/>
      <c r="BW28" s="39"/>
      <c r="BX28" s="39"/>
      <c r="BY28" s="39"/>
      <c r="BZ28" s="39"/>
    </row>
    <row r="29" spans="1:78" x14ac:dyDescent="0.3">
      <c r="A29" s="12">
        <v>44602</v>
      </c>
      <c r="B29" t="s">
        <v>21</v>
      </c>
      <c r="C29" s="11">
        <v>2395.6999999999998</v>
      </c>
      <c r="D29" s="11">
        <v>2395.6999999999998</v>
      </c>
      <c r="E29" s="11">
        <v>2365.1</v>
      </c>
      <c r="F29" s="11">
        <v>2383.5</v>
      </c>
      <c r="G29" s="11">
        <v>2376.9499999999998</v>
      </c>
      <c r="H29" s="11">
        <v>2381.0500000000002</v>
      </c>
      <c r="I29" s="11">
        <v>2381.9899999999998</v>
      </c>
      <c r="J29" s="11">
        <v>2751.35</v>
      </c>
      <c r="K29" s="11">
        <v>1876.7</v>
      </c>
      <c r="L29">
        <v>5752361</v>
      </c>
      <c r="M29" s="11">
        <v>13702086540</v>
      </c>
      <c r="N29">
        <v>210155</v>
      </c>
      <c r="O29">
        <v>3608073</v>
      </c>
      <c r="P29">
        <v>62.72</v>
      </c>
      <c r="R29" s="12">
        <v>44602</v>
      </c>
      <c r="S29" s="12">
        <v>44616</v>
      </c>
      <c r="T29" t="s">
        <v>23</v>
      </c>
      <c r="U29" t="s">
        <v>22</v>
      </c>
      <c r="V29" s="11">
        <v>2392</v>
      </c>
      <c r="W29" s="11">
        <v>2397.65</v>
      </c>
      <c r="X29" s="11">
        <v>2367.85</v>
      </c>
      <c r="Y29" s="11">
        <v>2386.3000000000002</v>
      </c>
      <c r="Z29" s="11">
        <v>2381.6</v>
      </c>
      <c r="AA29" s="11">
        <v>2386.3000000000002</v>
      </c>
      <c r="AB29">
        <v>5737000</v>
      </c>
      <c r="AC29" s="11">
        <v>13685940675</v>
      </c>
      <c r="AD29" s="11">
        <v>13685940675</v>
      </c>
      <c r="AE29">
        <v>30344500</v>
      </c>
      <c r="AF29">
        <v>-1012500</v>
      </c>
      <c r="AH29" s="12">
        <v>44602</v>
      </c>
      <c r="AI29" s="12">
        <v>44651</v>
      </c>
      <c r="AJ29" t="s">
        <v>23</v>
      </c>
      <c r="AK29" t="s">
        <v>22</v>
      </c>
      <c r="AL29" s="11">
        <v>2407</v>
      </c>
      <c r="AM29" s="11">
        <v>2407</v>
      </c>
      <c r="AN29" s="11">
        <v>2377.1</v>
      </c>
      <c r="AO29" s="11">
        <v>2395.4499999999998</v>
      </c>
      <c r="AP29" s="11">
        <v>2392</v>
      </c>
      <c r="AQ29" s="11">
        <v>2395.4499999999998</v>
      </c>
      <c r="AR29">
        <v>528000</v>
      </c>
      <c r="AS29" s="11">
        <v>1264122150</v>
      </c>
      <c r="AT29" s="11">
        <v>1264122150</v>
      </c>
      <c r="AU29">
        <v>1608250</v>
      </c>
      <c r="AV29">
        <v>187250</v>
      </c>
      <c r="AX29" s="32">
        <f t="shared" si="14"/>
        <v>44602</v>
      </c>
      <c r="AY29" s="33">
        <f t="shared" si="15"/>
        <v>2381.0500000000002</v>
      </c>
      <c r="AZ29" s="34">
        <f t="shared" si="16"/>
        <v>859.4393805269998</v>
      </c>
      <c r="BA29" s="34">
        <f t="shared" si="17"/>
        <v>620.52343372860003</v>
      </c>
      <c r="BB29" s="35">
        <f t="shared" si="3"/>
        <v>31952750</v>
      </c>
      <c r="BC29" s="34">
        <f t="shared" si="18"/>
        <v>-825250</v>
      </c>
      <c r="BD29" s="36"/>
      <c r="BE29" s="37">
        <f t="shared" si="19"/>
        <v>-1.0279001468428018E-3</v>
      </c>
      <c r="BF29" s="37">
        <f t="shared" si="20"/>
        <v>1.3850232462016818</v>
      </c>
      <c r="BG29" s="37">
        <f t="shared" si="21"/>
        <v>-2.5176947952895233E-2</v>
      </c>
      <c r="BH29" s="36"/>
      <c r="BI29" s="34">
        <f>BC29</f>
        <v>-825250</v>
      </c>
      <c r="BJ29" s="36"/>
      <c r="BK29" s="36"/>
      <c r="BL29" s="34">
        <f t="shared" si="22"/>
        <v>2381.9899999999998</v>
      </c>
      <c r="BM29" s="36"/>
      <c r="BN29" s="34">
        <f t="shared" si="23"/>
        <v>2395.6999999999998</v>
      </c>
      <c r="BO29" s="34">
        <f t="shared" si="24"/>
        <v>2365.1</v>
      </c>
      <c r="BP29" s="36"/>
      <c r="BQ29" s="38">
        <f t="shared" si="25"/>
        <v>0.1345884747487596</v>
      </c>
      <c r="BR29" s="38">
        <f t="shared" si="26"/>
        <v>0.26874300634091763</v>
      </c>
      <c r="BS29" s="39"/>
      <c r="BT29" s="39"/>
      <c r="BU29" s="39"/>
      <c r="BV29" s="39"/>
      <c r="BW29" s="39"/>
      <c r="BX29" s="39"/>
      <c r="BY29" s="39"/>
      <c r="BZ29" s="39"/>
    </row>
    <row r="30" spans="1:78" x14ac:dyDescent="0.3">
      <c r="A30" s="12">
        <v>44603</v>
      </c>
      <c r="B30" t="s">
        <v>21</v>
      </c>
      <c r="C30" s="11">
        <v>2373.25</v>
      </c>
      <c r="D30" s="11">
        <v>2384.5</v>
      </c>
      <c r="E30" s="11">
        <v>2344.1</v>
      </c>
      <c r="F30" s="11">
        <v>2381.0500000000002</v>
      </c>
      <c r="G30" s="11">
        <v>2372.5500000000002</v>
      </c>
      <c r="H30" s="11">
        <v>2376.4</v>
      </c>
      <c r="I30" s="11">
        <v>2367.9699999999998</v>
      </c>
      <c r="J30" s="11">
        <v>2751.35</v>
      </c>
      <c r="K30" s="11">
        <v>1876.7</v>
      </c>
      <c r="L30">
        <v>7357863</v>
      </c>
      <c r="M30" s="11">
        <v>17423186717.849998</v>
      </c>
      <c r="N30">
        <v>283837</v>
      </c>
      <c r="O30">
        <v>4905802</v>
      </c>
      <c r="P30">
        <v>66.67</v>
      </c>
      <c r="R30" s="12">
        <v>44603</v>
      </c>
      <c r="S30" s="12">
        <v>44616</v>
      </c>
      <c r="T30" t="s">
        <v>23</v>
      </c>
      <c r="U30" t="s">
        <v>22</v>
      </c>
      <c r="V30" s="11">
        <v>2374</v>
      </c>
      <c r="W30" s="11">
        <v>2385</v>
      </c>
      <c r="X30" s="11">
        <v>2347.5</v>
      </c>
      <c r="Y30" s="11">
        <v>2377.75</v>
      </c>
      <c r="Z30" s="11">
        <v>2373.4</v>
      </c>
      <c r="AA30" s="11">
        <v>2377.75</v>
      </c>
      <c r="AB30">
        <v>6496750</v>
      </c>
      <c r="AC30" s="11">
        <v>15387570250</v>
      </c>
      <c r="AD30" s="11">
        <v>15387570250</v>
      </c>
      <c r="AE30">
        <v>29236750</v>
      </c>
      <c r="AF30">
        <v>-1107750</v>
      </c>
      <c r="AH30" s="12">
        <v>44603</v>
      </c>
      <c r="AI30" s="12">
        <v>44651</v>
      </c>
      <c r="AJ30" t="s">
        <v>23</v>
      </c>
      <c r="AK30" t="s">
        <v>22</v>
      </c>
      <c r="AL30" s="11">
        <v>2381</v>
      </c>
      <c r="AM30" s="11">
        <v>2394.5</v>
      </c>
      <c r="AN30" s="11">
        <v>2357.1</v>
      </c>
      <c r="AO30" s="11">
        <v>2386.25</v>
      </c>
      <c r="AP30" s="11">
        <v>2381.8000000000002</v>
      </c>
      <c r="AQ30" s="11">
        <v>2386.25</v>
      </c>
      <c r="AR30">
        <v>473250</v>
      </c>
      <c r="AS30" s="11">
        <v>1124137287.5</v>
      </c>
      <c r="AT30" s="11">
        <v>1124137287.5</v>
      </c>
      <c r="AU30">
        <v>1736250</v>
      </c>
      <c r="AV30">
        <v>128000</v>
      </c>
      <c r="AX30" s="32">
        <f t="shared" si="14"/>
        <v>44603</v>
      </c>
      <c r="AY30" s="33">
        <f t="shared" si="15"/>
        <v>2376.4</v>
      </c>
      <c r="AZ30" s="34">
        <f t="shared" si="16"/>
        <v>1161.6791961939998</v>
      </c>
      <c r="BA30" s="34">
        <f t="shared" si="17"/>
        <v>669.49371137920002</v>
      </c>
      <c r="BB30" s="35">
        <f t="shared" si="3"/>
        <v>30973000</v>
      </c>
      <c r="BC30" s="34">
        <f t="shared" si="18"/>
        <v>-979750</v>
      </c>
      <c r="BD30" s="36"/>
      <c r="BE30" s="37">
        <f t="shared" si="19"/>
        <v>-1.9529199302828965E-3</v>
      </c>
      <c r="BF30" s="37">
        <f t="shared" si="20"/>
        <v>1.7351607288451838</v>
      </c>
      <c r="BG30" s="37">
        <f t="shared" si="21"/>
        <v>-3.0662462542347686E-2</v>
      </c>
      <c r="BH30" s="36"/>
      <c r="BI30" s="34">
        <f>BC30</f>
        <v>-979750</v>
      </c>
      <c r="BJ30" s="36"/>
      <c r="BK30" s="36"/>
      <c r="BL30" s="34">
        <f t="shared" si="22"/>
        <v>2367.9699999999998</v>
      </c>
      <c r="BM30" s="36"/>
      <c r="BN30" s="34">
        <f t="shared" si="23"/>
        <v>2384.5</v>
      </c>
      <c r="BO30" s="34">
        <f t="shared" si="24"/>
        <v>2344.1</v>
      </c>
      <c r="BP30" s="36"/>
      <c r="BQ30" s="38">
        <f t="shared" si="25"/>
        <v>0.13627855416431928</v>
      </c>
      <c r="BR30" s="38">
        <f t="shared" si="26"/>
        <v>0.26626525283742741</v>
      </c>
      <c r="BS30" s="39"/>
      <c r="BT30" s="39"/>
      <c r="BU30" s="39"/>
      <c r="BV30" s="39"/>
      <c r="BW30" s="39"/>
      <c r="BX30" s="39"/>
      <c r="BY30" s="39"/>
      <c r="BZ30" s="39"/>
    </row>
    <row r="31" spans="1:78" x14ac:dyDescent="0.3">
      <c r="A31" s="12">
        <v>44606</v>
      </c>
      <c r="B31" t="s">
        <v>21</v>
      </c>
      <c r="C31" s="11">
        <v>2340.25</v>
      </c>
      <c r="D31" s="11">
        <v>2354.9499999999998</v>
      </c>
      <c r="E31" s="11">
        <v>2313</v>
      </c>
      <c r="F31" s="11">
        <v>2376.4</v>
      </c>
      <c r="G31" s="11">
        <v>2332</v>
      </c>
      <c r="H31" s="11">
        <v>2338.5500000000002</v>
      </c>
      <c r="I31" s="11">
        <v>2338.11</v>
      </c>
      <c r="J31" s="11">
        <v>2751.35</v>
      </c>
      <c r="K31" s="11">
        <v>1876.7</v>
      </c>
      <c r="L31">
        <v>4947109</v>
      </c>
      <c r="M31" s="11">
        <v>11566867666.200001</v>
      </c>
      <c r="N31">
        <v>219862</v>
      </c>
      <c r="O31">
        <v>2751275</v>
      </c>
      <c r="P31">
        <v>55.61</v>
      </c>
      <c r="R31" s="12">
        <v>44606</v>
      </c>
      <c r="S31" s="12">
        <v>44616</v>
      </c>
      <c r="T31" t="s">
        <v>23</v>
      </c>
      <c r="U31" t="s">
        <v>22</v>
      </c>
      <c r="V31" s="11">
        <v>2335</v>
      </c>
      <c r="W31" s="11">
        <v>2354.9499999999998</v>
      </c>
      <c r="X31" s="11">
        <v>2313.1999999999998</v>
      </c>
      <c r="Y31" s="11">
        <v>2338</v>
      </c>
      <c r="Z31" s="11">
        <v>2333.3000000000002</v>
      </c>
      <c r="AA31" s="11">
        <v>2338</v>
      </c>
      <c r="AB31">
        <v>7514500</v>
      </c>
      <c r="AC31" s="11">
        <v>17569317000</v>
      </c>
      <c r="AD31" s="11">
        <v>17569317000</v>
      </c>
      <c r="AE31">
        <v>28666000</v>
      </c>
      <c r="AF31">
        <v>-570750</v>
      </c>
      <c r="AH31" s="12">
        <v>44606</v>
      </c>
      <c r="AI31" s="12">
        <v>44651</v>
      </c>
      <c r="AJ31" t="s">
        <v>23</v>
      </c>
      <c r="AK31" t="s">
        <v>22</v>
      </c>
      <c r="AL31" s="11">
        <v>2355</v>
      </c>
      <c r="AM31" s="11">
        <v>2363.1999999999998</v>
      </c>
      <c r="AN31" s="11">
        <v>2248</v>
      </c>
      <c r="AO31" s="11">
        <v>2346.65</v>
      </c>
      <c r="AP31" s="11">
        <v>2341.8000000000002</v>
      </c>
      <c r="AQ31" s="11">
        <v>2346.65</v>
      </c>
      <c r="AR31">
        <v>727250</v>
      </c>
      <c r="AS31" s="11">
        <v>1705941575</v>
      </c>
      <c r="AT31" s="11">
        <v>1705941575</v>
      </c>
      <c r="AU31">
        <v>1884500</v>
      </c>
      <c r="AV31">
        <v>148250</v>
      </c>
      <c r="AX31" s="32">
        <f t="shared" si="14"/>
        <v>44606</v>
      </c>
      <c r="AY31" s="33">
        <f t="shared" si="15"/>
        <v>2338.5500000000002</v>
      </c>
      <c r="AZ31" s="34">
        <f t="shared" si="16"/>
        <v>643.27835902499999</v>
      </c>
      <c r="BA31" s="34">
        <f t="shared" si="17"/>
        <v>792.28569206619989</v>
      </c>
      <c r="BB31" s="35">
        <f t="shared" si="3"/>
        <v>30550500</v>
      </c>
      <c r="BC31" s="34">
        <f t="shared" si="18"/>
        <v>-422500</v>
      </c>
      <c r="BD31" s="36"/>
      <c r="BE31" s="37">
        <f t="shared" si="19"/>
        <v>-1.5927453290691763E-2</v>
      </c>
      <c r="BF31" s="37">
        <f t="shared" si="20"/>
        <v>0.81192727000710563</v>
      </c>
      <c r="BG31" s="37">
        <f t="shared" si="21"/>
        <v>-1.364091305330449E-2</v>
      </c>
      <c r="BH31" s="36"/>
      <c r="BI31" s="34">
        <f>BC31</f>
        <v>-422500</v>
      </c>
      <c r="BJ31" s="36"/>
      <c r="BK31" s="36"/>
      <c r="BL31" s="34">
        <f t="shared" si="22"/>
        <v>2338.11</v>
      </c>
      <c r="BM31" s="36"/>
      <c r="BN31" s="34">
        <f t="shared" si="23"/>
        <v>2354.9499999999998</v>
      </c>
      <c r="BO31" s="34">
        <f t="shared" si="24"/>
        <v>2313</v>
      </c>
      <c r="BP31" s="36"/>
      <c r="BQ31" s="38">
        <f t="shared" si="25"/>
        <v>0.15003543714903583</v>
      </c>
      <c r="BR31" s="38">
        <f t="shared" si="26"/>
        <v>0.24609687216923329</v>
      </c>
      <c r="BS31" s="39"/>
      <c r="BT31" s="39"/>
      <c r="BU31" s="39"/>
      <c r="BV31" s="39"/>
      <c r="BW31" s="39"/>
      <c r="BX31" s="39"/>
      <c r="BY31" s="39"/>
      <c r="BZ31" s="39"/>
    </row>
    <row r="32" spans="1:78" x14ac:dyDescent="0.3">
      <c r="A32" s="12">
        <v>44607</v>
      </c>
      <c r="B32" t="s">
        <v>21</v>
      </c>
      <c r="C32" s="11">
        <v>2351.1999999999998</v>
      </c>
      <c r="D32" s="11">
        <v>2423.9</v>
      </c>
      <c r="E32" s="11">
        <v>2335.6999999999998</v>
      </c>
      <c r="F32" s="11">
        <v>2338.5500000000002</v>
      </c>
      <c r="G32" s="11">
        <v>2415.1</v>
      </c>
      <c r="H32" s="11">
        <v>2417.9499999999998</v>
      </c>
      <c r="I32" s="11">
        <v>2381.19</v>
      </c>
      <c r="J32" s="11">
        <v>2751.35</v>
      </c>
      <c r="K32" s="11">
        <v>1876.7</v>
      </c>
      <c r="L32">
        <v>5174646</v>
      </c>
      <c r="M32" s="11">
        <v>12321814147.549999</v>
      </c>
      <c r="N32">
        <v>261746</v>
      </c>
      <c r="O32">
        <v>2563105</v>
      </c>
      <c r="P32">
        <v>49.53</v>
      </c>
      <c r="R32" s="12">
        <v>44607</v>
      </c>
      <c r="S32" s="12">
        <v>44616</v>
      </c>
      <c r="T32" t="s">
        <v>23</v>
      </c>
      <c r="U32" t="s">
        <v>22</v>
      </c>
      <c r="V32" s="11">
        <v>2352</v>
      </c>
      <c r="W32" s="11">
        <v>2422.65</v>
      </c>
      <c r="X32" s="11">
        <v>2337.6999999999998</v>
      </c>
      <c r="Y32" s="11">
        <v>2418.9</v>
      </c>
      <c r="Z32" s="11">
        <v>2418.3000000000002</v>
      </c>
      <c r="AA32" s="11">
        <v>2418.9</v>
      </c>
      <c r="AB32">
        <v>10463000</v>
      </c>
      <c r="AC32" s="11">
        <v>24956505000</v>
      </c>
      <c r="AD32" s="11">
        <v>24956505000</v>
      </c>
      <c r="AE32">
        <v>27943750</v>
      </c>
      <c r="AF32">
        <v>-722250</v>
      </c>
      <c r="AH32" s="12">
        <v>44607</v>
      </c>
      <c r="AI32" s="12">
        <v>44651</v>
      </c>
      <c r="AJ32" t="s">
        <v>23</v>
      </c>
      <c r="AK32" t="s">
        <v>22</v>
      </c>
      <c r="AL32" s="11">
        <v>2360.4499999999998</v>
      </c>
      <c r="AM32" s="11">
        <v>2431.5</v>
      </c>
      <c r="AN32" s="11">
        <v>2347.25</v>
      </c>
      <c r="AO32" s="11">
        <v>2427.9</v>
      </c>
      <c r="AP32" s="11">
        <v>2427.4499999999998</v>
      </c>
      <c r="AQ32" s="11">
        <v>2427.9</v>
      </c>
      <c r="AR32">
        <v>1062000</v>
      </c>
      <c r="AS32" s="11">
        <v>2542109562.5</v>
      </c>
      <c r="AT32" s="11">
        <v>2542109562.5</v>
      </c>
      <c r="AU32">
        <v>1895000</v>
      </c>
      <c r="AV32">
        <v>10500</v>
      </c>
      <c r="AX32" s="32">
        <f t="shared" si="14"/>
        <v>44607</v>
      </c>
      <c r="AY32" s="33">
        <f t="shared" si="15"/>
        <v>2417.9499999999998</v>
      </c>
      <c r="AZ32" s="34">
        <f t="shared" si="16"/>
        <v>610.32399949499995</v>
      </c>
      <c r="BA32" s="34">
        <f t="shared" si="17"/>
        <v>818.81211322280001</v>
      </c>
      <c r="BB32" s="35">
        <f t="shared" si="3"/>
        <v>29838750</v>
      </c>
      <c r="BC32" s="34">
        <f t="shared" si="18"/>
        <v>-711750</v>
      </c>
      <c r="BD32" s="36"/>
      <c r="BE32" s="37">
        <f t="shared" si="19"/>
        <v>3.3952662974920202E-2</v>
      </c>
      <c r="BF32" s="37">
        <f t="shared" si="20"/>
        <v>0.74537734559494706</v>
      </c>
      <c r="BG32" s="37">
        <f t="shared" si="21"/>
        <v>-2.3297491039426525E-2</v>
      </c>
      <c r="BH32" s="36"/>
      <c r="BI32" s="34"/>
      <c r="BJ32" s="36">
        <f>BC32</f>
        <v>-711750</v>
      </c>
      <c r="BK32" s="36"/>
      <c r="BL32" s="34">
        <f t="shared" si="22"/>
        <v>2381.19</v>
      </c>
      <c r="BM32" s="36"/>
      <c r="BN32" s="34">
        <f t="shared" si="23"/>
        <v>2423.9</v>
      </c>
      <c r="BO32" s="34">
        <f t="shared" si="24"/>
        <v>2335.6999999999998</v>
      </c>
      <c r="BP32" s="36"/>
      <c r="BQ32" s="38">
        <f t="shared" si="25"/>
        <v>0.12117687680593167</v>
      </c>
      <c r="BR32" s="38">
        <f t="shared" si="26"/>
        <v>0.28840517930409748</v>
      </c>
      <c r="BS32" s="39"/>
      <c r="BT32" s="39"/>
      <c r="BU32" s="39"/>
      <c r="BV32" s="39"/>
      <c r="BW32" s="39"/>
      <c r="BX32" s="39"/>
      <c r="BY32" s="39"/>
      <c r="BZ32" s="39"/>
    </row>
    <row r="33" spans="1:78" x14ac:dyDescent="0.3">
      <c r="A33" s="12">
        <v>44608</v>
      </c>
      <c r="B33" t="s">
        <v>21</v>
      </c>
      <c r="C33" s="11">
        <v>2430</v>
      </c>
      <c r="D33" s="11">
        <v>2433</v>
      </c>
      <c r="E33" s="11">
        <v>2395.9499999999998</v>
      </c>
      <c r="F33" s="11">
        <v>2417.9499999999998</v>
      </c>
      <c r="G33" s="11">
        <v>2407.65</v>
      </c>
      <c r="H33" s="11">
        <v>2412.9499999999998</v>
      </c>
      <c r="I33" s="11">
        <v>2417.77</v>
      </c>
      <c r="J33" s="11">
        <v>2751.35</v>
      </c>
      <c r="K33" s="11">
        <v>1876.7</v>
      </c>
      <c r="L33">
        <v>4796294</v>
      </c>
      <c r="M33" s="11">
        <v>11596325561.15</v>
      </c>
      <c r="N33">
        <v>190438</v>
      </c>
      <c r="O33">
        <v>2607957</v>
      </c>
      <c r="P33">
        <v>54.37</v>
      </c>
      <c r="R33" s="12">
        <v>44608</v>
      </c>
      <c r="S33" s="12">
        <v>44616</v>
      </c>
      <c r="T33" t="s">
        <v>23</v>
      </c>
      <c r="U33" t="s">
        <v>22</v>
      </c>
      <c r="V33" s="11">
        <v>2430</v>
      </c>
      <c r="W33" s="11">
        <v>2433.9</v>
      </c>
      <c r="X33" s="11">
        <v>2396.8000000000002</v>
      </c>
      <c r="Y33" s="11">
        <v>2413.15</v>
      </c>
      <c r="Z33" s="11">
        <v>2409.75</v>
      </c>
      <c r="AA33" s="11">
        <v>2413.15</v>
      </c>
      <c r="AB33">
        <v>7217000</v>
      </c>
      <c r="AC33" s="11">
        <v>17451141937.5</v>
      </c>
      <c r="AD33" s="11">
        <v>17451141937.5</v>
      </c>
      <c r="AE33">
        <v>27331250</v>
      </c>
      <c r="AF33">
        <v>-612500</v>
      </c>
      <c r="AH33" s="12">
        <v>44608</v>
      </c>
      <c r="AI33" s="12">
        <v>44651</v>
      </c>
      <c r="AJ33" t="s">
        <v>23</v>
      </c>
      <c r="AK33" t="s">
        <v>22</v>
      </c>
      <c r="AL33" s="11">
        <v>2440.8000000000002</v>
      </c>
      <c r="AM33" s="11">
        <v>2441.75</v>
      </c>
      <c r="AN33" s="11">
        <v>2406.5</v>
      </c>
      <c r="AO33" s="11">
        <v>2422.4499999999998</v>
      </c>
      <c r="AP33" s="11">
        <v>2419.1999999999998</v>
      </c>
      <c r="AQ33" s="11">
        <v>2422.4499999999998</v>
      </c>
      <c r="AR33">
        <v>1135750</v>
      </c>
      <c r="AS33" s="11">
        <v>2755509925</v>
      </c>
      <c r="AT33" s="11">
        <v>2755509925</v>
      </c>
      <c r="AU33">
        <v>2324750</v>
      </c>
      <c r="AV33">
        <v>429750</v>
      </c>
      <c r="AX33" s="32">
        <f t="shared" si="14"/>
        <v>44608</v>
      </c>
      <c r="AY33" s="33">
        <f t="shared" si="15"/>
        <v>2412.9499999999998</v>
      </c>
      <c r="AZ33" s="34">
        <f t="shared" si="16"/>
        <v>630.54401958900007</v>
      </c>
      <c r="BA33" s="34">
        <f t="shared" si="17"/>
        <v>802.30096142899993</v>
      </c>
      <c r="BB33" s="35">
        <f t="shared" si="3"/>
        <v>29656000</v>
      </c>
      <c r="BC33" s="34">
        <f t="shared" si="18"/>
        <v>-182750</v>
      </c>
      <c r="BD33" s="36"/>
      <c r="BE33" s="37">
        <f t="shared" si="19"/>
        <v>-2.0678674083417772E-3</v>
      </c>
      <c r="BF33" s="37">
        <f t="shared" si="20"/>
        <v>0.78591956124036177</v>
      </c>
      <c r="BG33" s="37">
        <f t="shared" si="21"/>
        <v>-6.1245863181265976E-3</v>
      </c>
      <c r="BH33" s="36"/>
      <c r="BI33" s="34">
        <f>BC33</f>
        <v>-182750</v>
      </c>
      <c r="BJ33" s="36"/>
      <c r="BK33" s="36"/>
      <c r="BL33" s="34">
        <f t="shared" si="22"/>
        <v>2417.77</v>
      </c>
      <c r="BM33" s="36"/>
      <c r="BN33" s="34">
        <f t="shared" si="23"/>
        <v>2433</v>
      </c>
      <c r="BO33" s="34">
        <f t="shared" si="24"/>
        <v>2395.9499999999998</v>
      </c>
      <c r="BP33" s="36"/>
      <c r="BQ33" s="38">
        <f t="shared" si="25"/>
        <v>0.12299416650008181</v>
      </c>
      <c r="BR33" s="38">
        <f t="shared" si="26"/>
        <v>0.2857409282250758</v>
      </c>
      <c r="BS33" s="39"/>
      <c r="BT33" s="39"/>
      <c r="BU33" s="39"/>
      <c r="BV33" s="39"/>
      <c r="BW33" s="39"/>
      <c r="BX33" s="39"/>
      <c r="BY33" s="39"/>
      <c r="BZ33" s="39"/>
    </row>
    <row r="34" spans="1:78" x14ac:dyDescent="0.3">
      <c r="A34" s="12">
        <v>44609</v>
      </c>
      <c r="B34" t="s">
        <v>21</v>
      </c>
      <c r="C34" s="11">
        <v>2420.1</v>
      </c>
      <c r="D34" s="11">
        <v>2454.9</v>
      </c>
      <c r="E34" s="11">
        <v>2410</v>
      </c>
      <c r="F34" s="11">
        <v>2412.9499999999998</v>
      </c>
      <c r="G34" s="11">
        <v>2441</v>
      </c>
      <c r="H34" s="11">
        <v>2443.5</v>
      </c>
      <c r="I34" s="11">
        <v>2439.61</v>
      </c>
      <c r="J34" s="11">
        <v>2751.35</v>
      </c>
      <c r="K34" s="11">
        <v>1876.7</v>
      </c>
      <c r="L34">
        <v>5931774</v>
      </c>
      <c r="M34" s="11">
        <v>14471212589.25</v>
      </c>
      <c r="N34">
        <v>211881</v>
      </c>
      <c r="O34">
        <v>2872619</v>
      </c>
      <c r="P34">
        <v>48.43</v>
      </c>
      <c r="R34" s="12">
        <v>44609</v>
      </c>
      <c r="S34" s="12">
        <v>44616</v>
      </c>
      <c r="T34" t="s">
        <v>23</v>
      </c>
      <c r="U34" t="s">
        <v>22</v>
      </c>
      <c r="V34" s="11">
        <v>2425</v>
      </c>
      <c r="W34" s="11">
        <v>2453.9</v>
      </c>
      <c r="X34" s="11">
        <v>2410.1999999999998</v>
      </c>
      <c r="Y34" s="11">
        <v>2441.1999999999998</v>
      </c>
      <c r="Z34" s="11">
        <v>2440.1</v>
      </c>
      <c r="AA34" s="11">
        <v>2441.1999999999998</v>
      </c>
      <c r="AB34">
        <v>9515500</v>
      </c>
      <c r="AC34" s="11">
        <v>23204344575</v>
      </c>
      <c r="AD34" s="11">
        <v>23204344575</v>
      </c>
      <c r="AE34">
        <v>26619750</v>
      </c>
      <c r="AF34">
        <v>-711500</v>
      </c>
      <c r="AH34" s="12">
        <v>44609</v>
      </c>
      <c r="AI34" s="12">
        <v>44651</v>
      </c>
      <c r="AJ34" t="s">
        <v>23</v>
      </c>
      <c r="AK34" t="s">
        <v>22</v>
      </c>
      <c r="AL34" s="11">
        <v>2432.65</v>
      </c>
      <c r="AM34" s="11">
        <v>2462.85</v>
      </c>
      <c r="AN34" s="11">
        <v>2419.4499999999998</v>
      </c>
      <c r="AO34" s="11">
        <v>2450.1999999999998</v>
      </c>
      <c r="AP34" s="11">
        <v>2449.1999999999998</v>
      </c>
      <c r="AQ34" s="11">
        <v>2450.1999999999998</v>
      </c>
      <c r="AR34">
        <v>1978500</v>
      </c>
      <c r="AS34" s="11">
        <v>4847809400</v>
      </c>
      <c r="AT34" s="11">
        <v>4847809400</v>
      </c>
      <c r="AU34">
        <v>3154000</v>
      </c>
      <c r="AV34">
        <v>829250</v>
      </c>
      <c r="AX34" s="32">
        <f t="shared" si="14"/>
        <v>44609</v>
      </c>
      <c r="AY34" s="33">
        <f t="shared" si="15"/>
        <v>2443.5</v>
      </c>
      <c r="AZ34" s="34">
        <f t="shared" si="16"/>
        <v>700.80700385900002</v>
      </c>
      <c r="BA34" s="34">
        <f t="shared" si="17"/>
        <v>781.05299096599992</v>
      </c>
      <c r="BB34" s="35">
        <f t="shared" si="3"/>
        <v>29773750</v>
      </c>
      <c r="BC34" s="34">
        <f t="shared" si="18"/>
        <v>117750</v>
      </c>
      <c r="BD34" s="36"/>
      <c r="BE34" s="37">
        <f t="shared" si="19"/>
        <v>1.2660850825752785E-2</v>
      </c>
      <c r="BF34" s="37">
        <f t="shared" si="20"/>
        <v>0.89725922820197856</v>
      </c>
      <c r="BG34" s="37">
        <f t="shared" si="21"/>
        <v>3.9705287294308066E-3</v>
      </c>
      <c r="BH34" s="36"/>
      <c r="BI34" s="34">
        <f>BC34</f>
        <v>117750</v>
      </c>
      <c r="BJ34" s="36"/>
      <c r="BK34" s="36"/>
      <c r="BL34" s="34">
        <f t="shared" si="22"/>
        <v>2439.61</v>
      </c>
      <c r="BM34" s="36"/>
      <c r="BN34" s="34">
        <f t="shared" si="23"/>
        <v>2454.9</v>
      </c>
      <c r="BO34" s="34">
        <f t="shared" si="24"/>
        <v>2410</v>
      </c>
      <c r="BP34" s="36"/>
      <c r="BQ34" s="38">
        <f t="shared" si="25"/>
        <v>0.11189052646882437</v>
      </c>
      <c r="BR34" s="38">
        <f t="shared" si="26"/>
        <v>0.30201950231789843</v>
      </c>
      <c r="BS34" s="39"/>
      <c r="BT34" s="39"/>
      <c r="BU34" s="39"/>
      <c r="BV34" s="39"/>
      <c r="BW34" s="39"/>
      <c r="BX34" s="39"/>
      <c r="BY34" s="39"/>
      <c r="BZ34" s="39"/>
    </row>
    <row r="35" spans="1:78" x14ac:dyDescent="0.3">
      <c r="A35" s="12">
        <v>44610</v>
      </c>
      <c r="B35" t="s">
        <v>21</v>
      </c>
      <c r="C35" s="11">
        <v>2444.4</v>
      </c>
      <c r="D35" s="11">
        <v>2456.4</v>
      </c>
      <c r="E35" s="11">
        <v>2420.15</v>
      </c>
      <c r="F35" s="11">
        <v>2443.5</v>
      </c>
      <c r="G35" s="11">
        <v>2427.3000000000002</v>
      </c>
      <c r="H35" s="11">
        <v>2424.4</v>
      </c>
      <c r="I35" s="11">
        <v>2440.25</v>
      </c>
      <c r="J35" s="11">
        <v>2751.35</v>
      </c>
      <c r="K35" s="11">
        <v>1876.7</v>
      </c>
      <c r="L35">
        <v>3126873</v>
      </c>
      <c r="M35" s="11">
        <v>7630367399.75</v>
      </c>
      <c r="N35">
        <v>158691</v>
      </c>
      <c r="O35">
        <v>1216161</v>
      </c>
      <c r="P35">
        <v>38.89</v>
      </c>
      <c r="R35" s="12">
        <v>44610</v>
      </c>
      <c r="S35" s="12">
        <v>44616</v>
      </c>
      <c r="T35" t="s">
        <v>23</v>
      </c>
      <c r="U35" t="s">
        <v>22</v>
      </c>
      <c r="V35" s="11">
        <v>2440.9</v>
      </c>
      <c r="W35" s="11">
        <v>2455.65</v>
      </c>
      <c r="X35" s="11">
        <v>2420.8000000000002</v>
      </c>
      <c r="Y35" s="11">
        <v>2424.35</v>
      </c>
      <c r="Z35" s="11">
        <v>2425</v>
      </c>
      <c r="AA35" s="11">
        <v>2424.35</v>
      </c>
      <c r="AB35">
        <v>6534500</v>
      </c>
      <c r="AC35" s="11">
        <v>15946794712.5</v>
      </c>
      <c r="AD35" s="11">
        <v>15946794712.5</v>
      </c>
      <c r="AE35">
        <v>25413750</v>
      </c>
      <c r="AF35">
        <v>-1206000</v>
      </c>
      <c r="AH35" s="12">
        <v>44610</v>
      </c>
      <c r="AI35" s="12">
        <v>44651</v>
      </c>
      <c r="AJ35" t="s">
        <v>23</v>
      </c>
      <c r="AK35" t="s">
        <v>22</v>
      </c>
      <c r="AL35" s="11">
        <v>2451</v>
      </c>
      <c r="AM35" s="11">
        <v>2464.1</v>
      </c>
      <c r="AN35" s="11">
        <v>2430</v>
      </c>
      <c r="AO35" s="11">
        <v>2432.9</v>
      </c>
      <c r="AP35" s="11">
        <v>2435</v>
      </c>
      <c r="AQ35" s="11">
        <v>2432.9</v>
      </c>
      <c r="AR35">
        <v>2782750</v>
      </c>
      <c r="AS35" s="11">
        <v>6817535375</v>
      </c>
      <c r="AT35" s="11">
        <v>6817535375</v>
      </c>
      <c r="AU35">
        <v>4295750</v>
      </c>
      <c r="AV35">
        <v>1141750</v>
      </c>
      <c r="AX35" s="32">
        <f t="shared" si="14"/>
        <v>44610</v>
      </c>
      <c r="AY35" s="33">
        <f t="shared" si="15"/>
        <v>2424.4</v>
      </c>
      <c r="AZ35" s="34">
        <f t="shared" si="16"/>
        <v>296.77368802500001</v>
      </c>
      <c r="BA35" s="34">
        <f t="shared" si="17"/>
        <v>749.32651563239995</v>
      </c>
      <c r="BB35" s="35">
        <f t="shared" si="3"/>
        <v>29709500</v>
      </c>
      <c r="BC35" s="34">
        <f t="shared" si="18"/>
        <v>-64250</v>
      </c>
      <c r="BD35" s="36"/>
      <c r="BE35" s="37">
        <f t="shared" si="19"/>
        <v>-7.8166564354409281E-3</v>
      </c>
      <c r="BF35" s="37">
        <f t="shared" si="20"/>
        <v>0.39605389884613323</v>
      </c>
      <c r="BG35" s="37">
        <f t="shared" si="21"/>
        <v>-2.1579411394265081E-3</v>
      </c>
      <c r="BH35" s="36"/>
      <c r="BI35" s="34">
        <f>BC35</f>
        <v>-64250</v>
      </c>
      <c r="BJ35" s="36"/>
      <c r="BK35" s="36"/>
      <c r="BL35" s="34">
        <f t="shared" si="22"/>
        <v>2440.25</v>
      </c>
      <c r="BM35" s="36"/>
      <c r="BN35" s="34">
        <f t="shared" si="23"/>
        <v>2456.4</v>
      </c>
      <c r="BO35" s="34">
        <f t="shared" si="24"/>
        <v>2420.15</v>
      </c>
      <c r="BP35" s="36"/>
      <c r="BQ35" s="38">
        <f t="shared" si="25"/>
        <v>0.11883257310047789</v>
      </c>
      <c r="BR35" s="38">
        <f t="shared" si="26"/>
        <v>0.29184206319603562</v>
      </c>
      <c r="BS35" s="39"/>
      <c r="BT35" s="39"/>
      <c r="BU35" s="39"/>
      <c r="BV35" s="39"/>
      <c r="BW35" s="39"/>
      <c r="BX35" s="39"/>
      <c r="BY35" s="39"/>
      <c r="BZ35" s="39"/>
    </row>
    <row r="36" spans="1:78" x14ac:dyDescent="0.3">
      <c r="A36" s="12">
        <v>44613</v>
      </c>
      <c r="B36" t="s">
        <v>21</v>
      </c>
      <c r="C36" s="11">
        <v>2412</v>
      </c>
      <c r="D36" s="11">
        <v>2437.5</v>
      </c>
      <c r="E36" s="11">
        <v>2384.6</v>
      </c>
      <c r="F36" s="11">
        <v>2424.4</v>
      </c>
      <c r="G36" s="11">
        <v>2399.6</v>
      </c>
      <c r="H36" s="11">
        <v>2399.9</v>
      </c>
      <c r="I36" s="11">
        <v>2409.12</v>
      </c>
      <c r="J36" s="11">
        <v>2751.35</v>
      </c>
      <c r="K36" s="11">
        <v>1876.7</v>
      </c>
      <c r="L36">
        <v>5125968</v>
      </c>
      <c r="M36" s="11">
        <v>12349078484.549999</v>
      </c>
      <c r="N36">
        <v>226214</v>
      </c>
      <c r="O36">
        <v>2888548</v>
      </c>
      <c r="P36">
        <v>56.35</v>
      </c>
      <c r="R36" s="12">
        <v>44613</v>
      </c>
      <c r="S36" s="12">
        <v>44616</v>
      </c>
      <c r="T36" t="s">
        <v>23</v>
      </c>
      <c r="U36" t="s">
        <v>22</v>
      </c>
      <c r="V36" s="11">
        <v>2414</v>
      </c>
      <c r="W36" s="11">
        <v>2434.8000000000002</v>
      </c>
      <c r="X36" s="11">
        <v>2383.5</v>
      </c>
      <c r="Y36" s="11">
        <v>2402</v>
      </c>
      <c r="Z36" s="11">
        <v>2402</v>
      </c>
      <c r="AA36" s="11">
        <v>2402</v>
      </c>
      <c r="AB36">
        <v>10392000</v>
      </c>
      <c r="AC36" s="11">
        <v>25043301950</v>
      </c>
      <c r="AD36" s="11">
        <v>25043301950</v>
      </c>
      <c r="AE36">
        <v>20269750</v>
      </c>
      <c r="AF36">
        <v>-5144000</v>
      </c>
      <c r="AH36" s="12">
        <v>44613</v>
      </c>
      <c r="AI36" s="12">
        <v>44651</v>
      </c>
      <c r="AJ36" t="s">
        <v>23</v>
      </c>
      <c r="AK36" t="s">
        <v>22</v>
      </c>
      <c r="AL36" s="11">
        <v>2424.0500000000002</v>
      </c>
      <c r="AM36" s="11">
        <v>2443.4499999999998</v>
      </c>
      <c r="AN36" s="11">
        <v>2392.6</v>
      </c>
      <c r="AO36" s="11">
        <v>2410.65</v>
      </c>
      <c r="AP36" s="11">
        <v>2410</v>
      </c>
      <c r="AQ36" s="11">
        <v>2410.65</v>
      </c>
      <c r="AR36">
        <v>6913750</v>
      </c>
      <c r="AS36" s="11">
        <v>16724449675</v>
      </c>
      <c r="AT36" s="11">
        <v>16724449675</v>
      </c>
      <c r="AU36">
        <v>8755000</v>
      </c>
      <c r="AV36">
        <v>4459250</v>
      </c>
      <c r="AX36" s="32">
        <f t="shared" si="14"/>
        <v>44613</v>
      </c>
      <c r="AY36" s="33">
        <f t="shared" si="15"/>
        <v>2399.9</v>
      </c>
      <c r="AZ36" s="34">
        <f t="shared" si="16"/>
        <v>695.88587577599992</v>
      </c>
      <c r="BA36" s="34">
        <f t="shared" si="17"/>
        <v>576.34541399859995</v>
      </c>
      <c r="BB36" s="35">
        <f t="shared" si="3"/>
        <v>29024750</v>
      </c>
      <c r="BC36" s="34">
        <f t="shared" si="18"/>
        <v>-684750</v>
      </c>
      <c r="BD36" s="36"/>
      <c r="BE36" s="37">
        <f t="shared" si="19"/>
        <v>-1.010559313644613E-2</v>
      </c>
      <c r="BF36" s="37">
        <f t="shared" si="20"/>
        <v>1.2074111442095909</v>
      </c>
      <c r="BG36" s="37">
        <f t="shared" si="21"/>
        <v>-2.3048183241050842E-2</v>
      </c>
      <c r="BH36" s="36"/>
      <c r="BI36" s="34">
        <f>BC36</f>
        <v>-684750</v>
      </c>
      <c r="BJ36" s="36"/>
      <c r="BK36" s="36"/>
      <c r="BL36" s="34">
        <f t="shared" si="22"/>
        <v>2409.12</v>
      </c>
      <c r="BM36" s="36"/>
      <c r="BN36" s="34">
        <f t="shared" si="23"/>
        <v>2437.5</v>
      </c>
      <c r="BO36" s="34">
        <f t="shared" si="24"/>
        <v>2384.6</v>
      </c>
      <c r="BP36" s="36"/>
      <c r="BQ36" s="38">
        <f t="shared" si="25"/>
        <v>0.1277372926018136</v>
      </c>
      <c r="BR36" s="38">
        <f t="shared" si="26"/>
        <v>0.27878723290882934</v>
      </c>
      <c r="BS36" s="39"/>
      <c r="BT36" s="39"/>
      <c r="BU36" s="39"/>
      <c r="BV36" s="39"/>
      <c r="BW36" s="39"/>
      <c r="BX36" s="39"/>
      <c r="BY36" s="39"/>
      <c r="BZ36" s="39"/>
    </row>
    <row r="37" spans="1:78" x14ac:dyDescent="0.3">
      <c r="A37" s="12">
        <v>44614</v>
      </c>
      <c r="B37" t="s">
        <v>21</v>
      </c>
      <c r="C37" s="11">
        <v>2352.9</v>
      </c>
      <c r="D37" s="11">
        <v>2395.9</v>
      </c>
      <c r="E37" s="11">
        <v>2347.15</v>
      </c>
      <c r="F37" s="11">
        <v>2399.9</v>
      </c>
      <c r="G37" s="11">
        <v>2389.75</v>
      </c>
      <c r="H37" s="11">
        <v>2389</v>
      </c>
      <c r="I37" s="11">
        <v>2372.16</v>
      </c>
      <c r="J37" s="11">
        <v>2751.35</v>
      </c>
      <c r="K37" s="11">
        <v>1876.7</v>
      </c>
      <c r="L37">
        <v>6227901</v>
      </c>
      <c r="M37" s="11">
        <v>14773584971</v>
      </c>
      <c r="N37">
        <v>197401</v>
      </c>
      <c r="O37">
        <v>3920789</v>
      </c>
      <c r="P37">
        <v>62.96</v>
      </c>
      <c r="R37" s="12">
        <v>44614</v>
      </c>
      <c r="S37" s="12">
        <v>44616</v>
      </c>
      <c r="T37" t="s">
        <v>23</v>
      </c>
      <c r="U37" t="s">
        <v>22</v>
      </c>
      <c r="V37" s="11">
        <v>2357.5</v>
      </c>
      <c r="W37" s="11">
        <v>2393</v>
      </c>
      <c r="X37" s="11">
        <v>2348.15</v>
      </c>
      <c r="Y37" s="11">
        <v>2385.4</v>
      </c>
      <c r="Z37" s="11">
        <v>2386.5</v>
      </c>
      <c r="AA37" s="11">
        <v>2385.4</v>
      </c>
      <c r="AB37">
        <v>12646750</v>
      </c>
      <c r="AC37" s="11">
        <v>29968483662.5</v>
      </c>
      <c r="AD37" s="11">
        <v>29968483662.5</v>
      </c>
      <c r="AE37">
        <v>13189750</v>
      </c>
      <c r="AF37">
        <v>-7080000</v>
      </c>
      <c r="AH37" s="12">
        <v>44614</v>
      </c>
      <c r="AI37" s="12">
        <v>44651</v>
      </c>
      <c r="AJ37" t="s">
        <v>23</v>
      </c>
      <c r="AK37" t="s">
        <v>22</v>
      </c>
      <c r="AL37" s="11">
        <v>2370</v>
      </c>
      <c r="AM37" s="11">
        <v>2401.5</v>
      </c>
      <c r="AN37" s="11">
        <v>2358.4</v>
      </c>
      <c r="AO37" s="11">
        <v>2393.9</v>
      </c>
      <c r="AP37" s="11">
        <v>2394.3000000000002</v>
      </c>
      <c r="AQ37" s="11">
        <v>2393.9</v>
      </c>
      <c r="AR37">
        <v>11025500</v>
      </c>
      <c r="AS37" s="11">
        <v>26214451662.5</v>
      </c>
      <c r="AT37" s="11">
        <v>26214451662.5</v>
      </c>
      <c r="AU37">
        <v>16029750</v>
      </c>
      <c r="AV37">
        <v>7274750</v>
      </c>
      <c r="AX37" s="32">
        <f t="shared" si="14"/>
        <v>44614</v>
      </c>
      <c r="AY37" s="33">
        <f t="shared" si="15"/>
        <v>2389</v>
      </c>
      <c r="AZ37" s="34">
        <f t="shared" si="16"/>
        <v>930.07388342399997</v>
      </c>
      <c r="BA37" s="34">
        <f t="shared" si="17"/>
        <v>586.86691734879992</v>
      </c>
      <c r="BB37" s="35">
        <f t="shared" si="3"/>
        <v>29219500</v>
      </c>
      <c r="BC37" s="34">
        <f t="shared" si="18"/>
        <v>194750</v>
      </c>
      <c r="BD37" s="36"/>
      <c r="BE37" s="37">
        <f t="shared" si="19"/>
        <v>-4.5418559106629817E-3</v>
      </c>
      <c r="BF37" s="37">
        <f t="shared" si="20"/>
        <v>1.5848122562874294</v>
      </c>
      <c r="BG37" s="37">
        <f t="shared" si="21"/>
        <v>6.709790782005013E-3</v>
      </c>
      <c r="BH37" s="36"/>
      <c r="BI37" s="34"/>
      <c r="BJ37" s="36">
        <f>BC37</f>
        <v>194750</v>
      </c>
      <c r="BK37" s="36"/>
      <c r="BL37" s="34">
        <f t="shared" si="22"/>
        <v>2372.16</v>
      </c>
      <c r="BM37" s="36"/>
      <c r="BN37" s="34">
        <f t="shared" si="23"/>
        <v>2395.9</v>
      </c>
      <c r="BO37" s="34">
        <f t="shared" si="24"/>
        <v>2347.15</v>
      </c>
      <c r="BP37" s="36"/>
      <c r="BQ37" s="38">
        <f t="shared" si="25"/>
        <v>0.13169898413506095</v>
      </c>
      <c r="BR37" s="38">
        <f t="shared" si="26"/>
        <v>0.27297916555656204</v>
      </c>
      <c r="BS37" s="39"/>
      <c r="BT37" s="39"/>
      <c r="BU37" s="39"/>
      <c r="BV37" s="39"/>
      <c r="BW37" s="39"/>
      <c r="BX37" s="39"/>
      <c r="BY37" s="39"/>
      <c r="BZ37" s="39"/>
    </row>
    <row r="38" spans="1:78" ht="15" thickBot="1" x14ac:dyDescent="0.35">
      <c r="A38" s="12">
        <v>44615</v>
      </c>
      <c r="B38" t="s">
        <v>21</v>
      </c>
      <c r="C38" s="11">
        <v>2401.1</v>
      </c>
      <c r="D38" s="11">
        <v>2406.5500000000002</v>
      </c>
      <c r="E38" s="11">
        <v>2368</v>
      </c>
      <c r="F38" s="11">
        <v>2389</v>
      </c>
      <c r="G38" s="11">
        <v>2371.25</v>
      </c>
      <c r="H38" s="11">
        <v>2374.0500000000002</v>
      </c>
      <c r="I38" s="11">
        <v>2391.23</v>
      </c>
      <c r="J38" s="11">
        <v>2751.35</v>
      </c>
      <c r="K38" s="11">
        <v>1876.7</v>
      </c>
      <c r="L38">
        <v>3373615</v>
      </c>
      <c r="M38" s="11">
        <v>8067102258.4499998</v>
      </c>
      <c r="N38">
        <v>195350</v>
      </c>
      <c r="O38">
        <v>1928054</v>
      </c>
      <c r="P38">
        <v>57.15</v>
      </c>
      <c r="R38" s="12">
        <v>44615</v>
      </c>
      <c r="S38" s="12">
        <v>44616</v>
      </c>
      <c r="T38" t="s">
        <v>23</v>
      </c>
      <c r="U38" t="s">
        <v>22</v>
      </c>
      <c r="V38" s="11">
        <v>2402.3000000000002</v>
      </c>
      <c r="W38" s="11">
        <v>2405.5</v>
      </c>
      <c r="X38" s="11">
        <v>2370</v>
      </c>
      <c r="Y38" s="11">
        <v>2376.1</v>
      </c>
      <c r="Z38" s="11">
        <v>2373.9499999999998</v>
      </c>
      <c r="AA38" s="11">
        <v>2376.1</v>
      </c>
      <c r="AB38">
        <v>7429000</v>
      </c>
      <c r="AC38" s="11">
        <v>17789457237.5</v>
      </c>
      <c r="AD38" s="11">
        <v>17789457237.5</v>
      </c>
      <c r="AE38">
        <v>8200250</v>
      </c>
      <c r="AF38">
        <v>-4989500</v>
      </c>
      <c r="AH38" s="12">
        <v>44615</v>
      </c>
      <c r="AI38" s="12">
        <v>44651</v>
      </c>
      <c r="AJ38" t="s">
        <v>23</v>
      </c>
      <c r="AK38" t="s">
        <v>22</v>
      </c>
      <c r="AL38" s="11">
        <v>2397.3000000000002</v>
      </c>
      <c r="AM38" s="11">
        <v>2413.0500000000002</v>
      </c>
      <c r="AN38" s="11">
        <v>2379.5</v>
      </c>
      <c r="AO38" s="11">
        <v>2384.6999999999998</v>
      </c>
      <c r="AP38" s="11">
        <v>2382.75</v>
      </c>
      <c r="AQ38" s="11">
        <v>2384.6999999999998</v>
      </c>
      <c r="AR38">
        <v>7941500</v>
      </c>
      <c r="AS38" s="11">
        <v>19078876287.5</v>
      </c>
      <c r="AT38" s="11">
        <v>19078876287.5</v>
      </c>
      <c r="AU38">
        <v>21466000</v>
      </c>
      <c r="AV38">
        <v>5436250</v>
      </c>
      <c r="AX38" s="32">
        <f t="shared" si="14"/>
        <v>44615</v>
      </c>
      <c r="AY38" s="33">
        <f t="shared" si="15"/>
        <v>2374.0500000000002</v>
      </c>
      <c r="AZ38" s="34">
        <f t="shared" si="16"/>
        <v>461.04205664200003</v>
      </c>
      <c r="BA38" s="34">
        <f t="shared" si="17"/>
        <v>650.81689413460003</v>
      </c>
      <c r="BB38" s="35">
        <f t="shared" si="3"/>
        <v>29666250</v>
      </c>
      <c r="BC38" s="34">
        <f t="shared" si="18"/>
        <v>446750</v>
      </c>
      <c r="BD38" s="36"/>
      <c r="BE38" s="37">
        <f t="shared" si="19"/>
        <v>-6.2578484721640092E-3</v>
      </c>
      <c r="BF38" s="37">
        <f t="shared" si="20"/>
        <v>0.70840517632083577</v>
      </c>
      <c r="BG38" s="37">
        <f t="shared" si="21"/>
        <v>1.5289447115795959E-2</v>
      </c>
      <c r="BH38" s="36"/>
      <c r="BI38" s="34"/>
      <c r="BJ38" s="36">
        <f>BC38</f>
        <v>446750</v>
      </c>
      <c r="BK38" s="36"/>
      <c r="BL38" s="34">
        <f t="shared" si="22"/>
        <v>2391.23</v>
      </c>
      <c r="BM38" s="36"/>
      <c r="BN38" s="34">
        <f t="shared" si="23"/>
        <v>2406.5500000000002</v>
      </c>
      <c r="BO38" s="34">
        <f t="shared" si="24"/>
        <v>2368</v>
      </c>
      <c r="BP38" s="36"/>
      <c r="BQ38" s="38">
        <f t="shared" si="25"/>
        <v>0.1371326803205698</v>
      </c>
      <c r="BR38" s="38">
        <f t="shared" si="26"/>
        <v>0.26501305483028725</v>
      </c>
      <c r="BS38" s="39"/>
      <c r="BT38" s="39"/>
      <c r="BU38" s="39"/>
      <c r="BV38" s="39"/>
      <c r="BW38" s="39"/>
      <c r="BX38" s="39"/>
      <c r="BY38" s="39"/>
      <c r="BZ38" s="39"/>
    </row>
    <row r="39" spans="1:78" s="22" customFormat="1" ht="15" thickBot="1" x14ac:dyDescent="0.35">
      <c r="A39" s="21">
        <v>44616</v>
      </c>
      <c r="B39" s="22" t="s">
        <v>21</v>
      </c>
      <c r="C39" s="23">
        <v>2305</v>
      </c>
      <c r="D39" s="23">
        <v>2339.9</v>
      </c>
      <c r="E39" s="23">
        <v>2243.4</v>
      </c>
      <c r="F39" s="23">
        <v>2374.0500000000002</v>
      </c>
      <c r="G39" s="23">
        <v>2250</v>
      </c>
      <c r="H39" s="23">
        <v>2255.75</v>
      </c>
      <c r="I39" s="23">
        <v>2291.15</v>
      </c>
      <c r="J39" s="23">
        <v>2751.35</v>
      </c>
      <c r="K39" s="23">
        <v>1876.7</v>
      </c>
      <c r="L39" s="22">
        <v>11466725</v>
      </c>
      <c r="M39" s="23">
        <v>26272008237.549999</v>
      </c>
      <c r="N39" s="22">
        <v>493459</v>
      </c>
      <c r="O39" s="22">
        <v>7266877</v>
      </c>
      <c r="P39" s="22">
        <v>63.37</v>
      </c>
      <c r="R39" s="24">
        <v>44616</v>
      </c>
      <c r="S39" s="24">
        <v>44616</v>
      </c>
      <c r="T39" s="22" t="s">
        <v>23</v>
      </c>
      <c r="U39" s="22" t="s">
        <v>22</v>
      </c>
      <c r="V39" s="23">
        <v>2310.1</v>
      </c>
      <c r="W39" s="23">
        <v>2339.4</v>
      </c>
      <c r="X39" s="23">
        <v>2240.9499999999998</v>
      </c>
      <c r="Y39" s="23">
        <v>2254.75</v>
      </c>
      <c r="Z39" s="23">
        <v>2246</v>
      </c>
      <c r="AA39" s="23">
        <v>2255.75</v>
      </c>
      <c r="AB39" s="22">
        <v>13889750</v>
      </c>
      <c r="AC39" s="23">
        <v>31833938625</v>
      </c>
      <c r="AD39" s="23">
        <v>31833938625</v>
      </c>
      <c r="AE39" s="22">
        <v>1652250</v>
      </c>
      <c r="AF39" s="22">
        <v>-6548000</v>
      </c>
      <c r="AH39" s="12">
        <v>44616</v>
      </c>
      <c r="AI39" s="12">
        <v>44651</v>
      </c>
      <c r="AJ39" t="s">
        <v>23</v>
      </c>
      <c r="AK39" t="s">
        <v>22</v>
      </c>
      <c r="AL39" s="11">
        <v>2331.1</v>
      </c>
      <c r="AM39" s="11">
        <v>2347.6</v>
      </c>
      <c r="AN39" s="11">
        <v>2250.1</v>
      </c>
      <c r="AO39" s="11">
        <v>2261.6999999999998</v>
      </c>
      <c r="AP39" s="11">
        <v>2256.35</v>
      </c>
      <c r="AQ39" s="11">
        <v>2261.6999999999998</v>
      </c>
      <c r="AR39">
        <v>21212000</v>
      </c>
      <c r="AS39" s="11">
        <v>48743190937.5</v>
      </c>
      <c r="AT39" s="11">
        <v>48743190937.5</v>
      </c>
      <c r="AU39">
        <v>30611750</v>
      </c>
      <c r="AV39">
        <v>9145750</v>
      </c>
      <c r="AX39" s="32">
        <f t="shared" si="14"/>
        <v>44616</v>
      </c>
      <c r="AY39" s="33">
        <f t="shared" si="15"/>
        <v>2255.75</v>
      </c>
      <c r="AZ39" s="34">
        <f t="shared" si="16"/>
        <v>1664.950523855</v>
      </c>
      <c r="BA39" s="34">
        <f t="shared" si="17"/>
        <v>616.91650154519994</v>
      </c>
      <c r="BB39" s="35">
        <f t="shared" si="3"/>
        <v>32264000</v>
      </c>
      <c r="BC39" s="34">
        <f t="shared" si="18"/>
        <v>2597750</v>
      </c>
      <c r="BD39" s="36"/>
      <c r="BE39" s="37">
        <f t="shared" si="19"/>
        <v>-4.9830458499189219E-2</v>
      </c>
      <c r="BF39" s="37">
        <f t="shared" si="20"/>
        <v>2.6988263722639507</v>
      </c>
      <c r="BG39" s="37">
        <f t="shared" si="21"/>
        <v>8.7565836598828634E-2</v>
      </c>
      <c r="BH39" s="36"/>
      <c r="BI39" s="34"/>
      <c r="BJ39" s="36">
        <f>BC39</f>
        <v>2597750</v>
      </c>
      <c r="BK39" s="36"/>
      <c r="BL39" s="34">
        <f t="shared" si="22"/>
        <v>2291.15</v>
      </c>
      <c r="BM39" s="36"/>
      <c r="BN39" s="34">
        <f t="shared" si="23"/>
        <v>2339.9</v>
      </c>
      <c r="BO39" s="34">
        <f t="shared" si="24"/>
        <v>2243.4</v>
      </c>
      <c r="BP39" s="36"/>
      <c r="BQ39" s="38">
        <f t="shared" si="25"/>
        <v>0.1801297544841623</v>
      </c>
      <c r="BR39" s="38">
        <f t="shared" si="26"/>
        <v>0.20197687430063407</v>
      </c>
      <c r="BS39" s="39"/>
      <c r="BT39" s="39"/>
      <c r="BU39" s="39"/>
      <c r="BV39" s="39"/>
      <c r="BW39" s="39"/>
      <c r="BX39" s="39"/>
      <c r="BY39" s="39"/>
      <c r="BZ39" s="39"/>
    </row>
    <row r="40" spans="1:78" x14ac:dyDescent="0.3">
      <c r="A40" s="12">
        <v>44617</v>
      </c>
      <c r="B40" t="s">
        <v>21</v>
      </c>
      <c r="C40" s="11">
        <v>2280.1</v>
      </c>
      <c r="D40" s="11">
        <v>2307.9499999999998</v>
      </c>
      <c r="E40" s="11">
        <v>2276.25</v>
      </c>
      <c r="F40" s="11">
        <v>2255.75</v>
      </c>
      <c r="G40" s="11">
        <v>2283</v>
      </c>
      <c r="H40" s="11">
        <v>2283.9499999999998</v>
      </c>
      <c r="I40" s="11">
        <v>2290.84</v>
      </c>
      <c r="J40" s="11">
        <v>2751.35</v>
      </c>
      <c r="K40" s="11">
        <v>1876.7</v>
      </c>
      <c r="L40">
        <v>6724094</v>
      </c>
      <c r="M40" s="11">
        <v>15403844188.65</v>
      </c>
      <c r="N40">
        <v>281047</v>
      </c>
      <c r="O40">
        <v>3670287</v>
      </c>
      <c r="P40">
        <v>54.58</v>
      </c>
      <c r="R40" s="12">
        <v>44617</v>
      </c>
      <c r="S40" s="12">
        <v>44651</v>
      </c>
      <c r="T40" t="s">
        <v>23</v>
      </c>
      <c r="U40" t="s">
        <v>22</v>
      </c>
      <c r="V40" s="11">
        <v>2278.8000000000002</v>
      </c>
      <c r="W40" s="11">
        <v>2313</v>
      </c>
      <c r="X40" s="11">
        <v>2278.3000000000002</v>
      </c>
      <c r="Y40" s="11">
        <v>2288.65</v>
      </c>
      <c r="Z40" s="11">
        <v>2287</v>
      </c>
      <c r="AA40" s="11">
        <v>2288.65</v>
      </c>
      <c r="AB40">
        <v>8196500</v>
      </c>
      <c r="AC40" s="11">
        <v>18824062537.5</v>
      </c>
      <c r="AD40" s="11">
        <v>18824062537.5</v>
      </c>
      <c r="AE40">
        <v>30977250</v>
      </c>
      <c r="AF40">
        <v>365500</v>
      </c>
      <c r="AH40" s="12">
        <v>44617</v>
      </c>
      <c r="AI40" s="12">
        <v>44679</v>
      </c>
      <c r="AJ40" t="s">
        <v>23</v>
      </c>
      <c r="AK40" t="s">
        <v>22</v>
      </c>
      <c r="AL40" s="11">
        <v>2290.8000000000002</v>
      </c>
      <c r="AM40" s="11">
        <v>2321.15</v>
      </c>
      <c r="AN40" s="11">
        <v>2290.8000000000002</v>
      </c>
      <c r="AO40" s="11">
        <v>2297.5</v>
      </c>
      <c r="AP40" s="11">
        <v>2294.6</v>
      </c>
      <c r="AQ40" s="11">
        <v>2297.5</v>
      </c>
      <c r="AR40">
        <v>717250</v>
      </c>
      <c r="AS40" s="11">
        <v>1652399512.5</v>
      </c>
      <c r="AT40" s="11">
        <v>1652399512.5</v>
      </c>
      <c r="AU40">
        <v>806000</v>
      </c>
      <c r="AV40">
        <v>272000</v>
      </c>
      <c r="AX40" s="32">
        <f t="shared" si="14"/>
        <v>44617</v>
      </c>
      <c r="AY40" s="33">
        <f t="shared" si="15"/>
        <v>2283.9499999999998</v>
      </c>
      <c r="AZ40" s="34">
        <f t="shared" si="16"/>
        <v>840.80402710800013</v>
      </c>
      <c r="BA40" s="34">
        <f t="shared" si="17"/>
        <v>809.74520554440005</v>
      </c>
      <c r="BB40" s="35">
        <f t="shared" si="3"/>
        <v>31783250</v>
      </c>
      <c r="BC40" s="34">
        <f t="shared" si="18"/>
        <v>-480750</v>
      </c>
      <c r="BD40" s="36"/>
      <c r="BE40" s="37">
        <f t="shared" si="19"/>
        <v>1.2501385348553615E-2</v>
      </c>
      <c r="BF40" s="37">
        <f t="shared" si="20"/>
        <v>1.0383562895475484</v>
      </c>
      <c r="BG40" s="37">
        <f t="shared" si="21"/>
        <v>-1.490050830647161E-2</v>
      </c>
      <c r="BH40" s="36"/>
      <c r="BI40" s="34"/>
      <c r="BJ40" s="36">
        <f>BC40</f>
        <v>-480750</v>
      </c>
      <c r="BK40" s="36"/>
      <c r="BL40" s="34">
        <f t="shared" si="22"/>
        <v>2290.84</v>
      </c>
      <c r="BM40" s="36"/>
      <c r="BN40" s="34">
        <f t="shared" si="23"/>
        <v>2307.9499999999998</v>
      </c>
      <c r="BO40" s="34">
        <f t="shared" si="24"/>
        <v>2276.25</v>
      </c>
      <c r="BP40" s="36"/>
      <c r="BQ40" s="38">
        <f t="shared" si="25"/>
        <v>0.16988024060915555</v>
      </c>
      <c r="BR40" s="38">
        <f t="shared" si="26"/>
        <v>0.21700325038631629</v>
      </c>
      <c r="BS40" s="39"/>
      <c r="BT40" s="39"/>
      <c r="BU40" s="39"/>
      <c r="BV40" s="39"/>
      <c r="BW40" s="39"/>
      <c r="BX40" s="39"/>
      <c r="BY40" s="39"/>
      <c r="BZ40" s="39"/>
    </row>
    <row r="41" spans="1:78" x14ac:dyDescent="0.3">
      <c r="A41" s="12">
        <v>44620</v>
      </c>
      <c r="B41" t="s">
        <v>21</v>
      </c>
      <c r="C41" s="11">
        <v>2243</v>
      </c>
      <c r="D41" s="11">
        <v>2367.35</v>
      </c>
      <c r="E41" s="11">
        <v>2243</v>
      </c>
      <c r="F41" s="11">
        <v>2283.9499999999998</v>
      </c>
      <c r="G41" s="11">
        <v>2355</v>
      </c>
      <c r="H41" s="11">
        <v>2359.5500000000002</v>
      </c>
      <c r="I41" s="11">
        <v>2328.64</v>
      </c>
      <c r="J41" s="11">
        <v>2751.35</v>
      </c>
      <c r="K41" s="11">
        <v>1876.7</v>
      </c>
      <c r="L41">
        <v>9828768</v>
      </c>
      <c r="M41" s="11">
        <v>22887683561.400002</v>
      </c>
      <c r="N41">
        <v>240020</v>
      </c>
      <c r="O41">
        <v>5321030</v>
      </c>
      <c r="P41">
        <v>54.14</v>
      </c>
      <c r="R41" s="12">
        <v>44620</v>
      </c>
      <c r="S41" s="12">
        <v>44651</v>
      </c>
      <c r="T41" t="s">
        <v>23</v>
      </c>
      <c r="U41" t="s">
        <v>22</v>
      </c>
      <c r="V41" s="11">
        <v>2268.65</v>
      </c>
      <c r="W41" s="11">
        <v>2370.65</v>
      </c>
      <c r="X41" s="11">
        <v>2235</v>
      </c>
      <c r="Y41" s="11">
        <v>2363.6</v>
      </c>
      <c r="Z41" s="11">
        <v>2361.9499999999998</v>
      </c>
      <c r="AA41" s="11">
        <v>2363.6</v>
      </c>
      <c r="AB41">
        <v>9600750</v>
      </c>
      <c r="AC41" s="11">
        <v>22299069375</v>
      </c>
      <c r="AD41" s="11">
        <v>22299069375</v>
      </c>
      <c r="AE41">
        <v>31191000</v>
      </c>
      <c r="AF41">
        <v>213750</v>
      </c>
      <c r="AH41" s="12">
        <v>44620</v>
      </c>
      <c r="AI41" s="12">
        <v>44679</v>
      </c>
      <c r="AJ41" t="s">
        <v>23</v>
      </c>
      <c r="AK41" t="s">
        <v>22</v>
      </c>
      <c r="AL41" s="11">
        <v>2273.65</v>
      </c>
      <c r="AM41" s="11">
        <v>2379</v>
      </c>
      <c r="AN41" s="11">
        <v>2263.65</v>
      </c>
      <c r="AO41" s="11">
        <v>2372.1999999999998</v>
      </c>
      <c r="AP41" s="11">
        <v>2368.35</v>
      </c>
      <c r="AQ41" s="11">
        <v>2372.1999999999998</v>
      </c>
      <c r="AR41">
        <v>444750</v>
      </c>
      <c r="AS41" s="11">
        <v>1034380962.5</v>
      </c>
      <c r="AT41" s="11">
        <v>1034380962.5</v>
      </c>
      <c r="AU41">
        <v>847750</v>
      </c>
      <c r="AV41">
        <v>41750</v>
      </c>
      <c r="AX41" s="32">
        <f t="shared" si="14"/>
        <v>44620</v>
      </c>
      <c r="AY41" s="33">
        <f t="shared" si="15"/>
        <v>2359.5500000000002</v>
      </c>
      <c r="AZ41" s="34">
        <f t="shared" si="16"/>
        <v>1239.0763299199998</v>
      </c>
      <c r="BA41" s="34">
        <f t="shared" si="17"/>
        <v>918.55127336099997</v>
      </c>
      <c r="BB41" s="35">
        <f t="shared" si="3"/>
        <v>32038750</v>
      </c>
      <c r="BC41" s="34">
        <f t="shared" si="18"/>
        <v>255500</v>
      </c>
      <c r="BD41" s="36"/>
      <c r="BE41" s="37">
        <f t="shared" si="19"/>
        <v>3.3100549486635156E-2</v>
      </c>
      <c r="BF41" s="37">
        <f t="shared" si="20"/>
        <v>1.3489462873272076</v>
      </c>
      <c r="BG41" s="37">
        <f t="shared" si="21"/>
        <v>8.0388254819755683E-3</v>
      </c>
      <c r="BH41" s="36"/>
      <c r="BI41" s="34">
        <f>BC41</f>
        <v>255500</v>
      </c>
      <c r="BJ41" s="36"/>
      <c r="BK41" s="36"/>
      <c r="BL41" s="34">
        <f t="shared" si="22"/>
        <v>2328.64</v>
      </c>
      <c r="BM41" s="36"/>
      <c r="BN41" s="34">
        <f t="shared" si="23"/>
        <v>2367.35</v>
      </c>
      <c r="BO41" s="34">
        <f t="shared" si="24"/>
        <v>2243</v>
      </c>
      <c r="BP41" s="36"/>
      <c r="BQ41" s="38">
        <f t="shared" si="25"/>
        <v>0.14240282043360522</v>
      </c>
      <c r="BR41" s="38">
        <f t="shared" si="26"/>
        <v>0.2572867267011244</v>
      </c>
      <c r="BS41" s="39"/>
      <c r="BT41" s="39"/>
      <c r="BU41" s="39"/>
      <c r="BV41" s="39"/>
      <c r="BW41" s="39"/>
      <c r="BX41" s="39"/>
      <c r="BY41" s="39"/>
      <c r="BZ41" s="39"/>
    </row>
    <row r="42" spans="1:78" x14ac:dyDescent="0.3">
      <c r="A42" s="12">
        <v>44622</v>
      </c>
      <c r="B42" t="s">
        <v>21</v>
      </c>
      <c r="C42" s="11">
        <v>2334.4499999999998</v>
      </c>
      <c r="D42" s="11">
        <v>2401</v>
      </c>
      <c r="E42" s="11">
        <v>2329.1999999999998</v>
      </c>
      <c r="F42" s="11">
        <v>2359.5500000000002</v>
      </c>
      <c r="G42" s="11">
        <v>2399.25</v>
      </c>
      <c r="H42" s="11">
        <v>2398.5500000000002</v>
      </c>
      <c r="I42" s="11">
        <v>2376.69</v>
      </c>
      <c r="J42" s="11">
        <v>2751.35</v>
      </c>
      <c r="K42" s="11">
        <v>1876.7</v>
      </c>
      <c r="L42">
        <v>9909226</v>
      </c>
      <c r="M42" s="11">
        <v>23551157613.650002</v>
      </c>
      <c r="N42">
        <v>309328</v>
      </c>
      <c r="O42">
        <v>6277829</v>
      </c>
      <c r="P42">
        <v>63.35</v>
      </c>
      <c r="R42" s="12">
        <v>44622</v>
      </c>
      <c r="S42" s="12">
        <v>44651</v>
      </c>
      <c r="T42" t="s">
        <v>23</v>
      </c>
      <c r="U42" t="s">
        <v>22</v>
      </c>
      <c r="V42" s="11">
        <v>2336.6</v>
      </c>
      <c r="W42" s="11">
        <v>2404.6999999999998</v>
      </c>
      <c r="X42" s="11">
        <v>2335.5</v>
      </c>
      <c r="Y42" s="11">
        <v>2401.35</v>
      </c>
      <c r="Z42" s="11">
        <v>2403.65</v>
      </c>
      <c r="AA42" s="11">
        <v>2401.35</v>
      </c>
      <c r="AB42">
        <v>9218750</v>
      </c>
      <c r="AC42" s="11">
        <v>21946437325</v>
      </c>
      <c r="AD42" s="11">
        <v>21946437325</v>
      </c>
      <c r="AE42">
        <v>32005250</v>
      </c>
      <c r="AF42">
        <v>814250</v>
      </c>
      <c r="AH42" s="12">
        <v>44622</v>
      </c>
      <c r="AI42" s="12">
        <v>44679</v>
      </c>
      <c r="AJ42" t="s">
        <v>23</v>
      </c>
      <c r="AK42" t="s">
        <v>22</v>
      </c>
      <c r="AL42" s="11">
        <v>2349.6999999999998</v>
      </c>
      <c r="AM42" s="11">
        <v>2412.85</v>
      </c>
      <c r="AN42" s="11">
        <v>2349.6999999999998</v>
      </c>
      <c r="AO42" s="11">
        <v>2409.15</v>
      </c>
      <c r="AP42" s="11">
        <v>2412.0500000000002</v>
      </c>
      <c r="AQ42" s="11">
        <v>2409.15</v>
      </c>
      <c r="AR42">
        <v>545250</v>
      </c>
      <c r="AS42" s="11">
        <v>1301336675</v>
      </c>
      <c r="AT42" s="11">
        <v>1301336675</v>
      </c>
      <c r="AU42">
        <v>952500</v>
      </c>
      <c r="AV42">
        <v>104750</v>
      </c>
      <c r="AX42" s="32">
        <f t="shared" si="14"/>
        <v>44622</v>
      </c>
      <c r="AY42" s="33">
        <f t="shared" si="15"/>
        <v>2398.5500000000002</v>
      </c>
      <c r="AZ42" s="34">
        <f t="shared" si="16"/>
        <v>1492.0453406010001</v>
      </c>
      <c r="BA42" s="34">
        <f t="shared" si="17"/>
        <v>1027.1893641898</v>
      </c>
      <c r="BB42" s="35">
        <f t="shared" si="3"/>
        <v>32957750</v>
      </c>
      <c r="BC42" s="34">
        <f t="shared" si="18"/>
        <v>919000</v>
      </c>
      <c r="BD42" s="36"/>
      <c r="BE42" s="37">
        <f t="shared" si="19"/>
        <v>1.6528575363946515E-2</v>
      </c>
      <c r="BF42" s="37">
        <f t="shared" si="20"/>
        <v>1.4525513918048181</v>
      </c>
      <c r="BG42" s="37">
        <f t="shared" si="21"/>
        <v>2.8684015450040967E-2</v>
      </c>
      <c r="BH42" s="36"/>
      <c r="BI42" s="34">
        <f>BC42</f>
        <v>919000</v>
      </c>
      <c r="BJ42" s="36"/>
      <c r="BK42" s="36"/>
      <c r="BL42" s="34">
        <f t="shared" si="22"/>
        <v>2376.69</v>
      </c>
      <c r="BM42" s="36"/>
      <c r="BN42" s="34">
        <f t="shared" si="23"/>
        <v>2401</v>
      </c>
      <c r="BO42" s="34">
        <f t="shared" si="24"/>
        <v>2329.1999999999998</v>
      </c>
      <c r="BP42" s="36"/>
      <c r="BQ42" s="38">
        <f t="shared" si="25"/>
        <v>0.1282279608192341</v>
      </c>
      <c r="BR42" s="38">
        <f t="shared" si="26"/>
        <v>0.27806788511749353</v>
      </c>
      <c r="BS42" s="39"/>
      <c r="BT42" s="39"/>
      <c r="BU42" s="39"/>
      <c r="BV42" s="39"/>
      <c r="BW42" s="39"/>
      <c r="BX42" s="39"/>
      <c r="BY42" s="39"/>
      <c r="BZ42" s="39"/>
    </row>
    <row r="43" spans="1:78" x14ac:dyDescent="0.3">
      <c r="A43" s="12">
        <v>44623</v>
      </c>
      <c r="B43" t="s">
        <v>21</v>
      </c>
      <c r="C43" s="11">
        <v>2400</v>
      </c>
      <c r="D43" s="11">
        <v>2414.85</v>
      </c>
      <c r="E43" s="11">
        <v>2370.0500000000002</v>
      </c>
      <c r="F43" s="11">
        <v>2398.5500000000002</v>
      </c>
      <c r="G43" s="11">
        <v>2382</v>
      </c>
      <c r="H43" s="11">
        <v>2378.3000000000002</v>
      </c>
      <c r="I43" s="11">
        <v>2392.27</v>
      </c>
      <c r="J43" s="11">
        <v>2751.35</v>
      </c>
      <c r="K43" s="11">
        <v>1876.7</v>
      </c>
      <c r="L43">
        <v>4701183</v>
      </c>
      <c r="M43" s="11">
        <v>11246476348.75</v>
      </c>
      <c r="N43">
        <v>230143</v>
      </c>
      <c r="O43">
        <v>2479449</v>
      </c>
      <c r="P43">
        <v>52.74</v>
      </c>
      <c r="R43" s="12">
        <v>44623</v>
      </c>
      <c r="S43" s="12">
        <v>44651</v>
      </c>
      <c r="T43" t="s">
        <v>23</v>
      </c>
      <c r="U43" t="s">
        <v>22</v>
      </c>
      <c r="V43" s="11">
        <v>2408.9499999999998</v>
      </c>
      <c r="W43" s="11">
        <v>2419.9</v>
      </c>
      <c r="X43" s="11">
        <v>2372.4499999999998</v>
      </c>
      <c r="Y43" s="11">
        <v>2382.6999999999998</v>
      </c>
      <c r="Z43" s="11">
        <v>2387</v>
      </c>
      <c r="AA43" s="11">
        <v>2382.6999999999998</v>
      </c>
      <c r="AB43">
        <v>6365500</v>
      </c>
      <c r="AC43" s="11">
        <v>15238966962.5</v>
      </c>
      <c r="AD43" s="11">
        <v>15238966962.5</v>
      </c>
      <c r="AE43">
        <v>32167750</v>
      </c>
      <c r="AF43">
        <v>162500</v>
      </c>
      <c r="AH43" s="12">
        <v>44623</v>
      </c>
      <c r="AI43" s="12">
        <v>44679</v>
      </c>
      <c r="AJ43" t="s">
        <v>23</v>
      </c>
      <c r="AK43" t="s">
        <v>22</v>
      </c>
      <c r="AL43" s="11">
        <v>2416.75</v>
      </c>
      <c r="AM43" s="11">
        <v>2428</v>
      </c>
      <c r="AN43" s="11">
        <v>2382.65</v>
      </c>
      <c r="AO43" s="11">
        <v>2391.65</v>
      </c>
      <c r="AP43" s="11">
        <v>2397.15</v>
      </c>
      <c r="AQ43" s="11">
        <v>2391.65</v>
      </c>
      <c r="AR43">
        <v>400750</v>
      </c>
      <c r="AS43" s="11">
        <v>962988175</v>
      </c>
      <c r="AT43" s="11">
        <v>962988175</v>
      </c>
      <c r="AU43">
        <v>1049000</v>
      </c>
      <c r="AV43">
        <v>96500</v>
      </c>
      <c r="AX43" s="32">
        <f t="shared" si="14"/>
        <v>44623</v>
      </c>
      <c r="AY43" s="33">
        <f t="shared" si="15"/>
        <v>2378.3000000000002</v>
      </c>
      <c r="AZ43" s="34">
        <f t="shared" si="16"/>
        <v>593.15114592299994</v>
      </c>
      <c r="BA43" s="34">
        <f t="shared" si="17"/>
        <v>1139.5836556252</v>
      </c>
      <c r="BB43" s="35">
        <f t="shared" si="3"/>
        <v>33216750</v>
      </c>
      <c r="BC43" s="34">
        <f t="shared" si="18"/>
        <v>259000</v>
      </c>
      <c r="BD43" s="36"/>
      <c r="BE43" s="37">
        <f t="shared" si="19"/>
        <v>-8.4426007379458413E-3</v>
      </c>
      <c r="BF43" s="37">
        <f t="shared" si="20"/>
        <v>0.52049811612784547</v>
      </c>
      <c r="BG43" s="37">
        <f t="shared" si="21"/>
        <v>7.8585461689587421E-3</v>
      </c>
      <c r="BH43" s="36"/>
      <c r="BI43" s="34"/>
      <c r="BJ43" s="36">
        <f>BC43</f>
        <v>259000</v>
      </c>
      <c r="BK43" s="36"/>
      <c r="BL43" s="34">
        <f t="shared" si="22"/>
        <v>2392.27</v>
      </c>
      <c r="BM43" s="36"/>
      <c r="BN43" s="34">
        <f t="shared" si="23"/>
        <v>2414.85</v>
      </c>
      <c r="BO43" s="34">
        <f t="shared" si="24"/>
        <v>2370.0500000000002</v>
      </c>
      <c r="BP43" s="36"/>
      <c r="BQ43" s="38">
        <f t="shared" si="25"/>
        <v>0.13558798408054218</v>
      </c>
      <c r="BR43" s="38">
        <f t="shared" si="26"/>
        <v>0.26727766824745569</v>
      </c>
      <c r="BS43" s="39"/>
      <c r="BT43" s="39"/>
      <c r="BU43" s="39"/>
      <c r="BV43" s="39"/>
      <c r="BW43" s="39"/>
      <c r="BX43" s="39"/>
      <c r="BY43" s="39"/>
      <c r="BZ43" s="39"/>
    </row>
    <row r="44" spans="1:78" x14ac:dyDescent="0.3">
      <c r="A44" s="12">
        <v>44624</v>
      </c>
      <c r="B44" t="s">
        <v>21</v>
      </c>
      <c r="C44" s="11">
        <v>2353</v>
      </c>
      <c r="D44" s="11">
        <v>2364.3000000000002</v>
      </c>
      <c r="E44" s="11">
        <v>2320.35</v>
      </c>
      <c r="F44" s="11">
        <v>2378.3000000000002</v>
      </c>
      <c r="G44" s="11">
        <v>2327.9499999999998</v>
      </c>
      <c r="H44" s="11">
        <v>2325.5500000000002</v>
      </c>
      <c r="I44" s="11">
        <v>2338.1999999999998</v>
      </c>
      <c r="J44" s="11">
        <v>2751.35</v>
      </c>
      <c r="K44" s="11">
        <v>1876.7</v>
      </c>
      <c r="L44">
        <v>4986814</v>
      </c>
      <c r="M44" s="11">
        <v>11660149352.950001</v>
      </c>
      <c r="N44">
        <v>219860</v>
      </c>
      <c r="O44">
        <v>2754095</v>
      </c>
      <c r="P44">
        <v>55.23</v>
      </c>
      <c r="R44" s="12">
        <v>44624</v>
      </c>
      <c r="S44" s="12">
        <v>44651</v>
      </c>
      <c r="T44" t="s">
        <v>23</v>
      </c>
      <c r="U44" t="s">
        <v>22</v>
      </c>
      <c r="V44" s="11">
        <v>2362.9499999999998</v>
      </c>
      <c r="W44" s="11">
        <v>2369.1</v>
      </c>
      <c r="X44" s="11">
        <v>2327</v>
      </c>
      <c r="Y44" s="11">
        <v>2332.75</v>
      </c>
      <c r="Z44" s="11">
        <v>2335.0500000000002</v>
      </c>
      <c r="AA44" s="11">
        <v>2332.75</v>
      </c>
      <c r="AB44">
        <v>6209500</v>
      </c>
      <c r="AC44" s="11">
        <v>14563605862.5</v>
      </c>
      <c r="AD44" s="11">
        <v>14563605862.5</v>
      </c>
      <c r="AE44">
        <v>32559500</v>
      </c>
      <c r="AF44">
        <v>391750</v>
      </c>
      <c r="AH44" s="12">
        <v>44624</v>
      </c>
      <c r="AI44" s="12">
        <v>44679</v>
      </c>
      <c r="AJ44" t="s">
        <v>23</v>
      </c>
      <c r="AK44" t="s">
        <v>22</v>
      </c>
      <c r="AL44" s="11">
        <v>2368.9499999999998</v>
      </c>
      <c r="AM44" s="11">
        <v>2376.9499999999998</v>
      </c>
      <c r="AN44" s="11">
        <v>2336.1999999999998</v>
      </c>
      <c r="AO44" s="11">
        <v>2341.3000000000002</v>
      </c>
      <c r="AP44" s="11">
        <v>2341.65</v>
      </c>
      <c r="AQ44" s="11">
        <v>2341.3000000000002</v>
      </c>
      <c r="AR44">
        <v>369750</v>
      </c>
      <c r="AS44" s="11">
        <v>870497012.5</v>
      </c>
      <c r="AT44" s="11">
        <v>870497012.5</v>
      </c>
      <c r="AU44">
        <v>1114500</v>
      </c>
      <c r="AV44">
        <v>65500</v>
      </c>
      <c r="AX44" s="32">
        <f t="shared" si="14"/>
        <v>44624</v>
      </c>
      <c r="AY44" s="33">
        <f t="shared" si="15"/>
        <v>2325.5500000000002</v>
      </c>
      <c r="AZ44" s="34">
        <f t="shared" si="16"/>
        <v>643.96249289999992</v>
      </c>
      <c r="BA44" s="34">
        <f t="shared" si="17"/>
        <v>1166.0054734813998</v>
      </c>
      <c r="BB44" s="35">
        <f t="shared" si="3"/>
        <v>33674000</v>
      </c>
      <c r="BC44" s="34">
        <f t="shared" si="18"/>
        <v>457250</v>
      </c>
      <c r="BD44" s="36"/>
      <c r="BE44" s="37">
        <f t="shared" si="19"/>
        <v>-2.2179708194929149E-2</v>
      </c>
      <c r="BF44" s="37">
        <f t="shared" si="20"/>
        <v>0.55228084905750008</v>
      </c>
      <c r="BG44" s="37">
        <f t="shared" si="21"/>
        <v>1.3765645344592714E-2</v>
      </c>
      <c r="BH44" s="36"/>
      <c r="BI44" s="34"/>
      <c r="BJ44" s="36">
        <f>BC44</f>
        <v>457250</v>
      </c>
      <c r="BK44" s="36"/>
      <c r="BL44" s="34">
        <f t="shared" si="22"/>
        <v>2338.1999999999998</v>
      </c>
      <c r="BM44" s="36"/>
      <c r="BN44" s="34">
        <f t="shared" si="23"/>
        <v>2364.3000000000002</v>
      </c>
      <c r="BO44" s="34">
        <f t="shared" si="24"/>
        <v>2320.35</v>
      </c>
      <c r="BP44" s="36"/>
      <c r="BQ44" s="38">
        <f t="shared" si="25"/>
        <v>0.15476039035382622</v>
      </c>
      <c r="BR44" s="38">
        <f t="shared" si="26"/>
        <v>0.2391698193637769</v>
      </c>
      <c r="BS44" s="39"/>
      <c r="BT44" s="39"/>
      <c r="BU44" s="39"/>
      <c r="BV44" s="39"/>
      <c r="BW44" s="39"/>
      <c r="BX44" s="39"/>
      <c r="BY44" s="39"/>
      <c r="BZ44" s="39"/>
    </row>
    <row r="45" spans="1:78" x14ac:dyDescent="0.3">
      <c r="A45" s="12">
        <v>44627</v>
      </c>
      <c r="B45" t="s">
        <v>21</v>
      </c>
      <c r="C45" s="11">
        <v>2278.6999999999998</v>
      </c>
      <c r="D45" s="11">
        <v>2312.1</v>
      </c>
      <c r="E45" s="11">
        <v>2222</v>
      </c>
      <c r="F45" s="11">
        <v>2325.5500000000002</v>
      </c>
      <c r="G45" s="11">
        <v>2240.0500000000002</v>
      </c>
      <c r="H45" s="11">
        <v>2239.5500000000002</v>
      </c>
      <c r="I45" s="11">
        <v>2256.84</v>
      </c>
      <c r="J45" s="11">
        <v>2751.35</v>
      </c>
      <c r="K45" s="11">
        <v>1876.7</v>
      </c>
      <c r="L45">
        <v>8299295</v>
      </c>
      <c r="M45" s="11">
        <v>18730168161.150002</v>
      </c>
      <c r="N45">
        <v>372828</v>
      </c>
      <c r="O45">
        <v>4962748</v>
      </c>
      <c r="P45">
        <v>59.8</v>
      </c>
      <c r="R45" s="12">
        <v>44627</v>
      </c>
      <c r="S45" s="12">
        <v>44651</v>
      </c>
      <c r="T45" t="s">
        <v>23</v>
      </c>
      <c r="U45" t="s">
        <v>22</v>
      </c>
      <c r="V45" s="11">
        <v>2295.0500000000002</v>
      </c>
      <c r="W45" s="11">
        <v>2318.6</v>
      </c>
      <c r="X45" s="11">
        <v>2228.1</v>
      </c>
      <c r="Y45" s="11">
        <v>2245.6999999999998</v>
      </c>
      <c r="Z45" s="11">
        <v>2247.0500000000002</v>
      </c>
      <c r="AA45" s="11">
        <v>2245.6999999999998</v>
      </c>
      <c r="AB45">
        <v>8986500</v>
      </c>
      <c r="AC45" s="11">
        <v>20359356262.5</v>
      </c>
      <c r="AD45" s="11">
        <v>20359356262.5</v>
      </c>
      <c r="AE45">
        <v>32917000</v>
      </c>
      <c r="AF45">
        <v>357500</v>
      </c>
      <c r="AH45" s="12">
        <v>44627</v>
      </c>
      <c r="AI45" s="12">
        <v>44679</v>
      </c>
      <c r="AJ45" t="s">
        <v>23</v>
      </c>
      <c r="AK45" t="s">
        <v>22</v>
      </c>
      <c r="AL45" s="11">
        <v>2301.65</v>
      </c>
      <c r="AM45" s="11">
        <v>2324.5</v>
      </c>
      <c r="AN45" s="11">
        <v>2236.1999999999998</v>
      </c>
      <c r="AO45" s="11">
        <v>2253.1999999999998</v>
      </c>
      <c r="AP45" s="11">
        <v>2254.5</v>
      </c>
      <c r="AQ45" s="11">
        <v>2253.1999999999998</v>
      </c>
      <c r="AR45">
        <v>1035250</v>
      </c>
      <c r="AS45" s="11">
        <v>2351632862.5</v>
      </c>
      <c r="AT45" s="11">
        <v>2351632862.5</v>
      </c>
      <c r="AU45">
        <v>1399500</v>
      </c>
      <c r="AV45">
        <v>285000</v>
      </c>
      <c r="AX45" s="32">
        <f t="shared" si="14"/>
        <v>44627</v>
      </c>
      <c r="AY45" s="33">
        <f t="shared" si="15"/>
        <v>2239.5500000000002</v>
      </c>
      <c r="AZ45" s="34">
        <f t="shared" si="16"/>
        <v>1120.0128196320002</v>
      </c>
      <c r="BA45" s="34">
        <f t="shared" si="17"/>
        <v>961.80786729039994</v>
      </c>
      <c r="BB45" s="35">
        <f t="shared" si="3"/>
        <v>34316500</v>
      </c>
      <c r="BC45" s="34">
        <f t="shared" si="18"/>
        <v>642500</v>
      </c>
      <c r="BD45" s="36"/>
      <c r="BE45" s="37">
        <f t="shared" si="19"/>
        <v>-3.698049923673969E-2</v>
      </c>
      <c r="BF45" s="37">
        <f t="shared" si="20"/>
        <v>1.164487064123622</v>
      </c>
      <c r="BG45" s="37">
        <f t="shared" si="21"/>
        <v>1.9080002375720141E-2</v>
      </c>
      <c r="BH45" s="36"/>
      <c r="BI45" s="34"/>
      <c r="BJ45" s="36">
        <f>BC45</f>
        <v>642500</v>
      </c>
      <c r="BK45" s="36"/>
      <c r="BL45" s="34">
        <f t="shared" si="22"/>
        <v>2256.84</v>
      </c>
      <c r="BM45" s="36"/>
      <c r="BN45" s="34">
        <f t="shared" si="23"/>
        <v>2312.1</v>
      </c>
      <c r="BO45" s="34">
        <f t="shared" si="24"/>
        <v>2222</v>
      </c>
      <c r="BP45" s="36"/>
      <c r="BQ45" s="38">
        <f t="shared" si="25"/>
        <v>0.18601777309320869</v>
      </c>
      <c r="BR45" s="38">
        <f t="shared" si="26"/>
        <v>0.19334470080460389</v>
      </c>
      <c r="BS45" s="39"/>
      <c r="BT45" s="39"/>
      <c r="BU45" s="39"/>
      <c r="BV45" s="39"/>
      <c r="BW45" s="39"/>
      <c r="BX45" s="39"/>
      <c r="BY45" s="39"/>
      <c r="BZ45" s="39"/>
    </row>
    <row r="46" spans="1:78" x14ac:dyDescent="0.3">
      <c r="A46" s="12">
        <v>44628</v>
      </c>
      <c r="B46" t="s">
        <v>21</v>
      </c>
      <c r="C46" s="11">
        <v>2211.5</v>
      </c>
      <c r="D46" s="11">
        <v>2246</v>
      </c>
      <c r="E46" s="11">
        <v>2180</v>
      </c>
      <c r="F46" s="11">
        <v>2239.5500000000002</v>
      </c>
      <c r="G46" s="11">
        <v>2235.0500000000002</v>
      </c>
      <c r="H46" s="11">
        <v>2235.5</v>
      </c>
      <c r="I46" s="11">
        <v>2220.15</v>
      </c>
      <c r="J46" s="11">
        <v>2751.35</v>
      </c>
      <c r="K46" s="11">
        <v>1876.7</v>
      </c>
      <c r="L46">
        <v>9825043</v>
      </c>
      <c r="M46" s="11">
        <v>21813021864.700001</v>
      </c>
      <c r="N46">
        <v>428117</v>
      </c>
      <c r="O46">
        <v>5602260</v>
      </c>
      <c r="P46">
        <v>57.02</v>
      </c>
      <c r="R46" s="12">
        <v>44628</v>
      </c>
      <c r="S46" s="12">
        <v>44651</v>
      </c>
      <c r="T46" t="s">
        <v>23</v>
      </c>
      <c r="U46" t="s">
        <v>22</v>
      </c>
      <c r="V46" s="11">
        <v>2224.25</v>
      </c>
      <c r="W46" s="11">
        <v>2254.5</v>
      </c>
      <c r="X46" s="11">
        <v>2186.35</v>
      </c>
      <c r="Y46" s="11">
        <v>2237.4499999999998</v>
      </c>
      <c r="Z46" s="11">
        <v>2238.6</v>
      </c>
      <c r="AA46" s="11">
        <v>2237.4499999999998</v>
      </c>
      <c r="AB46">
        <v>10560750</v>
      </c>
      <c r="AC46" s="11">
        <v>23491494137.5</v>
      </c>
      <c r="AD46" s="11">
        <v>23491494137.5</v>
      </c>
      <c r="AE46">
        <v>33567750</v>
      </c>
      <c r="AF46">
        <v>650750</v>
      </c>
      <c r="AH46" s="12">
        <v>44628</v>
      </c>
      <c r="AI46" s="12">
        <v>44679</v>
      </c>
      <c r="AJ46" t="s">
        <v>23</v>
      </c>
      <c r="AK46" t="s">
        <v>22</v>
      </c>
      <c r="AL46" s="11">
        <v>2235.75</v>
      </c>
      <c r="AM46" s="11">
        <v>2260.8000000000002</v>
      </c>
      <c r="AN46" s="11">
        <v>2193.15</v>
      </c>
      <c r="AO46" s="11">
        <v>2245.0500000000002</v>
      </c>
      <c r="AP46" s="11">
        <v>2247.9499999999998</v>
      </c>
      <c r="AQ46" s="11">
        <v>2245.0500000000002</v>
      </c>
      <c r="AR46">
        <v>662250</v>
      </c>
      <c r="AS46" s="11">
        <v>1479195100</v>
      </c>
      <c r="AT46" s="11">
        <v>1479195100</v>
      </c>
      <c r="AU46">
        <v>1606250</v>
      </c>
      <c r="AV46">
        <v>206750</v>
      </c>
      <c r="AX46" s="32">
        <f t="shared" si="14"/>
        <v>44628</v>
      </c>
      <c r="AY46" s="33">
        <f t="shared" si="15"/>
        <v>2235.5</v>
      </c>
      <c r="AZ46" s="34">
        <f t="shared" si="16"/>
        <v>1243.7857538999999</v>
      </c>
      <c r="BA46" s="34">
        <f t="shared" si="17"/>
        <v>1017.6496257952</v>
      </c>
      <c r="BB46" s="35">
        <f t="shared" si="3"/>
        <v>35174000</v>
      </c>
      <c r="BC46" s="34">
        <f t="shared" si="18"/>
        <v>857500</v>
      </c>
      <c r="BD46" s="36"/>
      <c r="BE46" s="37">
        <f t="shared" si="19"/>
        <v>-1.8083990087295132E-3</v>
      </c>
      <c r="BF46" s="37">
        <f t="shared" si="20"/>
        <v>1.2222141318315676</v>
      </c>
      <c r="BG46" s="37">
        <f t="shared" si="21"/>
        <v>2.4987979543368351E-2</v>
      </c>
      <c r="BH46" s="36"/>
      <c r="BI46" s="34"/>
      <c r="BJ46" s="36">
        <f>BC46</f>
        <v>857500</v>
      </c>
      <c r="BK46" s="36"/>
      <c r="BL46" s="34">
        <f t="shared" si="22"/>
        <v>2220.15</v>
      </c>
      <c r="BM46" s="36"/>
      <c r="BN46" s="34">
        <f t="shared" si="23"/>
        <v>2246</v>
      </c>
      <c r="BO46" s="34">
        <f t="shared" si="24"/>
        <v>2180</v>
      </c>
      <c r="BP46" s="36"/>
      <c r="BQ46" s="38">
        <f t="shared" si="25"/>
        <v>0.18748977774547038</v>
      </c>
      <c r="BR46" s="38">
        <f t="shared" si="26"/>
        <v>0.19118665743059624</v>
      </c>
      <c r="BS46" s="39"/>
      <c r="BT46" s="39"/>
      <c r="BU46" s="39"/>
      <c r="BV46" s="39"/>
      <c r="BW46" s="39"/>
      <c r="BX46" s="39"/>
      <c r="BY46" s="39"/>
      <c r="BZ46" s="39"/>
    </row>
    <row r="47" spans="1:78" x14ac:dyDescent="0.3">
      <c r="A47" s="12">
        <v>44629</v>
      </c>
      <c r="B47" t="s">
        <v>21</v>
      </c>
      <c r="C47" s="11">
        <v>2236</v>
      </c>
      <c r="D47" s="11">
        <v>2367</v>
      </c>
      <c r="E47" s="11">
        <v>2234.15</v>
      </c>
      <c r="F47" s="11">
        <v>2235.5</v>
      </c>
      <c r="G47" s="11">
        <v>2358.3000000000002</v>
      </c>
      <c r="H47" s="11">
        <v>2354.1</v>
      </c>
      <c r="I47" s="11">
        <v>2316.35</v>
      </c>
      <c r="J47" s="11">
        <v>2751.35</v>
      </c>
      <c r="K47" s="11">
        <v>1876.7</v>
      </c>
      <c r="L47">
        <v>9421163</v>
      </c>
      <c r="M47" s="11">
        <v>21822706477.900002</v>
      </c>
      <c r="N47">
        <v>325395</v>
      </c>
      <c r="O47">
        <v>4647153</v>
      </c>
      <c r="P47">
        <v>49.33</v>
      </c>
      <c r="R47" s="12">
        <v>44629</v>
      </c>
      <c r="S47" s="12">
        <v>44651</v>
      </c>
      <c r="T47" t="s">
        <v>23</v>
      </c>
      <c r="U47" t="s">
        <v>22</v>
      </c>
      <c r="V47" s="11">
        <v>2234</v>
      </c>
      <c r="W47" s="11">
        <v>2368.35</v>
      </c>
      <c r="X47" s="11">
        <v>2233.9499999999998</v>
      </c>
      <c r="Y47" s="11">
        <v>2356.65</v>
      </c>
      <c r="Z47" s="11">
        <v>2357.0500000000002</v>
      </c>
      <c r="AA47" s="11">
        <v>2356.65</v>
      </c>
      <c r="AB47">
        <v>11743750</v>
      </c>
      <c r="AC47" s="11">
        <v>27177181662.5</v>
      </c>
      <c r="AD47" s="11">
        <v>27177181662.5</v>
      </c>
      <c r="AE47">
        <v>32545250</v>
      </c>
      <c r="AF47">
        <v>-1022500</v>
      </c>
      <c r="AH47" s="12">
        <v>44629</v>
      </c>
      <c r="AI47" s="12">
        <v>44679</v>
      </c>
      <c r="AJ47" t="s">
        <v>23</v>
      </c>
      <c r="AK47" t="s">
        <v>22</v>
      </c>
      <c r="AL47" s="11">
        <v>2250.4</v>
      </c>
      <c r="AM47" s="11">
        <v>2375</v>
      </c>
      <c r="AN47" s="11">
        <v>2245.0500000000002</v>
      </c>
      <c r="AO47" s="11">
        <v>2363.75</v>
      </c>
      <c r="AP47" s="11">
        <v>2365</v>
      </c>
      <c r="AQ47" s="11">
        <v>2363.75</v>
      </c>
      <c r="AR47">
        <v>610000</v>
      </c>
      <c r="AS47" s="11">
        <v>1415342712.5</v>
      </c>
      <c r="AT47" s="11">
        <v>1415342712.5</v>
      </c>
      <c r="AU47">
        <v>1647750</v>
      </c>
      <c r="AV47">
        <v>41500</v>
      </c>
      <c r="AX47" s="32">
        <f t="shared" si="14"/>
        <v>44629</v>
      </c>
      <c r="AY47" s="33">
        <f t="shared" si="15"/>
        <v>2354.1</v>
      </c>
      <c r="AZ47" s="34">
        <f t="shared" si="16"/>
        <v>1076.443285155</v>
      </c>
      <c r="BA47" s="34">
        <f t="shared" si="17"/>
        <v>1018.5915105911999</v>
      </c>
      <c r="BB47" s="35">
        <f t="shared" si="3"/>
        <v>34193000</v>
      </c>
      <c r="BC47" s="34">
        <f t="shared" si="18"/>
        <v>-981000</v>
      </c>
      <c r="BD47" s="36"/>
      <c r="BE47" s="37">
        <f t="shared" si="19"/>
        <v>5.305300827555353E-2</v>
      </c>
      <c r="BF47" s="37">
        <f t="shared" si="20"/>
        <v>1.0567958538454953</v>
      </c>
      <c r="BG47" s="37">
        <f t="shared" si="21"/>
        <v>-2.7889918689941433E-2</v>
      </c>
      <c r="BH47" s="36"/>
      <c r="BI47" s="34"/>
      <c r="BJ47" s="36">
        <f>BC47</f>
        <v>-981000</v>
      </c>
      <c r="BK47" s="36"/>
      <c r="BL47" s="34">
        <f t="shared" si="22"/>
        <v>2316.35</v>
      </c>
      <c r="BM47" s="36"/>
      <c r="BN47" s="34">
        <f t="shared" si="23"/>
        <v>2367</v>
      </c>
      <c r="BO47" s="34">
        <f t="shared" si="24"/>
        <v>2234.15</v>
      </c>
      <c r="BP47" s="36"/>
      <c r="BQ47" s="38">
        <f t="shared" si="25"/>
        <v>0.14438366620022899</v>
      </c>
      <c r="BR47" s="38">
        <f t="shared" si="26"/>
        <v>0.25438269302499061</v>
      </c>
      <c r="BS47" s="39"/>
      <c r="BT47" s="39"/>
      <c r="BU47" s="39"/>
      <c r="BV47" s="39"/>
      <c r="BW47" s="39"/>
      <c r="BX47" s="39"/>
      <c r="BY47" s="39"/>
      <c r="BZ47" s="39"/>
    </row>
    <row r="48" spans="1:78" x14ac:dyDescent="0.3">
      <c r="A48" s="12">
        <v>44630</v>
      </c>
      <c r="B48" t="s">
        <v>21</v>
      </c>
      <c r="C48" s="11">
        <v>2400</v>
      </c>
      <c r="D48" s="11">
        <v>2405</v>
      </c>
      <c r="E48" s="11">
        <v>2360</v>
      </c>
      <c r="F48" s="11">
        <v>2354.1</v>
      </c>
      <c r="G48" s="11">
        <v>2387</v>
      </c>
      <c r="H48" s="11">
        <v>2392.25</v>
      </c>
      <c r="I48" s="11">
        <v>2386.79</v>
      </c>
      <c r="J48" s="11">
        <v>2751.35</v>
      </c>
      <c r="K48" s="11">
        <v>1876.7</v>
      </c>
      <c r="L48">
        <v>8297995</v>
      </c>
      <c r="M48" s="11">
        <v>19805599252.700001</v>
      </c>
      <c r="N48">
        <v>278083</v>
      </c>
      <c r="O48">
        <v>4102149</v>
      </c>
      <c r="P48">
        <v>49.44</v>
      </c>
      <c r="R48" s="12">
        <v>44630</v>
      </c>
      <c r="S48" s="12">
        <v>44651</v>
      </c>
      <c r="T48" t="s">
        <v>23</v>
      </c>
      <c r="U48" t="s">
        <v>22</v>
      </c>
      <c r="V48" s="11">
        <v>2378.9</v>
      </c>
      <c r="W48" s="11">
        <v>2406.8000000000002</v>
      </c>
      <c r="X48" s="11">
        <v>2364.6999999999998</v>
      </c>
      <c r="Y48" s="11">
        <v>2397.25</v>
      </c>
      <c r="Z48" s="11">
        <v>2392.85</v>
      </c>
      <c r="AA48" s="11">
        <v>2397.25</v>
      </c>
      <c r="AB48">
        <v>9919250</v>
      </c>
      <c r="AC48" s="11">
        <v>23702449012.5</v>
      </c>
      <c r="AD48" s="11">
        <v>23702449012.5</v>
      </c>
      <c r="AE48">
        <v>32842250</v>
      </c>
      <c r="AF48">
        <v>297000</v>
      </c>
      <c r="AH48" s="12">
        <v>44630</v>
      </c>
      <c r="AI48" s="12">
        <v>44679</v>
      </c>
      <c r="AJ48" t="s">
        <v>23</v>
      </c>
      <c r="AK48" t="s">
        <v>22</v>
      </c>
      <c r="AL48" s="11">
        <v>2400.8000000000002</v>
      </c>
      <c r="AM48" s="11">
        <v>2413.8000000000002</v>
      </c>
      <c r="AN48" s="11">
        <v>2373</v>
      </c>
      <c r="AO48" s="11">
        <v>2402.25</v>
      </c>
      <c r="AP48" s="11">
        <v>2400.4499999999998</v>
      </c>
      <c r="AQ48" s="11">
        <v>2402.25</v>
      </c>
      <c r="AR48">
        <v>580250</v>
      </c>
      <c r="AS48" s="11">
        <v>1389395387.5</v>
      </c>
      <c r="AT48" s="11">
        <v>1389395387.5</v>
      </c>
      <c r="AU48">
        <v>1729000</v>
      </c>
      <c r="AV48">
        <v>81250</v>
      </c>
      <c r="AX48" s="32">
        <f t="shared" si="14"/>
        <v>44630</v>
      </c>
      <c r="AY48" s="33">
        <f t="shared" si="15"/>
        <v>2392.25</v>
      </c>
      <c r="AZ48" s="34">
        <f t="shared" si="16"/>
        <v>979.09682117099987</v>
      </c>
      <c r="BA48" s="34">
        <f t="shared" si="17"/>
        <v>935.4710995019999</v>
      </c>
      <c r="BB48" s="35">
        <f t="shared" si="3"/>
        <v>34571250</v>
      </c>
      <c r="BC48" s="34">
        <f t="shared" si="18"/>
        <v>378250</v>
      </c>
      <c r="BD48" s="36"/>
      <c r="BE48" s="37">
        <f t="shared" si="19"/>
        <v>1.6205768658935513E-2</v>
      </c>
      <c r="BF48" s="37">
        <f t="shared" si="20"/>
        <v>1.0466350288023052</v>
      </c>
      <c r="BG48" s="37">
        <f t="shared" si="21"/>
        <v>1.1062205714619952E-2</v>
      </c>
      <c r="BH48" s="36"/>
      <c r="BI48" s="34">
        <f>BC48</f>
        <v>378250</v>
      </c>
      <c r="BJ48" s="36"/>
      <c r="BK48" s="36"/>
      <c r="BL48" s="34">
        <f t="shared" si="22"/>
        <v>2386.79</v>
      </c>
      <c r="BM48" s="36"/>
      <c r="BN48" s="34">
        <f t="shared" si="23"/>
        <v>2405</v>
      </c>
      <c r="BO48" s="34">
        <f t="shared" si="24"/>
        <v>2360</v>
      </c>
      <c r="BP48" s="36"/>
      <c r="BQ48" s="38">
        <f t="shared" si="25"/>
        <v>0.13051774583386336</v>
      </c>
      <c r="BR48" s="38">
        <f t="shared" si="26"/>
        <v>0.27471092875792613</v>
      </c>
      <c r="BS48" s="39"/>
      <c r="BT48" s="39"/>
      <c r="BU48" s="39"/>
      <c r="BV48" s="39"/>
      <c r="BW48" s="39"/>
      <c r="BX48" s="39"/>
      <c r="BY48" s="39"/>
      <c r="BZ48" s="39"/>
    </row>
    <row r="49" spans="1:78" x14ac:dyDescent="0.3">
      <c r="A49" s="12">
        <v>44631</v>
      </c>
      <c r="B49" t="s">
        <v>21</v>
      </c>
      <c r="C49" s="11">
        <v>2376.0500000000002</v>
      </c>
      <c r="D49" s="11">
        <v>2411</v>
      </c>
      <c r="E49" s="11">
        <v>2376.0500000000002</v>
      </c>
      <c r="F49" s="11">
        <v>2392.25</v>
      </c>
      <c r="G49" s="11">
        <v>2393.15</v>
      </c>
      <c r="H49" s="11">
        <v>2399.15</v>
      </c>
      <c r="I49" s="11">
        <v>2396.11</v>
      </c>
      <c r="J49" s="11">
        <v>2751.35</v>
      </c>
      <c r="K49" s="11">
        <v>1876.7</v>
      </c>
      <c r="L49">
        <v>5656799</v>
      </c>
      <c r="M49" s="11">
        <v>13554290818.700001</v>
      </c>
      <c r="N49">
        <v>199494</v>
      </c>
      <c r="O49">
        <v>3028604</v>
      </c>
      <c r="P49">
        <v>53.54</v>
      </c>
      <c r="R49" s="12">
        <v>44631</v>
      </c>
      <c r="S49" s="12">
        <v>44651</v>
      </c>
      <c r="T49" t="s">
        <v>23</v>
      </c>
      <c r="U49" t="s">
        <v>22</v>
      </c>
      <c r="V49" s="11">
        <v>2381.3000000000002</v>
      </c>
      <c r="W49" s="11">
        <v>2415.25</v>
      </c>
      <c r="X49" s="11">
        <v>2381.3000000000002</v>
      </c>
      <c r="Y49" s="11">
        <v>2401.6</v>
      </c>
      <c r="Z49" s="11">
        <v>2395.6</v>
      </c>
      <c r="AA49" s="11">
        <v>2401.6</v>
      </c>
      <c r="AB49">
        <v>5873500</v>
      </c>
      <c r="AC49" s="11">
        <v>14105365037.5</v>
      </c>
      <c r="AD49" s="11">
        <v>14105365037.5</v>
      </c>
      <c r="AE49">
        <v>32871500</v>
      </c>
      <c r="AF49">
        <v>29250</v>
      </c>
      <c r="AH49" s="12">
        <v>44631</v>
      </c>
      <c r="AI49" s="12">
        <v>44679</v>
      </c>
      <c r="AJ49" t="s">
        <v>23</v>
      </c>
      <c r="AK49" t="s">
        <v>22</v>
      </c>
      <c r="AL49" s="11">
        <v>2392.8000000000002</v>
      </c>
      <c r="AM49" s="11">
        <v>2422</v>
      </c>
      <c r="AN49" s="11">
        <v>2392.8000000000002</v>
      </c>
      <c r="AO49" s="11">
        <v>2409.65</v>
      </c>
      <c r="AP49" s="11">
        <v>2404.3000000000002</v>
      </c>
      <c r="AQ49" s="11">
        <v>2409.65</v>
      </c>
      <c r="AR49">
        <v>314750</v>
      </c>
      <c r="AS49" s="11">
        <v>758379125</v>
      </c>
      <c r="AT49" s="11">
        <v>758379125</v>
      </c>
      <c r="AU49">
        <v>1735250</v>
      </c>
      <c r="AV49">
        <v>6250</v>
      </c>
      <c r="AX49" s="32">
        <f t="shared" si="14"/>
        <v>44631</v>
      </c>
      <c r="AY49" s="33">
        <f t="shared" si="15"/>
        <v>2399.15</v>
      </c>
      <c r="AZ49" s="34">
        <f t="shared" si="16"/>
        <v>725.68683304400008</v>
      </c>
      <c r="BA49" s="34">
        <f t="shared" si="17"/>
        <v>1012.6602345516</v>
      </c>
      <c r="BB49" s="35">
        <f t="shared" si="3"/>
        <v>34606750</v>
      </c>
      <c r="BC49" s="34">
        <f t="shared" si="18"/>
        <v>35500</v>
      </c>
      <c r="BD49" s="36"/>
      <c r="BE49" s="37">
        <f t="shared" si="19"/>
        <v>2.8843139304002888E-3</v>
      </c>
      <c r="BF49" s="37">
        <f t="shared" si="20"/>
        <v>0.71661432757387766</v>
      </c>
      <c r="BG49" s="37">
        <f t="shared" si="21"/>
        <v>1.0268648081859927E-3</v>
      </c>
      <c r="BH49" s="36"/>
      <c r="BI49" s="34">
        <f>BC49</f>
        <v>35500</v>
      </c>
      <c r="BJ49" s="36"/>
      <c r="BK49" s="36"/>
      <c r="BL49" s="34">
        <f t="shared" si="22"/>
        <v>2396.11</v>
      </c>
      <c r="BM49" s="36"/>
      <c r="BN49" s="34">
        <f t="shared" si="23"/>
        <v>2411</v>
      </c>
      <c r="BO49" s="34">
        <f t="shared" si="24"/>
        <v>2376.0500000000002</v>
      </c>
      <c r="BP49" s="36"/>
      <c r="BQ49" s="38">
        <f t="shared" si="25"/>
        <v>0.12800988605593611</v>
      </c>
      <c r="BR49" s="38">
        <f t="shared" si="26"/>
        <v>0.27838759524697609</v>
      </c>
      <c r="BS49" s="39"/>
      <c r="BT49" s="39"/>
      <c r="BU49" s="39"/>
      <c r="BV49" s="39"/>
      <c r="BW49" s="39"/>
      <c r="BX49" s="39"/>
      <c r="BY49" s="39"/>
      <c r="BZ49" s="39"/>
    </row>
    <row r="50" spans="1:78" x14ac:dyDescent="0.3">
      <c r="A50" s="12">
        <v>44634</v>
      </c>
      <c r="B50" t="s">
        <v>21</v>
      </c>
      <c r="C50" s="11">
        <v>2386.9</v>
      </c>
      <c r="D50" s="11">
        <v>2424.4</v>
      </c>
      <c r="E50" s="11">
        <v>2374</v>
      </c>
      <c r="F50" s="11">
        <v>2399.15</v>
      </c>
      <c r="G50" s="11">
        <v>2422.1999999999998</v>
      </c>
      <c r="H50" s="11">
        <v>2418.85</v>
      </c>
      <c r="I50" s="11">
        <v>2401.52</v>
      </c>
      <c r="J50" s="11">
        <v>2751.35</v>
      </c>
      <c r="K50" s="11">
        <v>1876.7</v>
      </c>
      <c r="L50">
        <v>3849222</v>
      </c>
      <c r="M50" s="11">
        <v>9243998854.25</v>
      </c>
      <c r="N50">
        <v>160500</v>
      </c>
      <c r="O50">
        <v>1800381</v>
      </c>
      <c r="P50">
        <v>46.77</v>
      </c>
      <c r="R50" s="12">
        <v>44634</v>
      </c>
      <c r="S50" s="12">
        <v>44651</v>
      </c>
      <c r="T50" t="s">
        <v>23</v>
      </c>
      <c r="U50" t="s">
        <v>22</v>
      </c>
      <c r="V50" s="11">
        <v>2391.0500000000002</v>
      </c>
      <c r="W50" s="11">
        <v>2433</v>
      </c>
      <c r="X50" s="11">
        <v>2380</v>
      </c>
      <c r="Y50" s="11">
        <v>2426.65</v>
      </c>
      <c r="Z50" s="11">
        <v>2431.35</v>
      </c>
      <c r="AA50" s="11">
        <v>2426.65</v>
      </c>
      <c r="AB50">
        <v>5908750</v>
      </c>
      <c r="AC50" s="11">
        <v>14235788612.5</v>
      </c>
      <c r="AD50" s="11">
        <v>14235788612.5</v>
      </c>
      <c r="AE50">
        <v>33096500</v>
      </c>
      <c r="AF50">
        <v>225000</v>
      </c>
      <c r="AH50" s="12">
        <v>44634</v>
      </c>
      <c r="AI50" s="12">
        <v>44679</v>
      </c>
      <c r="AJ50" t="s">
        <v>23</v>
      </c>
      <c r="AK50" t="s">
        <v>22</v>
      </c>
      <c r="AL50" s="11">
        <v>2392.1999999999998</v>
      </c>
      <c r="AM50" s="11">
        <v>2439.9499999999998</v>
      </c>
      <c r="AN50" s="11">
        <v>2388.4</v>
      </c>
      <c r="AO50" s="11">
        <v>2434.1</v>
      </c>
      <c r="AP50" s="11">
        <v>2439</v>
      </c>
      <c r="AQ50" s="11">
        <v>2434.1</v>
      </c>
      <c r="AR50">
        <v>465500</v>
      </c>
      <c r="AS50" s="11">
        <v>1123945412.5</v>
      </c>
      <c r="AT50" s="11">
        <v>1123945412.5</v>
      </c>
      <c r="AU50">
        <v>1828000</v>
      </c>
      <c r="AV50">
        <v>92750</v>
      </c>
      <c r="AX50" s="32">
        <f t="shared" si="14"/>
        <v>44634</v>
      </c>
      <c r="AY50" s="33">
        <f t="shared" si="15"/>
        <v>2418.85</v>
      </c>
      <c r="AZ50" s="34">
        <f t="shared" si="16"/>
        <v>432.36509791200001</v>
      </c>
      <c r="BA50" s="34">
        <f t="shared" si="17"/>
        <v>1029.0051025804</v>
      </c>
      <c r="BB50" s="35">
        <f t="shared" si="3"/>
        <v>34924500</v>
      </c>
      <c r="BC50" s="34">
        <f t="shared" si="18"/>
        <v>317750</v>
      </c>
      <c r="BD50" s="36"/>
      <c r="BE50" s="37">
        <f t="shared" si="19"/>
        <v>8.2112414813579043E-3</v>
      </c>
      <c r="BF50" s="37">
        <f t="shared" si="20"/>
        <v>0.42017779778523273</v>
      </c>
      <c r="BG50" s="37">
        <f t="shared" si="21"/>
        <v>9.1817347771749724E-3</v>
      </c>
      <c r="BH50" s="36"/>
      <c r="BI50" s="34">
        <f>BC50</f>
        <v>317750</v>
      </c>
      <c r="BJ50" s="36"/>
      <c r="BK50" s="36"/>
      <c r="BL50" s="34">
        <f t="shared" si="22"/>
        <v>2401.52</v>
      </c>
      <c r="BM50" s="36"/>
      <c r="BN50" s="34">
        <f t="shared" si="23"/>
        <v>2424.4</v>
      </c>
      <c r="BO50" s="34">
        <f t="shared" si="24"/>
        <v>2374</v>
      </c>
      <c r="BP50" s="36"/>
      <c r="BQ50" s="38">
        <f t="shared" si="25"/>
        <v>0.12084976466098461</v>
      </c>
      <c r="BR50" s="38">
        <f t="shared" si="26"/>
        <v>0.28888474449832147</v>
      </c>
      <c r="BS50" s="39"/>
      <c r="BT50" s="39"/>
      <c r="BU50" s="39"/>
      <c r="BV50" s="39"/>
      <c r="BW50" s="39"/>
      <c r="BX50" s="39"/>
      <c r="BY50" s="39"/>
      <c r="BZ50" s="39"/>
    </row>
    <row r="51" spans="1:78" x14ac:dyDescent="0.3">
      <c r="A51" s="12">
        <v>44635</v>
      </c>
      <c r="B51" t="s">
        <v>21</v>
      </c>
      <c r="C51" s="11">
        <v>2427.9499999999998</v>
      </c>
      <c r="D51" s="11">
        <v>2427.9499999999998</v>
      </c>
      <c r="E51" s="11">
        <v>2340.85</v>
      </c>
      <c r="F51" s="11">
        <v>2418.85</v>
      </c>
      <c r="G51" s="11">
        <v>2362</v>
      </c>
      <c r="H51" s="11">
        <v>2363.4499999999998</v>
      </c>
      <c r="I51" s="11">
        <v>2386.09</v>
      </c>
      <c r="J51" s="11">
        <v>2751.35</v>
      </c>
      <c r="K51" s="11">
        <v>1876.7</v>
      </c>
      <c r="L51">
        <v>7349740</v>
      </c>
      <c r="M51" s="11">
        <v>17537136611.950001</v>
      </c>
      <c r="N51">
        <v>257511</v>
      </c>
      <c r="O51">
        <v>3924279</v>
      </c>
      <c r="P51">
        <v>53.39</v>
      </c>
      <c r="R51" s="12">
        <v>44635</v>
      </c>
      <c r="S51" s="12">
        <v>44651</v>
      </c>
      <c r="T51" t="s">
        <v>23</v>
      </c>
      <c r="U51" t="s">
        <v>22</v>
      </c>
      <c r="V51" s="11">
        <v>2428.6999999999998</v>
      </c>
      <c r="W51" s="11">
        <v>2432.6999999999998</v>
      </c>
      <c r="X51" s="11">
        <v>2348.6</v>
      </c>
      <c r="Y51" s="11">
        <v>2371.3000000000002</v>
      </c>
      <c r="Z51" s="11">
        <v>2369.4499999999998</v>
      </c>
      <c r="AA51" s="11">
        <v>2371.3000000000002</v>
      </c>
      <c r="AB51">
        <v>8800500</v>
      </c>
      <c r="AC51" s="11">
        <v>21046816650</v>
      </c>
      <c r="AD51" s="11">
        <v>21046816650</v>
      </c>
      <c r="AE51">
        <v>33328750</v>
      </c>
      <c r="AF51">
        <v>232250</v>
      </c>
      <c r="AH51" s="12">
        <v>44635</v>
      </c>
      <c r="AI51" s="12">
        <v>44679</v>
      </c>
      <c r="AJ51" t="s">
        <v>23</v>
      </c>
      <c r="AK51" t="s">
        <v>22</v>
      </c>
      <c r="AL51" s="11">
        <v>2438.25</v>
      </c>
      <c r="AM51" s="11">
        <v>2439</v>
      </c>
      <c r="AN51" s="11">
        <v>2358</v>
      </c>
      <c r="AO51" s="11">
        <v>2379.75</v>
      </c>
      <c r="AP51" s="11">
        <v>2379</v>
      </c>
      <c r="AQ51" s="11">
        <v>2379.75</v>
      </c>
      <c r="AR51">
        <v>705750</v>
      </c>
      <c r="AS51" s="11">
        <v>1690175837.5</v>
      </c>
      <c r="AT51" s="11">
        <v>1690175837.5</v>
      </c>
      <c r="AU51">
        <v>1945750</v>
      </c>
      <c r="AV51">
        <v>117750</v>
      </c>
      <c r="AX51" s="32">
        <f t="shared" si="14"/>
        <v>44635</v>
      </c>
      <c r="AY51" s="33">
        <f t="shared" si="15"/>
        <v>2363.4499999999998</v>
      </c>
      <c r="AZ51" s="34">
        <f t="shared" si="16"/>
        <v>936.36828791100004</v>
      </c>
      <c r="BA51" s="34">
        <f t="shared" si="17"/>
        <v>891.47555823639993</v>
      </c>
      <c r="BB51" s="35">
        <f t="shared" si="3"/>
        <v>35274500</v>
      </c>
      <c r="BC51" s="34">
        <f t="shared" si="18"/>
        <v>350000</v>
      </c>
      <c r="BD51" s="36"/>
      <c r="BE51" s="37">
        <f t="shared" si="19"/>
        <v>-2.29034458523679E-2</v>
      </c>
      <c r="BF51" s="37">
        <f t="shared" si="20"/>
        <v>1.0503577795934318</v>
      </c>
      <c r="BG51" s="37">
        <f t="shared" si="21"/>
        <v>1.0021618061819067E-2</v>
      </c>
      <c r="BH51" s="36"/>
      <c r="BI51" s="34"/>
      <c r="BJ51" s="36">
        <f>BC51</f>
        <v>350000</v>
      </c>
      <c r="BK51" s="36"/>
      <c r="BL51" s="34">
        <f t="shared" si="22"/>
        <v>2386.09</v>
      </c>
      <c r="BM51" s="36"/>
      <c r="BN51" s="34">
        <f t="shared" si="23"/>
        <v>2427.9499999999998</v>
      </c>
      <c r="BO51" s="34">
        <f t="shared" si="24"/>
        <v>2340.85</v>
      </c>
      <c r="BP51" s="36"/>
      <c r="BQ51" s="38">
        <f t="shared" si="25"/>
        <v>0.14098533447216824</v>
      </c>
      <c r="BR51" s="38">
        <f t="shared" si="26"/>
        <v>0.2593648425427611</v>
      </c>
      <c r="BS51" s="39"/>
      <c r="BT51" s="39"/>
      <c r="BU51" s="39"/>
      <c r="BV51" s="39"/>
      <c r="BW51" s="39"/>
      <c r="BX51" s="39"/>
      <c r="BY51" s="39"/>
      <c r="BZ51" s="39"/>
    </row>
    <row r="52" spans="1:78" x14ac:dyDescent="0.3">
      <c r="A52" s="12">
        <v>44636</v>
      </c>
      <c r="B52" t="s">
        <v>21</v>
      </c>
      <c r="C52" s="11">
        <v>2382</v>
      </c>
      <c r="D52" s="11">
        <v>2407.9</v>
      </c>
      <c r="E52" s="11">
        <v>2377.1</v>
      </c>
      <c r="F52" s="11">
        <v>2363.4499999999998</v>
      </c>
      <c r="G52" s="11">
        <v>2401.5</v>
      </c>
      <c r="H52" s="11">
        <v>2403.35</v>
      </c>
      <c r="I52" s="11">
        <v>2396.17</v>
      </c>
      <c r="J52" s="11">
        <v>2751.35</v>
      </c>
      <c r="K52" s="11">
        <v>1876.7</v>
      </c>
      <c r="L52">
        <v>5145644</v>
      </c>
      <c r="M52" s="11">
        <v>12329854279.299999</v>
      </c>
      <c r="N52">
        <v>185464</v>
      </c>
      <c r="O52">
        <v>2824434</v>
      </c>
      <c r="P52">
        <v>54.89</v>
      </c>
      <c r="R52" s="12">
        <v>44636</v>
      </c>
      <c r="S52" s="12">
        <v>44651</v>
      </c>
      <c r="T52" t="s">
        <v>23</v>
      </c>
      <c r="U52" t="s">
        <v>22</v>
      </c>
      <c r="V52" s="11">
        <v>2384.4499999999998</v>
      </c>
      <c r="W52" s="11">
        <v>2417.6999999999998</v>
      </c>
      <c r="X52" s="11">
        <v>2384.3000000000002</v>
      </c>
      <c r="Y52" s="11">
        <v>2413.1999999999998</v>
      </c>
      <c r="Z52" s="11">
        <v>2411.8000000000002</v>
      </c>
      <c r="AA52" s="11">
        <v>2413.1999999999998</v>
      </c>
      <c r="AB52">
        <v>6066000</v>
      </c>
      <c r="AC52" s="11">
        <v>14583810862.5</v>
      </c>
      <c r="AD52" s="11">
        <v>14583810862.5</v>
      </c>
      <c r="AE52">
        <v>32327500</v>
      </c>
      <c r="AF52">
        <v>-1001250</v>
      </c>
      <c r="AH52" s="12">
        <v>44636</v>
      </c>
      <c r="AI52" s="12">
        <v>44679</v>
      </c>
      <c r="AJ52" t="s">
        <v>23</v>
      </c>
      <c r="AK52" t="s">
        <v>22</v>
      </c>
      <c r="AL52" s="11">
        <v>2395</v>
      </c>
      <c r="AM52" s="11">
        <v>2424.9499999999998</v>
      </c>
      <c r="AN52" s="11">
        <v>2395</v>
      </c>
      <c r="AO52" s="11">
        <v>2420.75</v>
      </c>
      <c r="AP52" s="11">
        <v>2420</v>
      </c>
      <c r="AQ52" s="11">
        <v>2420.75</v>
      </c>
      <c r="AR52">
        <v>403000</v>
      </c>
      <c r="AS52" s="11">
        <v>972005437.5</v>
      </c>
      <c r="AT52" s="11">
        <v>972005437.5</v>
      </c>
      <c r="AU52">
        <v>1945000</v>
      </c>
      <c r="AV52">
        <v>-750</v>
      </c>
      <c r="AX52" s="32">
        <f t="shared" si="14"/>
        <v>44636</v>
      </c>
      <c r="AY52" s="33">
        <f t="shared" si="15"/>
        <v>2403.35</v>
      </c>
      <c r="AZ52" s="34">
        <f t="shared" si="16"/>
        <v>676.78240177800001</v>
      </c>
      <c r="BA52" s="34">
        <f t="shared" si="17"/>
        <v>829.9920650386</v>
      </c>
      <c r="BB52" s="35">
        <f t="shared" si="3"/>
        <v>34272500</v>
      </c>
      <c r="BC52" s="34">
        <f t="shared" si="18"/>
        <v>-1002000</v>
      </c>
      <c r="BD52" s="36"/>
      <c r="BE52" s="37">
        <f t="shared" si="19"/>
        <v>1.6882100319448305E-2</v>
      </c>
      <c r="BF52" s="37">
        <f t="shared" si="20"/>
        <v>0.81540827953159434</v>
      </c>
      <c r="BG52" s="37">
        <f t="shared" si="21"/>
        <v>-2.8405788884321534E-2</v>
      </c>
      <c r="BH52" s="36"/>
      <c r="BI52" s="34"/>
      <c r="BJ52" s="36">
        <f>BC52</f>
        <v>-1002000</v>
      </c>
      <c r="BK52" s="36"/>
      <c r="BL52" s="34">
        <f t="shared" si="22"/>
        <v>2396.17</v>
      </c>
      <c r="BM52" s="36"/>
      <c r="BN52" s="34">
        <f t="shared" si="23"/>
        <v>2407.9</v>
      </c>
      <c r="BO52" s="34">
        <f t="shared" si="24"/>
        <v>2377.1</v>
      </c>
      <c r="BP52" s="36"/>
      <c r="BQ52" s="38">
        <f t="shared" si="25"/>
        <v>0.12648336271285007</v>
      </c>
      <c r="BR52" s="38">
        <f t="shared" si="26"/>
        <v>0.28062556615335421</v>
      </c>
      <c r="BS52" s="39"/>
      <c r="BT52" s="39"/>
      <c r="BU52" s="39"/>
      <c r="BV52" s="39"/>
      <c r="BW52" s="39"/>
      <c r="BX52" s="39"/>
      <c r="BY52" s="39"/>
      <c r="BZ52" s="39"/>
    </row>
    <row r="53" spans="1:78" x14ac:dyDescent="0.3">
      <c r="A53" s="12">
        <v>44637</v>
      </c>
      <c r="B53" t="s">
        <v>21</v>
      </c>
      <c r="C53" s="11">
        <v>2432.75</v>
      </c>
      <c r="D53" s="11">
        <v>2497.4</v>
      </c>
      <c r="E53" s="11">
        <v>2415.1</v>
      </c>
      <c r="F53" s="11">
        <v>2403.35</v>
      </c>
      <c r="G53" s="11">
        <v>2487.5</v>
      </c>
      <c r="H53" s="11">
        <v>2481.6999999999998</v>
      </c>
      <c r="I53" s="11">
        <v>2456.66</v>
      </c>
      <c r="J53" s="11">
        <v>2751.35</v>
      </c>
      <c r="K53" s="11">
        <v>1876.7</v>
      </c>
      <c r="L53">
        <v>9886295</v>
      </c>
      <c r="M53" s="11">
        <v>24287296550.400002</v>
      </c>
      <c r="N53">
        <v>274442</v>
      </c>
      <c r="O53">
        <v>5961590</v>
      </c>
      <c r="P53">
        <v>60.3</v>
      </c>
      <c r="R53" s="12">
        <v>44637</v>
      </c>
      <c r="S53" s="12">
        <v>44651</v>
      </c>
      <c r="T53" t="s">
        <v>23</v>
      </c>
      <c r="U53" t="s">
        <v>22</v>
      </c>
      <c r="V53" s="11">
        <v>2428.5500000000002</v>
      </c>
      <c r="W53" s="11">
        <v>2499.6</v>
      </c>
      <c r="X53" s="11">
        <v>2422.1999999999998</v>
      </c>
      <c r="Y53" s="11">
        <v>2484.6999999999998</v>
      </c>
      <c r="Z53" s="11">
        <v>2490.75</v>
      </c>
      <c r="AA53" s="11">
        <v>2484.6999999999998</v>
      </c>
      <c r="AB53">
        <v>12121500</v>
      </c>
      <c r="AC53" s="11">
        <v>29786492187.5</v>
      </c>
      <c r="AD53" s="11">
        <v>29786492187.5</v>
      </c>
      <c r="AE53">
        <v>32142000</v>
      </c>
      <c r="AF53">
        <v>-185500</v>
      </c>
      <c r="AH53" s="12">
        <v>44637</v>
      </c>
      <c r="AI53" s="12">
        <v>44679</v>
      </c>
      <c r="AJ53" t="s">
        <v>23</v>
      </c>
      <c r="AK53" t="s">
        <v>22</v>
      </c>
      <c r="AL53" s="11">
        <v>2439.9499999999998</v>
      </c>
      <c r="AM53" s="11">
        <v>2507</v>
      </c>
      <c r="AN53" s="11">
        <v>2430.6</v>
      </c>
      <c r="AO53" s="11">
        <v>2491.85</v>
      </c>
      <c r="AP53" s="11">
        <v>2496.5500000000002</v>
      </c>
      <c r="AQ53" s="11">
        <v>2491.85</v>
      </c>
      <c r="AR53">
        <v>1092250</v>
      </c>
      <c r="AS53" s="11">
        <v>2692934925</v>
      </c>
      <c r="AT53" s="11">
        <v>2692934925</v>
      </c>
      <c r="AU53">
        <v>1941500</v>
      </c>
      <c r="AV53">
        <v>-3500</v>
      </c>
      <c r="AX53" s="32">
        <f t="shared" si="14"/>
        <v>44637</v>
      </c>
      <c r="AY53" s="33">
        <f t="shared" si="15"/>
        <v>2481.6999999999998</v>
      </c>
      <c r="AZ53" s="34">
        <f t="shared" si="16"/>
        <v>1464.5599689399999</v>
      </c>
      <c r="BA53" s="34">
        <f t="shared" si="17"/>
        <v>750.0598883632</v>
      </c>
      <c r="BB53" s="35">
        <f t="shared" si="3"/>
        <v>34083500</v>
      </c>
      <c r="BC53" s="34">
        <f t="shared" si="18"/>
        <v>-189000</v>
      </c>
      <c r="BD53" s="36"/>
      <c r="BE53" s="37">
        <f t="shared" si="19"/>
        <v>3.2600328707845259E-2</v>
      </c>
      <c r="BF53" s="37">
        <f t="shared" si="20"/>
        <v>1.9525907086379466</v>
      </c>
      <c r="BG53" s="37">
        <f t="shared" si="21"/>
        <v>-5.5146254285505869E-3</v>
      </c>
      <c r="BH53" s="36"/>
      <c r="BI53" s="34"/>
      <c r="BJ53" s="36">
        <f>BC53</f>
        <v>-189000</v>
      </c>
      <c r="BK53" s="36"/>
      <c r="BL53" s="34">
        <f t="shared" si="22"/>
        <v>2456.66</v>
      </c>
      <c r="BM53" s="36"/>
      <c r="BN53" s="34">
        <f t="shared" si="23"/>
        <v>2497.4</v>
      </c>
      <c r="BO53" s="34">
        <f t="shared" si="24"/>
        <v>2415.1</v>
      </c>
      <c r="BP53" s="36"/>
      <c r="BQ53" s="38">
        <f t="shared" si="25"/>
        <v>9.8006433205517329E-2</v>
      </c>
      <c r="BR53" s="38">
        <f t="shared" si="26"/>
        <v>0.32237438056162399</v>
      </c>
      <c r="BS53" s="39"/>
      <c r="BT53" s="39"/>
      <c r="BU53" s="39"/>
      <c r="BV53" s="39"/>
      <c r="BW53" s="39"/>
      <c r="BX53" s="39"/>
      <c r="BY53" s="39"/>
      <c r="BZ53" s="39"/>
    </row>
    <row r="54" spans="1:78" x14ac:dyDescent="0.3">
      <c r="A54" s="12">
        <v>44641</v>
      </c>
      <c r="B54" t="s">
        <v>21</v>
      </c>
      <c r="C54" s="11">
        <v>2444</v>
      </c>
      <c r="D54" s="11">
        <v>2484</v>
      </c>
      <c r="E54" s="11">
        <v>2439</v>
      </c>
      <c r="F54" s="11">
        <v>2481.6999999999998</v>
      </c>
      <c r="G54" s="11">
        <v>2463</v>
      </c>
      <c r="H54" s="11">
        <v>2467.4</v>
      </c>
      <c r="I54" s="11">
        <v>2465.17</v>
      </c>
      <c r="J54" s="11">
        <v>2751.35</v>
      </c>
      <c r="K54" s="11">
        <v>1876.7</v>
      </c>
      <c r="L54">
        <v>5537752</v>
      </c>
      <c r="M54" s="11">
        <v>13651502305.15</v>
      </c>
      <c r="N54">
        <v>235063</v>
      </c>
      <c r="O54">
        <v>3019258</v>
      </c>
      <c r="P54">
        <v>54.52</v>
      </c>
      <c r="R54" s="12">
        <v>44641</v>
      </c>
      <c r="S54" s="12">
        <v>44651</v>
      </c>
      <c r="T54" t="s">
        <v>23</v>
      </c>
      <c r="U54" t="s">
        <v>22</v>
      </c>
      <c r="V54" s="11">
        <v>2460</v>
      </c>
      <c r="W54" s="11">
        <v>2491.65</v>
      </c>
      <c r="X54" s="11">
        <v>2451.25</v>
      </c>
      <c r="Y54" s="11">
        <v>2475.5</v>
      </c>
      <c r="Z54" s="11">
        <v>2473.5</v>
      </c>
      <c r="AA54" s="11">
        <v>2475.5</v>
      </c>
      <c r="AB54">
        <v>5625750</v>
      </c>
      <c r="AC54" s="11">
        <v>13923880650</v>
      </c>
      <c r="AD54" s="11">
        <v>13923880650</v>
      </c>
      <c r="AE54">
        <v>31695750</v>
      </c>
      <c r="AF54">
        <v>-446250</v>
      </c>
      <c r="AH54" s="12">
        <v>44641</v>
      </c>
      <c r="AI54" s="12">
        <v>44679</v>
      </c>
      <c r="AJ54" t="s">
        <v>23</v>
      </c>
      <c r="AK54" t="s">
        <v>22</v>
      </c>
      <c r="AL54" s="11">
        <v>2470</v>
      </c>
      <c r="AM54" s="11">
        <v>2499</v>
      </c>
      <c r="AN54" s="11">
        <v>2459.6999999999998</v>
      </c>
      <c r="AO54" s="11">
        <v>2484.5</v>
      </c>
      <c r="AP54" s="11">
        <v>2483</v>
      </c>
      <c r="AQ54" s="11">
        <v>2484.5</v>
      </c>
      <c r="AR54">
        <v>1046000</v>
      </c>
      <c r="AS54" s="11">
        <v>2598017450</v>
      </c>
      <c r="AT54" s="11">
        <v>2598017450</v>
      </c>
      <c r="AU54">
        <v>2240000</v>
      </c>
      <c r="AV54">
        <v>298500</v>
      </c>
      <c r="AX54" s="32">
        <f t="shared" si="14"/>
        <v>44641</v>
      </c>
      <c r="AY54" s="33">
        <f t="shared" si="15"/>
        <v>2467.4</v>
      </c>
      <c r="AZ54" s="34">
        <f t="shared" si="16"/>
        <v>744.29842438600008</v>
      </c>
      <c r="BA54" s="34">
        <f t="shared" si="17"/>
        <v>847.15251791699995</v>
      </c>
      <c r="BB54" s="35">
        <f t="shared" si="3"/>
        <v>33935750</v>
      </c>
      <c r="BC54" s="34">
        <f t="shared" si="18"/>
        <v>-147750</v>
      </c>
      <c r="BD54" s="36"/>
      <c r="BE54" s="37">
        <f t="shared" si="19"/>
        <v>-5.7621791513880515E-3</v>
      </c>
      <c r="BF54" s="37">
        <f t="shared" si="20"/>
        <v>0.87858845797460405</v>
      </c>
      <c r="BG54" s="37">
        <f t="shared" si="21"/>
        <v>-4.3349421274223596E-3</v>
      </c>
      <c r="BH54" s="36"/>
      <c r="BI54" s="34">
        <f>BC54</f>
        <v>-147750</v>
      </c>
      <c r="BJ54" s="36"/>
      <c r="BK54" s="36"/>
      <c r="BL54" s="34">
        <f t="shared" si="22"/>
        <v>2465.17</v>
      </c>
      <c r="BM54" s="36"/>
      <c r="BN54" s="34">
        <f t="shared" si="23"/>
        <v>2484</v>
      </c>
      <c r="BO54" s="34">
        <f t="shared" si="24"/>
        <v>2439</v>
      </c>
      <c r="BP54" s="36"/>
      <c r="BQ54" s="38">
        <f t="shared" si="25"/>
        <v>0.10320388173078664</v>
      </c>
      <c r="BR54" s="38">
        <f t="shared" si="26"/>
        <v>0.31475462247562214</v>
      </c>
      <c r="BS54" s="39"/>
      <c r="BT54" s="39"/>
      <c r="BU54" s="39"/>
      <c r="BV54" s="39"/>
      <c r="BW54" s="39"/>
      <c r="BX54" s="39"/>
      <c r="BY54" s="39"/>
      <c r="BZ54" s="39"/>
    </row>
    <row r="55" spans="1:78" x14ac:dyDescent="0.3">
      <c r="A55" s="12">
        <v>44642</v>
      </c>
      <c r="B55" t="s">
        <v>21</v>
      </c>
      <c r="C55" s="11">
        <v>2460.1</v>
      </c>
      <c r="D55" s="11">
        <v>2534.9499999999998</v>
      </c>
      <c r="E55" s="11">
        <v>2453.6</v>
      </c>
      <c r="F55" s="11">
        <v>2467.4</v>
      </c>
      <c r="G55" s="11">
        <v>2528</v>
      </c>
      <c r="H55" s="11">
        <v>2531.15</v>
      </c>
      <c r="I55" s="11">
        <v>2508.41</v>
      </c>
      <c r="J55" s="11">
        <v>2751.35</v>
      </c>
      <c r="K55" s="11">
        <v>1876.7</v>
      </c>
      <c r="L55">
        <v>10410082</v>
      </c>
      <c r="M55" s="11">
        <v>26112751091.549999</v>
      </c>
      <c r="N55">
        <v>314410</v>
      </c>
      <c r="O55">
        <v>5753732</v>
      </c>
      <c r="P55">
        <v>55.27</v>
      </c>
      <c r="R55" s="12">
        <v>44642</v>
      </c>
      <c r="S55" s="12">
        <v>44651</v>
      </c>
      <c r="T55" t="s">
        <v>23</v>
      </c>
      <c r="U55" t="s">
        <v>22</v>
      </c>
      <c r="V55" s="11">
        <v>2460.25</v>
      </c>
      <c r="W55" s="11">
        <v>2544.6</v>
      </c>
      <c r="X55" s="11">
        <v>2460</v>
      </c>
      <c r="Y55" s="11">
        <v>2539.1</v>
      </c>
      <c r="Z55" s="11">
        <v>2538</v>
      </c>
      <c r="AA55" s="11">
        <v>2539.1</v>
      </c>
      <c r="AB55">
        <v>11762500</v>
      </c>
      <c r="AC55" s="11">
        <v>29669446075</v>
      </c>
      <c r="AD55" s="11">
        <v>29669446075</v>
      </c>
      <c r="AE55">
        <v>32086750</v>
      </c>
      <c r="AF55">
        <v>391000</v>
      </c>
      <c r="AH55" s="12">
        <v>44642</v>
      </c>
      <c r="AI55" s="12">
        <v>44679</v>
      </c>
      <c r="AJ55" t="s">
        <v>23</v>
      </c>
      <c r="AK55" t="s">
        <v>22</v>
      </c>
      <c r="AL55" s="11">
        <v>2479.4</v>
      </c>
      <c r="AM55" s="11">
        <v>2552.8000000000002</v>
      </c>
      <c r="AN55" s="11">
        <v>2470.9499999999998</v>
      </c>
      <c r="AO55" s="11">
        <v>2547.6999999999998</v>
      </c>
      <c r="AP55" s="11">
        <v>2547</v>
      </c>
      <c r="AQ55" s="11">
        <v>2547.6999999999998</v>
      </c>
      <c r="AR55">
        <v>2159750</v>
      </c>
      <c r="AS55" s="11">
        <v>5467118050</v>
      </c>
      <c r="AT55" s="11">
        <v>5467118050</v>
      </c>
      <c r="AU55">
        <v>2819750</v>
      </c>
      <c r="AV55">
        <v>579750</v>
      </c>
      <c r="AX55" s="32">
        <f t="shared" si="14"/>
        <v>44642</v>
      </c>
      <c r="AY55" s="33">
        <f t="shared" si="15"/>
        <v>2531.15</v>
      </c>
      <c r="AZ55" s="34">
        <f t="shared" si="16"/>
        <v>1443.2718886119999</v>
      </c>
      <c r="BA55" s="34">
        <f t="shared" si="17"/>
        <v>850.87483618539989</v>
      </c>
      <c r="BB55" s="35">
        <f t="shared" si="3"/>
        <v>34906500</v>
      </c>
      <c r="BC55" s="34">
        <f t="shared" si="18"/>
        <v>970750</v>
      </c>
      <c r="BD55" s="36"/>
      <c r="BE55" s="37">
        <f t="shared" si="19"/>
        <v>2.583691335008511E-2</v>
      </c>
      <c r="BF55" s="37">
        <f t="shared" si="20"/>
        <v>1.6962211446778768</v>
      </c>
      <c r="BG55" s="37">
        <f t="shared" si="21"/>
        <v>2.8605526620157209E-2</v>
      </c>
      <c r="BH55" s="36"/>
      <c r="BI55" s="34">
        <f>BC55</f>
        <v>970750</v>
      </c>
      <c r="BJ55" s="36"/>
      <c r="BK55" s="36"/>
      <c r="BL55" s="34">
        <f t="shared" si="22"/>
        <v>2508.41</v>
      </c>
      <c r="BM55" s="36"/>
      <c r="BN55" s="34">
        <f t="shared" si="23"/>
        <v>2534.9499999999998</v>
      </c>
      <c r="BO55" s="34">
        <f t="shared" si="24"/>
        <v>2453.6</v>
      </c>
      <c r="BP55" s="36"/>
      <c r="BQ55" s="38">
        <f t="shared" si="25"/>
        <v>8.0033438130372295E-2</v>
      </c>
      <c r="BR55" s="38">
        <f t="shared" si="26"/>
        <v>0.34872382373314864</v>
      </c>
      <c r="BS55" s="39"/>
      <c r="BT55" s="39"/>
      <c r="BU55" s="39"/>
      <c r="BV55" s="39"/>
      <c r="BW55" s="39"/>
      <c r="BX55" s="39"/>
      <c r="BY55" s="39"/>
      <c r="BZ55" s="39"/>
    </row>
    <row r="56" spans="1:78" x14ac:dyDescent="0.3">
      <c r="A56" s="12">
        <v>44643</v>
      </c>
      <c r="B56" t="s">
        <v>21</v>
      </c>
      <c r="C56" s="11">
        <v>2523</v>
      </c>
      <c r="D56" s="11">
        <v>2564.85</v>
      </c>
      <c r="E56" s="11">
        <v>2523</v>
      </c>
      <c r="F56" s="11">
        <v>2531.15</v>
      </c>
      <c r="G56" s="11">
        <v>2535</v>
      </c>
      <c r="H56" s="11">
        <v>2539.1999999999998</v>
      </c>
      <c r="I56" s="11">
        <v>2546.52</v>
      </c>
      <c r="J56" s="11">
        <v>2751.35</v>
      </c>
      <c r="K56" s="11">
        <v>1876.7</v>
      </c>
      <c r="L56">
        <v>7135797</v>
      </c>
      <c r="M56" s="11">
        <v>18171479956.25</v>
      </c>
      <c r="N56">
        <v>235853</v>
      </c>
      <c r="O56">
        <v>4321837</v>
      </c>
      <c r="P56">
        <v>60.57</v>
      </c>
      <c r="R56" s="12">
        <v>44643</v>
      </c>
      <c r="S56" s="12">
        <v>44651</v>
      </c>
      <c r="T56" t="s">
        <v>23</v>
      </c>
      <c r="U56" t="s">
        <v>22</v>
      </c>
      <c r="V56" s="11">
        <v>2538.9499999999998</v>
      </c>
      <c r="W56" s="11">
        <v>2569</v>
      </c>
      <c r="X56" s="11">
        <v>2534.65</v>
      </c>
      <c r="Y56" s="11">
        <v>2543.25</v>
      </c>
      <c r="Z56" s="11">
        <v>2540.35</v>
      </c>
      <c r="AA56" s="11">
        <v>2543.25</v>
      </c>
      <c r="AB56">
        <v>7638500</v>
      </c>
      <c r="AC56" s="11">
        <v>19490757787.5</v>
      </c>
      <c r="AD56" s="11">
        <v>19490757787.5</v>
      </c>
      <c r="AE56">
        <v>30870500</v>
      </c>
      <c r="AF56">
        <v>-1216250</v>
      </c>
      <c r="AH56" s="12">
        <v>44643</v>
      </c>
      <c r="AI56" s="12">
        <v>44679</v>
      </c>
      <c r="AJ56" t="s">
        <v>23</v>
      </c>
      <c r="AK56" t="s">
        <v>22</v>
      </c>
      <c r="AL56" s="11">
        <v>2546.0500000000002</v>
      </c>
      <c r="AM56" s="11">
        <v>2577.5</v>
      </c>
      <c r="AN56" s="11">
        <v>2546.0500000000002</v>
      </c>
      <c r="AO56" s="11">
        <v>2552.3000000000002</v>
      </c>
      <c r="AP56" s="11">
        <v>2550</v>
      </c>
      <c r="AQ56" s="11">
        <v>2552.3000000000002</v>
      </c>
      <c r="AR56">
        <v>1439500</v>
      </c>
      <c r="AS56" s="11">
        <v>3686198587.5</v>
      </c>
      <c r="AT56" s="11">
        <v>3686198587.5</v>
      </c>
      <c r="AU56">
        <v>3181750</v>
      </c>
      <c r="AV56">
        <v>362000</v>
      </c>
      <c r="AX56" s="32">
        <f t="shared" si="14"/>
        <v>44643</v>
      </c>
      <c r="AY56" s="33">
        <f t="shared" si="15"/>
        <v>2539.1999999999998</v>
      </c>
      <c r="AZ56" s="34">
        <f t="shared" si="16"/>
        <v>1100.5644357240001</v>
      </c>
      <c r="BA56" s="34">
        <f t="shared" si="17"/>
        <v>1053.0561943254002</v>
      </c>
      <c r="BB56" s="35">
        <f t="shared" si="3"/>
        <v>34052250</v>
      </c>
      <c r="BC56" s="34">
        <f t="shared" si="18"/>
        <v>-854250</v>
      </c>
      <c r="BD56" s="36"/>
      <c r="BE56" s="37">
        <f t="shared" si="19"/>
        <v>3.1803725579281064E-3</v>
      </c>
      <c r="BF56" s="37">
        <f t="shared" si="20"/>
        <v>1.0451146307809662</v>
      </c>
      <c r="BG56" s="37">
        <f t="shared" si="21"/>
        <v>-2.4472519444802544E-2</v>
      </c>
      <c r="BH56" s="36"/>
      <c r="BI56" s="34"/>
      <c r="BJ56" s="36">
        <f>BC56</f>
        <v>-854250</v>
      </c>
      <c r="BK56" s="36"/>
      <c r="BL56" s="34">
        <f t="shared" si="22"/>
        <v>2546.52</v>
      </c>
      <c r="BM56" s="36"/>
      <c r="BN56" s="34">
        <f t="shared" si="23"/>
        <v>2564.85</v>
      </c>
      <c r="BO56" s="34">
        <f t="shared" si="24"/>
        <v>2523</v>
      </c>
      <c r="BP56" s="36"/>
      <c r="BQ56" s="38">
        <f t="shared" si="25"/>
        <v>7.7107601722790672E-2</v>
      </c>
      <c r="BR56" s="38">
        <f t="shared" si="26"/>
        <v>0.35301326797037341</v>
      </c>
      <c r="BS56" s="39"/>
      <c r="BT56" s="39"/>
      <c r="BU56" s="39"/>
      <c r="BV56" s="39"/>
      <c r="BW56" s="39"/>
      <c r="BX56" s="39"/>
      <c r="BY56" s="39"/>
      <c r="BZ56" s="39"/>
    </row>
    <row r="57" spans="1:78" x14ac:dyDescent="0.3">
      <c r="A57" s="12">
        <v>44644</v>
      </c>
      <c r="B57" t="s">
        <v>21</v>
      </c>
      <c r="C57" s="11">
        <v>2510</v>
      </c>
      <c r="D57" s="11">
        <v>2584.15</v>
      </c>
      <c r="E57" s="11">
        <v>2510</v>
      </c>
      <c r="F57" s="11">
        <v>2539.1999999999998</v>
      </c>
      <c r="G57" s="11">
        <v>2572</v>
      </c>
      <c r="H57" s="11">
        <v>2578.65</v>
      </c>
      <c r="I57" s="11">
        <v>2557.8000000000002</v>
      </c>
      <c r="J57" s="11">
        <v>2751.35</v>
      </c>
      <c r="K57" s="11">
        <v>1876.7</v>
      </c>
      <c r="L57">
        <v>6077153</v>
      </c>
      <c r="M57" s="11">
        <v>15544115850.200001</v>
      </c>
      <c r="N57">
        <v>221309</v>
      </c>
      <c r="O57">
        <v>3208900</v>
      </c>
      <c r="P57">
        <v>52.8</v>
      </c>
      <c r="R57" s="12">
        <v>44644</v>
      </c>
      <c r="S57" s="12">
        <v>44651</v>
      </c>
      <c r="T57" t="s">
        <v>23</v>
      </c>
      <c r="U57" t="s">
        <v>22</v>
      </c>
      <c r="V57" s="11">
        <v>2522.0500000000002</v>
      </c>
      <c r="W57" s="11">
        <v>2587.85</v>
      </c>
      <c r="X57" s="11">
        <v>2517.65</v>
      </c>
      <c r="Y57" s="11">
        <v>2580.5</v>
      </c>
      <c r="Z57" s="11">
        <v>2574.25</v>
      </c>
      <c r="AA57" s="11">
        <v>2580.5</v>
      </c>
      <c r="AB57">
        <v>8189000</v>
      </c>
      <c r="AC57" s="11">
        <v>20994323487.5</v>
      </c>
      <c r="AD57" s="11">
        <v>20994323487.5</v>
      </c>
      <c r="AE57">
        <v>30598750</v>
      </c>
      <c r="AF57">
        <v>-271750</v>
      </c>
      <c r="AH57" s="12">
        <v>44644</v>
      </c>
      <c r="AI57" s="12">
        <v>44679</v>
      </c>
      <c r="AJ57" t="s">
        <v>23</v>
      </c>
      <c r="AK57" t="s">
        <v>22</v>
      </c>
      <c r="AL57" s="11">
        <v>2530.6999999999998</v>
      </c>
      <c r="AM57" s="11">
        <v>2597.1999999999998</v>
      </c>
      <c r="AN57" s="11">
        <v>2527.5</v>
      </c>
      <c r="AO57" s="11">
        <v>2590.5</v>
      </c>
      <c r="AP57" s="11">
        <v>2584.1</v>
      </c>
      <c r="AQ57" s="11">
        <v>2590.5</v>
      </c>
      <c r="AR57">
        <v>2713250</v>
      </c>
      <c r="AS57" s="11">
        <v>6972145800</v>
      </c>
      <c r="AT57" s="11">
        <v>6972145800</v>
      </c>
      <c r="AU57">
        <v>4381000</v>
      </c>
      <c r="AV57">
        <v>1199250</v>
      </c>
      <c r="AX57" s="32">
        <f t="shared" si="14"/>
        <v>44644</v>
      </c>
      <c r="AY57" s="33">
        <f t="shared" si="15"/>
        <v>2578.65</v>
      </c>
      <c r="AZ57" s="34">
        <f t="shared" si="16"/>
        <v>820.77244200000007</v>
      </c>
      <c r="BA57" s="34">
        <f t="shared" si="17"/>
        <v>1085.8954238880001</v>
      </c>
      <c r="BB57" s="35">
        <f t="shared" si="3"/>
        <v>34979750</v>
      </c>
      <c r="BC57" s="34">
        <f t="shared" si="18"/>
        <v>927500</v>
      </c>
      <c r="BD57" s="36"/>
      <c r="BE57" s="37">
        <f t="shared" si="19"/>
        <v>1.5536389413988766E-2</v>
      </c>
      <c r="BF57" s="37">
        <f t="shared" si="20"/>
        <v>0.75584851353481253</v>
      </c>
      <c r="BG57" s="37">
        <f t="shared" si="21"/>
        <v>2.7237554052962725E-2</v>
      </c>
      <c r="BH57" s="36"/>
      <c r="BI57" s="34">
        <f>BC57</f>
        <v>927500</v>
      </c>
      <c r="BJ57" s="36"/>
      <c r="BK57" s="36"/>
      <c r="BL57" s="34">
        <f t="shared" si="22"/>
        <v>2557.8000000000002</v>
      </c>
      <c r="BM57" s="36"/>
      <c r="BN57" s="34">
        <f t="shared" si="23"/>
        <v>2584.15</v>
      </c>
      <c r="BO57" s="34">
        <f t="shared" si="24"/>
        <v>2510</v>
      </c>
      <c r="BP57" s="36"/>
      <c r="BQ57" s="38">
        <f t="shared" si="25"/>
        <v>6.2769186035945931E-2</v>
      </c>
      <c r="BR57" s="38">
        <f t="shared" si="26"/>
        <v>0.37403420898385464</v>
      </c>
      <c r="BS57" s="39"/>
      <c r="BT57" s="39"/>
      <c r="BU57" s="39"/>
      <c r="BV57" s="39"/>
      <c r="BW57" s="39"/>
      <c r="BX57" s="39"/>
      <c r="BY57" s="39"/>
      <c r="BZ57" s="39"/>
    </row>
    <row r="58" spans="1:78" x14ac:dyDescent="0.3">
      <c r="A58" s="12">
        <v>44645</v>
      </c>
      <c r="B58" t="s">
        <v>21</v>
      </c>
      <c r="C58" s="11">
        <v>2582.5</v>
      </c>
      <c r="D58" s="11">
        <v>2616</v>
      </c>
      <c r="E58" s="11">
        <v>2577</v>
      </c>
      <c r="F58" s="11">
        <v>2578.65</v>
      </c>
      <c r="G58" s="11">
        <v>2600.9</v>
      </c>
      <c r="H58" s="11">
        <v>2595.85</v>
      </c>
      <c r="I58" s="11">
        <v>2596.66</v>
      </c>
      <c r="J58" s="11">
        <v>2751.35</v>
      </c>
      <c r="K58" s="11">
        <v>1876.7</v>
      </c>
      <c r="L58">
        <v>6563676</v>
      </c>
      <c r="M58" s="11">
        <v>17043606171.049999</v>
      </c>
      <c r="N58">
        <v>276908</v>
      </c>
      <c r="O58">
        <v>3821279</v>
      </c>
      <c r="P58">
        <v>58.22</v>
      </c>
      <c r="R58" s="12">
        <v>44645</v>
      </c>
      <c r="S58" s="12">
        <v>44651</v>
      </c>
      <c r="T58" t="s">
        <v>23</v>
      </c>
      <c r="U58" t="s">
        <v>22</v>
      </c>
      <c r="V58" s="11">
        <v>2585</v>
      </c>
      <c r="W58" s="11">
        <v>2617.65</v>
      </c>
      <c r="X58" s="11">
        <v>2580.0500000000002</v>
      </c>
      <c r="Y58" s="11">
        <v>2598.9499999999998</v>
      </c>
      <c r="Z58" s="11">
        <v>2603.1</v>
      </c>
      <c r="AA58" s="11">
        <v>2598.9499999999998</v>
      </c>
      <c r="AB58">
        <v>7997750</v>
      </c>
      <c r="AC58" s="11">
        <v>20793776587.5</v>
      </c>
      <c r="AD58" s="11">
        <v>20793776587.5</v>
      </c>
      <c r="AE58">
        <v>29043000</v>
      </c>
      <c r="AF58">
        <v>-1555750</v>
      </c>
      <c r="AH58" s="12">
        <v>44645</v>
      </c>
      <c r="AI58" s="12">
        <v>44679</v>
      </c>
      <c r="AJ58" t="s">
        <v>23</v>
      </c>
      <c r="AK58" t="s">
        <v>22</v>
      </c>
      <c r="AL58" s="11">
        <v>2596.0500000000002</v>
      </c>
      <c r="AM58" s="11">
        <v>2626.8</v>
      </c>
      <c r="AN58" s="11">
        <v>2589</v>
      </c>
      <c r="AO58" s="11">
        <v>2608.35</v>
      </c>
      <c r="AP58" s="11">
        <v>2613</v>
      </c>
      <c r="AQ58" s="11">
        <v>2608.35</v>
      </c>
      <c r="AR58">
        <v>2955250</v>
      </c>
      <c r="AS58" s="11">
        <v>7716717762.5</v>
      </c>
      <c r="AT58" s="11">
        <v>7716717762.5</v>
      </c>
      <c r="AU58">
        <v>5583000</v>
      </c>
      <c r="AV58">
        <v>1202000</v>
      </c>
      <c r="AX58" s="32">
        <f t="shared" si="14"/>
        <v>44645</v>
      </c>
      <c r="AY58" s="33">
        <f t="shared" si="15"/>
        <v>2595.85</v>
      </c>
      <c r="AZ58" s="34">
        <f t="shared" si="16"/>
        <v>992.25623281399999</v>
      </c>
      <c r="BA58" s="34">
        <f t="shared" si="17"/>
        <v>1114.6934319324</v>
      </c>
      <c r="BB58" s="35">
        <f t="shared" si="3"/>
        <v>34626000</v>
      </c>
      <c r="BC58" s="34">
        <f t="shared" si="18"/>
        <v>-353750</v>
      </c>
      <c r="BD58" s="36"/>
      <c r="BE58" s="37">
        <f t="shared" si="19"/>
        <v>6.6701568650262026E-3</v>
      </c>
      <c r="BF58" s="37">
        <f t="shared" si="20"/>
        <v>0.89016065259652022</v>
      </c>
      <c r="BG58" s="37">
        <f t="shared" si="21"/>
        <v>-1.0112993946497617E-2</v>
      </c>
      <c r="BH58" s="36"/>
      <c r="BI58" s="34"/>
      <c r="BJ58" s="36">
        <f>BC58</f>
        <v>-353750</v>
      </c>
      <c r="BK58" s="36"/>
      <c r="BL58" s="34">
        <f t="shared" si="22"/>
        <v>2596.66</v>
      </c>
      <c r="BM58" s="36"/>
      <c r="BN58" s="34">
        <f t="shared" si="23"/>
        <v>2616</v>
      </c>
      <c r="BO58" s="34">
        <f t="shared" si="24"/>
        <v>2577</v>
      </c>
      <c r="BP58" s="36"/>
      <c r="BQ58" s="38">
        <f t="shared" si="25"/>
        <v>5.6517709488069494E-2</v>
      </c>
      <c r="BR58" s="38">
        <f t="shared" si="26"/>
        <v>0.38319923269568917</v>
      </c>
      <c r="BS58" s="39"/>
      <c r="BT58" s="39"/>
      <c r="BU58" s="39"/>
      <c r="BV58" s="39"/>
      <c r="BW58" s="39"/>
      <c r="BX58" s="39"/>
      <c r="BY58" s="39"/>
      <c r="BZ58" s="39"/>
    </row>
    <row r="59" spans="1:78" x14ac:dyDescent="0.3">
      <c r="A59" s="12">
        <v>44648</v>
      </c>
      <c r="B59" t="s">
        <v>21</v>
      </c>
      <c r="C59" s="11">
        <v>2610</v>
      </c>
      <c r="D59" s="11">
        <v>2629.75</v>
      </c>
      <c r="E59" s="11">
        <v>2586.5</v>
      </c>
      <c r="F59" s="11">
        <v>2595.85</v>
      </c>
      <c r="G59" s="11">
        <v>2617</v>
      </c>
      <c r="H59" s="11">
        <v>2621.95</v>
      </c>
      <c r="I59" s="11">
        <v>2611.69</v>
      </c>
      <c r="J59" s="11">
        <v>2751.35</v>
      </c>
      <c r="K59" s="11">
        <v>1876.7</v>
      </c>
      <c r="L59">
        <v>4564891</v>
      </c>
      <c r="M59" s="11">
        <v>11922093056.049999</v>
      </c>
      <c r="N59">
        <v>183261</v>
      </c>
      <c r="O59">
        <v>2149565</v>
      </c>
      <c r="P59">
        <v>47.09</v>
      </c>
      <c r="R59" s="12">
        <v>44648</v>
      </c>
      <c r="S59" s="12">
        <v>44651</v>
      </c>
      <c r="T59" t="s">
        <v>23</v>
      </c>
      <c r="U59" t="s">
        <v>22</v>
      </c>
      <c r="V59" s="11">
        <v>2603.75</v>
      </c>
      <c r="W59" s="11">
        <v>2633.7</v>
      </c>
      <c r="X59" s="11">
        <v>2592.4</v>
      </c>
      <c r="Y59" s="11">
        <v>2624.75</v>
      </c>
      <c r="Z59" s="11">
        <v>2623</v>
      </c>
      <c r="AA59" s="11">
        <v>2624.75</v>
      </c>
      <c r="AB59">
        <v>9147000</v>
      </c>
      <c r="AC59" s="11">
        <v>23912119900</v>
      </c>
      <c r="AD59" s="11">
        <v>23912119900</v>
      </c>
      <c r="AE59">
        <v>26350250</v>
      </c>
      <c r="AF59">
        <v>-2692750</v>
      </c>
      <c r="AH59" s="12">
        <v>44648</v>
      </c>
      <c r="AI59" s="12">
        <v>44679</v>
      </c>
      <c r="AJ59" t="s">
        <v>23</v>
      </c>
      <c r="AK59" t="s">
        <v>22</v>
      </c>
      <c r="AL59" s="11">
        <v>2617.0500000000002</v>
      </c>
      <c r="AM59" s="11">
        <v>2642.6</v>
      </c>
      <c r="AN59" s="11">
        <v>2602.25</v>
      </c>
      <c r="AO59" s="11">
        <v>2634</v>
      </c>
      <c r="AP59" s="11">
        <v>2632.35</v>
      </c>
      <c r="AQ59" s="11">
        <v>2634</v>
      </c>
      <c r="AR59">
        <v>5383500</v>
      </c>
      <c r="AS59" s="11">
        <v>14116131387.5</v>
      </c>
      <c r="AT59" s="11">
        <v>14116131387.5</v>
      </c>
      <c r="AU59">
        <v>8524000</v>
      </c>
      <c r="AV59">
        <v>2941000</v>
      </c>
      <c r="AX59" s="32">
        <f t="shared" si="14"/>
        <v>44648</v>
      </c>
      <c r="AY59" s="33">
        <f t="shared" si="15"/>
        <v>2621.95</v>
      </c>
      <c r="AZ59" s="34">
        <f t="shared" si="16"/>
        <v>561.39974148500005</v>
      </c>
      <c r="BA59" s="34">
        <f t="shared" si="17"/>
        <v>1020.2326847072002</v>
      </c>
      <c r="BB59" s="35">
        <f t="shared" si="3"/>
        <v>34874250</v>
      </c>
      <c r="BC59" s="34">
        <f t="shared" si="18"/>
        <v>248250</v>
      </c>
      <c r="BD59" s="36"/>
      <c r="BE59" s="37">
        <f t="shared" si="19"/>
        <v>1.0054510083402319E-2</v>
      </c>
      <c r="BF59" s="37">
        <f t="shared" si="20"/>
        <v>0.55026637540642798</v>
      </c>
      <c r="BG59" s="37">
        <f t="shared" si="21"/>
        <v>7.169468029804193E-3</v>
      </c>
      <c r="BH59" s="36"/>
      <c r="BI59" s="34"/>
      <c r="BJ59" s="36">
        <f>BC59</f>
        <v>248250</v>
      </c>
      <c r="BK59" s="36"/>
      <c r="BL59" s="34">
        <f t="shared" si="22"/>
        <v>2611.69</v>
      </c>
      <c r="BM59" s="36"/>
      <c r="BN59" s="34">
        <f t="shared" si="23"/>
        <v>2629.75</v>
      </c>
      <c r="BO59" s="34">
        <f t="shared" si="24"/>
        <v>2586.5</v>
      </c>
      <c r="BP59" s="36"/>
      <c r="BQ59" s="38">
        <f t="shared" si="25"/>
        <v>4.7031457284605775E-2</v>
      </c>
      <c r="BR59" s="38">
        <f t="shared" si="26"/>
        <v>0.39710662332818231</v>
      </c>
      <c r="BS59" s="39"/>
      <c r="BT59" s="39"/>
      <c r="BU59" s="39"/>
      <c r="BV59" s="39"/>
      <c r="BW59" s="39"/>
      <c r="BX59" s="39"/>
      <c r="BY59" s="39"/>
      <c r="BZ59" s="39"/>
    </row>
    <row r="60" spans="1:78" x14ac:dyDescent="0.3">
      <c r="A60" s="12">
        <v>44649</v>
      </c>
      <c r="B60" t="s">
        <v>21</v>
      </c>
      <c r="C60" s="11">
        <v>2638</v>
      </c>
      <c r="D60" s="11">
        <v>2638</v>
      </c>
      <c r="E60" s="11">
        <v>2607.4</v>
      </c>
      <c r="F60" s="11">
        <v>2621.95</v>
      </c>
      <c r="G60" s="11">
        <v>2618</v>
      </c>
      <c r="H60" s="11">
        <v>2622.55</v>
      </c>
      <c r="I60" s="11">
        <v>2623</v>
      </c>
      <c r="J60" s="11">
        <v>2751.35</v>
      </c>
      <c r="K60" s="11">
        <v>1876.7</v>
      </c>
      <c r="L60">
        <v>4007695</v>
      </c>
      <c r="M60" s="11">
        <v>10512198455.700001</v>
      </c>
      <c r="N60">
        <v>203830</v>
      </c>
      <c r="O60">
        <v>2280912</v>
      </c>
      <c r="P60">
        <v>56.91</v>
      </c>
      <c r="R60" s="12">
        <v>44649</v>
      </c>
      <c r="S60" s="12">
        <v>44651</v>
      </c>
      <c r="T60" t="s">
        <v>23</v>
      </c>
      <c r="U60" t="s">
        <v>22</v>
      </c>
      <c r="V60" s="11">
        <v>2565.65</v>
      </c>
      <c r="W60" s="11">
        <v>2640.5</v>
      </c>
      <c r="X60" s="11">
        <v>2565.65</v>
      </c>
      <c r="Y60" s="11">
        <v>2624.15</v>
      </c>
      <c r="Z60" s="11">
        <v>2623.55</v>
      </c>
      <c r="AA60" s="11">
        <v>2624.15</v>
      </c>
      <c r="AB60">
        <v>10063250</v>
      </c>
      <c r="AC60" s="11">
        <v>26417652275</v>
      </c>
      <c r="AD60" s="11">
        <v>26417652275</v>
      </c>
      <c r="AE60">
        <v>20798000</v>
      </c>
      <c r="AF60">
        <v>-5552250</v>
      </c>
      <c r="AH60" s="12">
        <v>44649</v>
      </c>
      <c r="AI60" s="12">
        <v>44679</v>
      </c>
      <c r="AJ60" t="s">
        <v>23</v>
      </c>
      <c r="AK60" t="s">
        <v>22</v>
      </c>
      <c r="AL60" s="11">
        <v>2643.8</v>
      </c>
      <c r="AM60" s="11">
        <v>2649.8</v>
      </c>
      <c r="AN60" s="11">
        <v>2619</v>
      </c>
      <c r="AO60" s="11">
        <v>2633.9</v>
      </c>
      <c r="AP60" s="11">
        <v>2633.5</v>
      </c>
      <c r="AQ60" s="11">
        <v>2633.9</v>
      </c>
      <c r="AR60">
        <v>8198500</v>
      </c>
      <c r="AS60" s="11">
        <v>21596160212.5</v>
      </c>
      <c r="AT60" s="11">
        <v>21596160212.5</v>
      </c>
      <c r="AU60">
        <v>14129500</v>
      </c>
      <c r="AV60">
        <v>5605500</v>
      </c>
      <c r="AX60" s="32">
        <f t="shared" si="14"/>
        <v>44649</v>
      </c>
      <c r="AY60" s="33">
        <f t="shared" si="15"/>
        <v>2622.55</v>
      </c>
      <c r="AZ60" s="34">
        <f t="shared" si="16"/>
        <v>598.28321759999994</v>
      </c>
      <c r="BA60" s="34">
        <f t="shared" si="17"/>
        <v>983.65294812699995</v>
      </c>
      <c r="BB60" s="35">
        <f t="shared" si="3"/>
        <v>34927500</v>
      </c>
      <c r="BC60" s="34">
        <f t="shared" si="18"/>
        <v>53250</v>
      </c>
      <c r="BD60" s="36"/>
      <c r="BE60" s="37">
        <f t="shared" si="19"/>
        <v>2.2883731573842517E-4</v>
      </c>
      <c r="BF60" s="37">
        <f t="shared" si="20"/>
        <v>0.60822591823590533</v>
      </c>
      <c r="BG60" s="37">
        <f t="shared" si="21"/>
        <v>1.5269145573023075E-3</v>
      </c>
      <c r="BH60" s="36"/>
      <c r="BI60" s="34">
        <f>BC60</f>
        <v>53250</v>
      </c>
      <c r="BJ60" s="36"/>
      <c r="BK60" s="36"/>
      <c r="BL60" s="34">
        <f t="shared" si="22"/>
        <v>2623</v>
      </c>
      <c r="BM60" s="36"/>
      <c r="BN60" s="34">
        <f t="shared" si="23"/>
        <v>2638</v>
      </c>
      <c r="BO60" s="34">
        <f t="shared" si="24"/>
        <v>2607.4</v>
      </c>
      <c r="BP60" s="36"/>
      <c r="BQ60" s="38">
        <f t="shared" si="25"/>
        <v>4.6813382521307623E-2</v>
      </c>
      <c r="BR60" s="38">
        <f t="shared" si="26"/>
        <v>0.39742633345766509</v>
      </c>
      <c r="BS60" s="39"/>
      <c r="BT60" s="39"/>
      <c r="BU60" s="39"/>
      <c r="BV60" s="39"/>
      <c r="BW60" s="39"/>
      <c r="BX60" s="39"/>
      <c r="BY60" s="39"/>
      <c r="BZ60" s="39"/>
    </row>
    <row r="61" spans="1:78" x14ac:dyDescent="0.3">
      <c r="A61" s="12">
        <v>44650</v>
      </c>
      <c r="B61" t="s">
        <v>21</v>
      </c>
      <c r="C61" s="11">
        <v>2639.9</v>
      </c>
      <c r="D61" s="11">
        <v>2688</v>
      </c>
      <c r="E61" s="11">
        <v>2617.1</v>
      </c>
      <c r="F61" s="11">
        <v>2622.55</v>
      </c>
      <c r="G61" s="11">
        <v>2658.7</v>
      </c>
      <c r="H61" s="11">
        <v>2672.95</v>
      </c>
      <c r="I61" s="11">
        <v>2661.36</v>
      </c>
      <c r="J61" s="11">
        <v>2751.35</v>
      </c>
      <c r="K61" s="11">
        <v>1876.7</v>
      </c>
      <c r="L61">
        <v>7297028</v>
      </c>
      <c r="M61" s="11">
        <v>19420019029.299999</v>
      </c>
      <c r="N61">
        <v>219316</v>
      </c>
      <c r="O61">
        <v>4259734</v>
      </c>
      <c r="P61">
        <v>58.38</v>
      </c>
      <c r="R61" s="12">
        <v>44650</v>
      </c>
      <c r="S61" s="12">
        <v>44651</v>
      </c>
      <c r="T61" t="s">
        <v>23</v>
      </c>
      <c r="U61" t="s">
        <v>22</v>
      </c>
      <c r="V61" s="11">
        <v>2636.1</v>
      </c>
      <c r="W61" s="11">
        <v>2689.75</v>
      </c>
      <c r="X61" s="11">
        <v>2621.1</v>
      </c>
      <c r="Y61" s="11">
        <v>2672.6</v>
      </c>
      <c r="Z61" s="11">
        <v>2665</v>
      </c>
      <c r="AA61" s="11">
        <v>2672.6</v>
      </c>
      <c r="AB61">
        <v>12765500</v>
      </c>
      <c r="AC61" s="11">
        <v>33922928562.5</v>
      </c>
      <c r="AD61" s="11">
        <v>33922928562.5</v>
      </c>
      <c r="AE61">
        <v>13461250</v>
      </c>
      <c r="AF61">
        <v>-7336750</v>
      </c>
      <c r="AH61" s="12">
        <v>44650</v>
      </c>
      <c r="AI61" s="12">
        <v>44679</v>
      </c>
      <c r="AJ61" t="s">
        <v>23</v>
      </c>
      <c r="AK61" t="s">
        <v>22</v>
      </c>
      <c r="AL61" s="11">
        <v>2649</v>
      </c>
      <c r="AM61" s="11">
        <v>2698.9</v>
      </c>
      <c r="AN61" s="11">
        <v>2630.6</v>
      </c>
      <c r="AO61" s="11">
        <v>2681.85</v>
      </c>
      <c r="AP61" s="11">
        <v>2672.55</v>
      </c>
      <c r="AQ61" s="11">
        <v>2681.85</v>
      </c>
      <c r="AR61">
        <v>11850000</v>
      </c>
      <c r="AS61" s="11">
        <v>31604404212.5</v>
      </c>
      <c r="AT61" s="11">
        <v>31604404212.5</v>
      </c>
      <c r="AU61">
        <v>20302500</v>
      </c>
      <c r="AV61">
        <v>6173000</v>
      </c>
      <c r="AX61" s="32">
        <f t="shared" si="14"/>
        <v>44650</v>
      </c>
      <c r="AY61" s="33">
        <f t="shared" si="15"/>
        <v>2672.95</v>
      </c>
      <c r="AZ61" s="34">
        <f t="shared" si="16"/>
        <v>1133.6685678239999</v>
      </c>
      <c r="BA61" s="34">
        <f t="shared" si="17"/>
        <v>814.65521392460016</v>
      </c>
      <c r="BB61" s="35">
        <f t="shared" si="3"/>
        <v>33763750</v>
      </c>
      <c r="BC61" s="34">
        <f t="shared" si="18"/>
        <v>-1163750</v>
      </c>
      <c r="BD61" s="36"/>
      <c r="BE61" s="37">
        <f t="shared" si="19"/>
        <v>1.9217936740958088E-2</v>
      </c>
      <c r="BF61" s="37">
        <f t="shared" si="20"/>
        <v>1.3915930917112203</v>
      </c>
      <c r="BG61" s="37">
        <f t="shared" si="21"/>
        <v>-3.331901796578627E-2</v>
      </c>
      <c r="BH61" s="36"/>
      <c r="BI61" s="34"/>
      <c r="BJ61" s="36">
        <f>BC61</f>
        <v>-1163750</v>
      </c>
      <c r="BK61" s="36"/>
      <c r="BL61" s="34">
        <f t="shared" si="22"/>
        <v>2661.36</v>
      </c>
      <c r="BM61" s="36"/>
      <c r="BN61" s="34">
        <f t="shared" si="23"/>
        <v>2688</v>
      </c>
      <c r="BO61" s="34">
        <f t="shared" si="24"/>
        <v>2617.1</v>
      </c>
      <c r="BP61" s="36"/>
      <c r="BQ61" s="38">
        <f t="shared" si="25"/>
        <v>2.8495102404274299E-2</v>
      </c>
      <c r="BR61" s="38">
        <f t="shared" si="26"/>
        <v>0.4242819843342035</v>
      </c>
      <c r="BS61" s="39"/>
      <c r="BT61" s="39"/>
      <c r="BU61" s="39"/>
      <c r="BV61" s="39"/>
      <c r="BW61" s="39"/>
      <c r="BX61" s="39"/>
      <c r="BY61" s="39"/>
      <c r="BZ61" s="39"/>
    </row>
    <row r="62" spans="1:78" x14ac:dyDescent="0.3">
      <c r="A62" s="12">
        <v>44651</v>
      </c>
      <c r="B62" t="s">
        <v>21</v>
      </c>
      <c r="C62" s="11">
        <v>2664.95</v>
      </c>
      <c r="D62" s="11">
        <v>2669.7</v>
      </c>
      <c r="E62" s="11">
        <v>2628.6</v>
      </c>
      <c r="F62" s="11">
        <v>2672.95</v>
      </c>
      <c r="G62" s="11">
        <v>2636</v>
      </c>
      <c r="H62" s="11">
        <v>2634.75</v>
      </c>
      <c r="I62" s="11">
        <v>2642</v>
      </c>
      <c r="J62" s="11">
        <v>2751.35</v>
      </c>
      <c r="K62" s="11">
        <v>1876.7</v>
      </c>
      <c r="L62">
        <v>6102744</v>
      </c>
      <c r="M62" s="11">
        <v>16123465625.4</v>
      </c>
      <c r="N62">
        <v>249443</v>
      </c>
      <c r="O62">
        <v>3893403</v>
      </c>
      <c r="P62">
        <v>63.8</v>
      </c>
      <c r="R62" s="12">
        <v>44651</v>
      </c>
      <c r="S62" s="12">
        <v>44651</v>
      </c>
      <c r="T62" t="s">
        <v>23</v>
      </c>
      <c r="U62" t="s">
        <v>22</v>
      </c>
      <c r="V62" s="11">
        <v>2660</v>
      </c>
      <c r="W62" s="11">
        <v>2668.7</v>
      </c>
      <c r="X62" s="11">
        <v>2631</v>
      </c>
      <c r="Y62" s="11">
        <v>2637.7</v>
      </c>
      <c r="Z62" s="11">
        <v>2634.1</v>
      </c>
      <c r="AA62" s="11">
        <v>2634.75</v>
      </c>
      <c r="AB62">
        <v>13950750</v>
      </c>
      <c r="AC62" s="11">
        <v>36904466062.5</v>
      </c>
      <c r="AD62" s="11">
        <v>36904466062.5</v>
      </c>
      <c r="AE62">
        <v>2156500</v>
      </c>
      <c r="AF62">
        <v>-11304750</v>
      </c>
      <c r="AH62" s="12">
        <v>44651</v>
      </c>
      <c r="AI62" s="12">
        <v>44679</v>
      </c>
      <c r="AJ62" t="s">
        <v>23</v>
      </c>
      <c r="AK62" t="s">
        <v>22</v>
      </c>
      <c r="AL62" s="11">
        <v>2675.5</v>
      </c>
      <c r="AM62" s="11">
        <v>2678.55</v>
      </c>
      <c r="AN62" s="11">
        <v>2642.35</v>
      </c>
      <c r="AO62" s="11">
        <v>2650.45</v>
      </c>
      <c r="AP62" s="11">
        <v>2652.6</v>
      </c>
      <c r="AQ62" s="11">
        <v>2650.45</v>
      </c>
      <c r="AR62">
        <v>15628750</v>
      </c>
      <c r="AS62" s="11">
        <v>41503466100</v>
      </c>
      <c r="AT62" s="11">
        <v>41503466100</v>
      </c>
      <c r="AU62">
        <v>30577250</v>
      </c>
      <c r="AV62">
        <v>10274750</v>
      </c>
      <c r="AX62" s="32">
        <f t="shared" si="14"/>
        <v>44651</v>
      </c>
      <c r="AY62" s="33">
        <f t="shared" si="15"/>
        <v>2634.75</v>
      </c>
      <c r="AZ62" s="34">
        <f t="shared" si="16"/>
        <v>1028.6370726</v>
      </c>
      <c r="BA62" s="34">
        <f t="shared" si="17"/>
        <v>821.27604034460001</v>
      </c>
      <c r="BB62" s="35">
        <f t="shared" si="3"/>
        <v>32733750</v>
      </c>
      <c r="BC62" s="34">
        <f t="shared" si="18"/>
        <v>-1030000</v>
      </c>
      <c r="BD62" s="36"/>
      <c r="BE62" s="37">
        <f t="shared" si="19"/>
        <v>-1.4291326062964073E-2</v>
      </c>
      <c r="BF62" s="37">
        <f t="shared" si="20"/>
        <v>1.252486401732106</v>
      </c>
      <c r="BG62" s="37">
        <f t="shared" si="21"/>
        <v>-3.0506090111436082E-2</v>
      </c>
      <c r="BH62" s="36"/>
      <c r="BI62" s="34">
        <f>BC62</f>
        <v>-1030000</v>
      </c>
      <c r="BJ62" s="36"/>
      <c r="BK62" s="36"/>
      <c r="BL62" s="34">
        <f t="shared" si="22"/>
        <v>2642</v>
      </c>
      <c r="BM62" s="36"/>
      <c r="BN62" s="34">
        <f t="shared" si="23"/>
        <v>2669.7</v>
      </c>
      <c r="BO62" s="34">
        <f t="shared" si="24"/>
        <v>2628.6</v>
      </c>
      <c r="BP62" s="36"/>
      <c r="BQ62" s="38">
        <f t="shared" si="25"/>
        <v>4.2379195667581339E-2</v>
      </c>
      <c r="BR62" s="38">
        <f t="shared" si="26"/>
        <v>0.40392710609047794</v>
      </c>
      <c r="BS62" s="39"/>
      <c r="BT62" s="39"/>
      <c r="BU62" s="39"/>
      <c r="BV62" s="39"/>
      <c r="BW62" s="39"/>
      <c r="BX62" s="39"/>
      <c r="BY62" s="39"/>
      <c r="BZ62" s="39"/>
    </row>
    <row r="63" spans="1:78" x14ac:dyDescent="0.3">
      <c r="A63" s="12">
        <v>44652</v>
      </c>
      <c r="B63" t="s">
        <v>21</v>
      </c>
      <c r="C63" s="11">
        <v>2636</v>
      </c>
      <c r="D63" s="11">
        <v>2665.15</v>
      </c>
      <c r="E63" s="11">
        <v>2622</v>
      </c>
      <c r="F63" s="11">
        <v>2634.75</v>
      </c>
      <c r="G63" s="11">
        <v>2661</v>
      </c>
      <c r="H63" s="11">
        <v>2655.85</v>
      </c>
      <c r="I63" s="11">
        <v>2641.48</v>
      </c>
      <c r="J63" s="11">
        <v>2751.35</v>
      </c>
      <c r="K63" s="11">
        <v>1876.7</v>
      </c>
      <c r="L63">
        <v>3656408</v>
      </c>
      <c r="M63" s="11">
        <v>9658325026.6000004</v>
      </c>
      <c r="N63">
        <v>163060</v>
      </c>
      <c r="O63">
        <v>1845831</v>
      </c>
      <c r="P63">
        <v>50.48</v>
      </c>
      <c r="R63" s="12">
        <v>44652</v>
      </c>
      <c r="S63" s="12">
        <v>44679</v>
      </c>
      <c r="T63" t="s">
        <v>23</v>
      </c>
      <c r="U63" t="s">
        <v>22</v>
      </c>
      <c r="V63" s="11">
        <v>2638.55</v>
      </c>
      <c r="W63" s="11">
        <v>2673.1</v>
      </c>
      <c r="X63" s="11">
        <v>2631.1</v>
      </c>
      <c r="Y63" s="11">
        <v>2666</v>
      </c>
      <c r="Z63" s="11">
        <v>2670.3</v>
      </c>
      <c r="AA63" s="11">
        <v>2666</v>
      </c>
      <c r="AB63">
        <v>5028000</v>
      </c>
      <c r="AC63" s="11">
        <v>13341619200</v>
      </c>
      <c r="AD63" s="11">
        <v>13341619200</v>
      </c>
      <c r="AE63">
        <v>30498000</v>
      </c>
      <c r="AF63">
        <v>-79250</v>
      </c>
      <c r="AH63" s="12">
        <v>44652</v>
      </c>
      <c r="AI63" s="12">
        <v>44707</v>
      </c>
      <c r="AJ63" t="s">
        <v>23</v>
      </c>
      <c r="AK63" t="s">
        <v>22</v>
      </c>
      <c r="AL63" s="11">
        <v>2658.65</v>
      </c>
      <c r="AM63" s="11">
        <v>2680.2</v>
      </c>
      <c r="AN63" s="11">
        <v>2641.35</v>
      </c>
      <c r="AO63" s="11">
        <v>2672.45</v>
      </c>
      <c r="AP63" s="11">
        <v>2678</v>
      </c>
      <c r="AQ63" s="11">
        <v>2672.45</v>
      </c>
      <c r="AR63">
        <v>312000</v>
      </c>
      <c r="AS63" s="11">
        <v>829941075</v>
      </c>
      <c r="AT63" s="11">
        <v>829941075</v>
      </c>
      <c r="AU63">
        <v>344750</v>
      </c>
      <c r="AV63">
        <v>-48750</v>
      </c>
      <c r="AX63" s="32">
        <f t="shared" si="14"/>
        <v>44652</v>
      </c>
      <c r="AY63" s="33">
        <f t="shared" si="15"/>
        <v>2655.85</v>
      </c>
      <c r="AZ63" s="34">
        <f t="shared" si="16"/>
        <v>487.57256698800001</v>
      </c>
      <c r="BA63" s="34">
        <f t="shared" si="17"/>
        <v>862.84896646460004</v>
      </c>
      <c r="BB63" s="35">
        <f t="shared" si="3"/>
        <v>30842750</v>
      </c>
      <c r="BC63" s="34">
        <f t="shared" si="18"/>
        <v>-1891000</v>
      </c>
      <c r="BD63" s="36"/>
      <c r="BE63" s="37">
        <f t="shared" si="19"/>
        <v>8.0083499383242843E-3</v>
      </c>
      <c r="BF63" s="37">
        <f t="shared" si="20"/>
        <v>0.56507289912597181</v>
      </c>
      <c r="BG63" s="37">
        <f t="shared" si="21"/>
        <v>-5.7769122083476537E-2</v>
      </c>
      <c r="BH63" s="36"/>
      <c r="BI63" s="34"/>
      <c r="BJ63" s="36">
        <f>BC63</f>
        <v>-1891000</v>
      </c>
      <c r="BK63" s="36"/>
      <c r="BL63" s="34">
        <f t="shared" si="22"/>
        <v>2641.48</v>
      </c>
      <c r="BM63" s="36"/>
      <c r="BN63" s="34">
        <f t="shared" si="23"/>
        <v>2665.15</v>
      </c>
      <c r="BO63" s="34">
        <f t="shared" si="24"/>
        <v>2622</v>
      </c>
      <c r="BP63" s="36"/>
      <c r="BQ63" s="38">
        <f t="shared" si="25"/>
        <v>3.471023315826776E-2</v>
      </c>
      <c r="BR63" s="38">
        <f t="shared" si="26"/>
        <v>0.41517024564394939</v>
      </c>
      <c r="BS63" s="39"/>
      <c r="BT63" s="39"/>
      <c r="BU63" s="39"/>
      <c r="BV63" s="39"/>
      <c r="BW63" s="39"/>
      <c r="BX63" s="39"/>
      <c r="BY63" s="39"/>
      <c r="BZ63" s="39"/>
    </row>
    <row r="64" spans="1:78" x14ac:dyDescent="0.3">
      <c r="A64" s="12">
        <v>44655</v>
      </c>
      <c r="B64" t="s">
        <v>21</v>
      </c>
      <c r="C64" s="11">
        <v>2655.45</v>
      </c>
      <c r="D64" s="11">
        <v>2675</v>
      </c>
      <c r="E64" s="11">
        <v>2641.65</v>
      </c>
      <c r="F64" s="11">
        <v>2655.85</v>
      </c>
      <c r="G64" s="11">
        <v>2660.65</v>
      </c>
      <c r="H64" s="11">
        <v>2663.7</v>
      </c>
      <c r="I64" s="11">
        <v>2658.17</v>
      </c>
      <c r="J64" s="11">
        <v>2751.35</v>
      </c>
      <c r="K64" s="11">
        <v>1876.7</v>
      </c>
      <c r="L64">
        <v>3659307</v>
      </c>
      <c r="M64" s="11">
        <v>9727052260.2999992</v>
      </c>
      <c r="N64">
        <v>167593</v>
      </c>
      <c r="O64">
        <v>1859891</v>
      </c>
      <c r="P64">
        <v>50.83</v>
      </c>
      <c r="R64" s="12">
        <v>44655</v>
      </c>
      <c r="S64" s="12">
        <v>44679</v>
      </c>
      <c r="T64" t="s">
        <v>23</v>
      </c>
      <c r="U64" t="s">
        <v>22</v>
      </c>
      <c r="V64" s="11">
        <v>2669.95</v>
      </c>
      <c r="W64" s="11">
        <v>2686.1</v>
      </c>
      <c r="X64" s="11">
        <v>2651.1</v>
      </c>
      <c r="Y64" s="11">
        <v>2676.25</v>
      </c>
      <c r="Z64" s="11">
        <v>2675.3</v>
      </c>
      <c r="AA64" s="11">
        <v>2676.25</v>
      </c>
      <c r="AB64">
        <v>5319750</v>
      </c>
      <c r="AC64" s="11">
        <v>14206787087.5</v>
      </c>
      <c r="AD64" s="11">
        <v>14206787087.5</v>
      </c>
      <c r="AE64">
        <v>30681500</v>
      </c>
      <c r="AF64">
        <v>183500</v>
      </c>
      <c r="AH64" s="12">
        <v>44655</v>
      </c>
      <c r="AI64" s="12">
        <v>44707</v>
      </c>
      <c r="AJ64" t="s">
        <v>23</v>
      </c>
      <c r="AK64" t="s">
        <v>22</v>
      </c>
      <c r="AL64" s="11">
        <v>2671.1</v>
      </c>
      <c r="AM64" s="11">
        <v>2693.65</v>
      </c>
      <c r="AN64" s="11">
        <v>2662.9</v>
      </c>
      <c r="AO64" s="11">
        <v>2683.9</v>
      </c>
      <c r="AP64" s="11">
        <v>2683.75</v>
      </c>
      <c r="AQ64" s="11">
        <v>2683.9</v>
      </c>
      <c r="AR64">
        <v>183250</v>
      </c>
      <c r="AS64" s="11">
        <v>490788662.5</v>
      </c>
      <c r="AT64" s="11">
        <v>490788662.5</v>
      </c>
      <c r="AU64">
        <v>362000</v>
      </c>
      <c r="AV64">
        <v>17250</v>
      </c>
      <c r="AX64" s="32">
        <f t="shared" si="14"/>
        <v>44655</v>
      </c>
      <c r="AY64" s="33">
        <f t="shared" si="15"/>
        <v>2663.7</v>
      </c>
      <c r="AZ64" s="34">
        <f t="shared" si="16"/>
        <v>494.39064594700005</v>
      </c>
      <c r="BA64" s="34">
        <f t="shared" si="17"/>
        <v>761.91223329939999</v>
      </c>
      <c r="BB64" s="35">
        <f t="shared" si="3"/>
        <v>31043500</v>
      </c>
      <c r="BC64" s="34">
        <f t="shared" si="18"/>
        <v>200750</v>
      </c>
      <c r="BD64" s="36"/>
      <c r="BE64" s="37">
        <f t="shared" si="19"/>
        <v>2.9557392171997324E-3</v>
      </c>
      <c r="BF64" s="37">
        <f t="shared" si="20"/>
        <v>0.64888135974150318</v>
      </c>
      <c r="BG64" s="37">
        <f t="shared" si="21"/>
        <v>6.5088229810895595E-3</v>
      </c>
      <c r="BH64" s="36"/>
      <c r="BI64" s="34">
        <f>BC64</f>
        <v>200750</v>
      </c>
      <c r="BJ64" s="36"/>
      <c r="BK64" s="36"/>
      <c r="BL64" s="34">
        <f t="shared" si="22"/>
        <v>2658.17</v>
      </c>
      <c r="BM64" s="36"/>
      <c r="BN64" s="34">
        <f t="shared" si="23"/>
        <v>2675</v>
      </c>
      <c r="BO64" s="34">
        <f t="shared" si="24"/>
        <v>2641.65</v>
      </c>
      <c r="BP64" s="36"/>
      <c r="BQ64" s="38">
        <f t="shared" si="25"/>
        <v>3.1857088338452064E-2</v>
      </c>
      <c r="BR64" s="38">
        <f t="shared" si="26"/>
        <v>0.41935311983801338</v>
      </c>
      <c r="BS64" s="39"/>
      <c r="BT64" s="39"/>
      <c r="BU64" s="39"/>
      <c r="BV64" s="39"/>
      <c r="BW64" s="39"/>
      <c r="BX64" s="39"/>
      <c r="BY64" s="39"/>
      <c r="BZ64" s="39"/>
    </row>
    <row r="65" spans="1:78" x14ac:dyDescent="0.3">
      <c r="A65" s="12">
        <v>44656</v>
      </c>
      <c r="B65" t="s">
        <v>21</v>
      </c>
      <c r="C65" s="11">
        <v>2651.1</v>
      </c>
      <c r="D65" s="11">
        <v>2669.9</v>
      </c>
      <c r="E65" s="11">
        <v>2620.6999999999998</v>
      </c>
      <c r="F65" s="11">
        <v>2663.7</v>
      </c>
      <c r="G65" s="11">
        <v>2626</v>
      </c>
      <c r="H65" s="11">
        <v>2626.05</v>
      </c>
      <c r="I65" s="11">
        <v>2636.9</v>
      </c>
      <c r="J65" s="11">
        <v>2751.35</v>
      </c>
      <c r="K65" s="11">
        <v>1876.7</v>
      </c>
      <c r="L65">
        <v>6068663</v>
      </c>
      <c r="M65" s="11">
        <v>16002466152.1</v>
      </c>
      <c r="N65">
        <v>204933</v>
      </c>
      <c r="O65">
        <v>3962890</v>
      </c>
      <c r="P65">
        <v>65.3</v>
      </c>
      <c r="R65" s="12">
        <v>44656</v>
      </c>
      <c r="S65" s="12">
        <v>44679</v>
      </c>
      <c r="T65" t="s">
        <v>23</v>
      </c>
      <c r="U65" t="s">
        <v>22</v>
      </c>
      <c r="V65" s="11">
        <v>2663</v>
      </c>
      <c r="W65" s="11">
        <v>2681.95</v>
      </c>
      <c r="X65" s="11">
        <v>2636.05</v>
      </c>
      <c r="Y65" s="11">
        <v>2641.4</v>
      </c>
      <c r="Z65" s="11">
        <v>2641.75</v>
      </c>
      <c r="AA65" s="11">
        <v>2641.4</v>
      </c>
      <c r="AB65">
        <v>6482750</v>
      </c>
      <c r="AC65" s="11">
        <v>17185713687.5</v>
      </c>
      <c r="AD65" s="11">
        <v>17185713687.5</v>
      </c>
      <c r="AE65">
        <v>31328750</v>
      </c>
      <c r="AF65">
        <v>647250</v>
      </c>
      <c r="AH65" s="12">
        <v>44656</v>
      </c>
      <c r="AI65" s="12">
        <v>44707</v>
      </c>
      <c r="AJ65" t="s">
        <v>23</v>
      </c>
      <c r="AK65" t="s">
        <v>22</v>
      </c>
      <c r="AL65" s="11">
        <v>2684.05</v>
      </c>
      <c r="AM65" s="11">
        <v>2686.95</v>
      </c>
      <c r="AN65" s="11">
        <v>2645</v>
      </c>
      <c r="AO65" s="11">
        <v>2649.9</v>
      </c>
      <c r="AP65" s="11">
        <v>2651</v>
      </c>
      <c r="AQ65" s="11">
        <v>2649.9</v>
      </c>
      <c r="AR65">
        <v>258750</v>
      </c>
      <c r="AS65" s="11">
        <v>688027762.5</v>
      </c>
      <c r="AT65" s="11">
        <v>688027762.5</v>
      </c>
      <c r="AU65">
        <v>404750</v>
      </c>
      <c r="AV65">
        <v>42750</v>
      </c>
      <c r="AX65" s="32">
        <f t="shared" si="14"/>
        <v>44656</v>
      </c>
      <c r="AY65" s="33">
        <f t="shared" si="15"/>
        <v>2626.05</v>
      </c>
      <c r="AZ65" s="34">
        <f t="shared" si="16"/>
        <v>1044.9744641</v>
      </c>
      <c r="BA65" s="34">
        <f t="shared" si="17"/>
        <v>748.5104141917999</v>
      </c>
      <c r="BB65" s="35">
        <f t="shared" si="3"/>
        <v>31733500</v>
      </c>
      <c r="BC65" s="34">
        <f t="shared" si="18"/>
        <v>690000</v>
      </c>
      <c r="BD65" s="36"/>
      <c r="BE65" s="37">
        <f t="shared" si="19"/>
        <v>-1.4134474602995698E-2</v>
      </c>
      <c r="BF65" s="37">
        <f t="shared" si="20"/>
        <v>1.3960720442724976</v>
      </c>
      <c r="BG65" s="37">
        <f t="shared" si="21"/>
        <v>2.2226875191263873E-2</v>
      </c>
      <c r="BH65" s="36"/>
      <c r="BI65" s="34"/>
      <c r="BJ65" s="36">
        <f>BC65</f>
        <v>690000</v>
      </c>
      <c r="BK65" s="36"/>
      <c r="BL65" s="34">
        <f t="shared" si="22"/>
        <v>2636.9</v>
      </c>
      <c r="BM65" s="36"/>
      <c r="BN65" s="34">
        <f t="shared" si="23"/>
        <v>2669.9</v>
      </c>
      <c r="BO65" s="34">
        <f t="shared" si="24"/>
        <v>2620.6999999999998</v>
      </c>
      <c r="BP65" s="36"/>
      <c r="BQ65" s="38">
        <f t="shared" si="25"/>
        <v>4.5541279735402521E-2</v>
      </c>
      <c r="BR65" s="38">
        <f t="shared" si="26"/>
        <v>0.39929130921298028</v>
      </c>
      <c r="BS65" s="39"/>
      <c r="BT65" s="39"/>
      <c r="BU65" s="39"/>
      <c r="BV65" s="39"/>
      <c r="BW65" s="39"/>
      <c r="BX65" s="39"/>
      <c r="BY65" s="39"/>
      <c r="BZ65" s="39"/>
    </row>
    <row r="66" spans="1:78" x14ac:dyDescent="0.3">
      <c r="A66" s="12">
        <v>44657</v>
      </c>
      <c r="B66" t="s">
        <v>21</v>
      </c>
      <c r="C66" s="11">
        <v>2587.1</v>
      </c>
      <c r="D66" s="11">
        <v>2634.5</v>
      </c>
      <c r="E66" s="11">
        <v>2587.1</v>
      </c>
      <c r="F66" s="11">
        <v>2626.05</v>
      </c>
      <c r="G66" s="11">
        <v>2616</v>
      </c>
      <c r="H66" s="11">
        <v>2619.0500000000002</v>
      </c>
      <c r="I66" s="11">
        <v>2613.61</v>
      </c>
      <c r="J66" s="11">
        <v>2751.35</v>
      </c>
      <c r="K66" s="11">
        <v>1876.7</v>
      </c>
      <c r="L66">
        <v>5656703</v>
      </c>
      <c r="M66" s="11">
        <v>14784387493.6</v>
      </c>
      <c r="N66">
        <v>163311</v>
      </c>
      <c r="O66">
        <v>3640461</v>
      </c>
      <c r="P66">
        <v>64.36</v>
      </c>
      <c r="R66" s="12">
        <v>44657</v>
      </c>
      <c r="S66" s="12">
        <v>44679</v>
      </c>
      <c r="T66" t="s">
        <v>23</v>
      </c>
      <c r="U66" t="s">
        <v>22</v>
      </c>
      <c r="V66" s="11">
        <v>2621</v>
      </c>
      <c r="W66" s="11">
        <v>2649.95</v>
      </c>
      <c r="X66" s="11">
        <v>2604.75</v>
      </c>
      <c r="Y66" s="11">
        <v>2633.2</v>
      </c>
      <c r="Z66" s="11">
        <v>2630.9</v>
      </c>
      <c r="AA66" s="11">
        <v>2633.2</v>
      </c>
      <c r="AB66">
        <v>6486500</v>
      </c>
      <c r="AC66" s="11">
        <v>17049011825</v>
      </c>
      <c r="AD66" s="11">
        <v>17049011825</v>
      </c>
      <c r="AE66">
        <v>32225000</v>
      </c>
      <c r="AF66">
        <v>896250</v>
      </c>
      <c r="AH66" s="12">
        <v>44657</v>
      </c>
      <c r="AI66" s="12">
        <v>44707</v>
      </c>
      <c r="AJ66" t="s">
        <v>23</v>
      </c>
      <c r="AK66" t="s">
        <v>22</v>
      </c>
      <c r="AL66" s="11">
        <v>2626.45</v>
      </c>
      <c r="AM66" s="11">
        <v>2657.45</v>
      </c>
      <c r="AN66" s="11">
        <v>2617.1</v>
      </c>
      <c r="AO66" s="11">
        <v>2642.15</v>
      </c>
      <c r="AP66" s="11">
        <v>2636.2</v>
      </c>
      <c r="AQ66" s="11">
        <v>2642.15</v>
      </c>
      <c r="AR66">
        <v>359500</v>
      </c>
      <c r="AS66" s="11">
        <v>946890462.5</v>
      </c>
      <c r="AT66" s="11">
        <v>946890462.5</v>
      </c>
      <c r="AU66">
        <v>468750</v>
      </c>
      <c r="AV66">
        <v>64000</v>
      </c>
      <c r="AX66" s="32">
        <f t="shared" si="14"/>
        <v>44657</v>
      </c>
      <c r="AY66" s="33">
        <f t="shared" si="15"/>
        <v>2619.0500000000002</v>
      </c>
      <c r="AZ66" s="34">
        <f t="shared" si="16"/>
        <v>951.47452742100006</v>
      </c>
      <c r="BA66" s="34">
        <f t="shared" si="17"/>
        <v>837.84866349179993</v>
      </c>
      <c r="BB66" s="35">
        <f t="shared" si="3"/>
        <v>32693750</v>
      </c>
      <c r="BC66" s="34">
        <f t="shared" si="18"/>
        <v>960250</v>
      </c>
      <c r="BD66" s="36"/>
      <c r="BE66" s="37">
        <f t="shared" si="19"/>
        <v>-2.6656004264960682E-3</v>
      </c>
      <c r="BF66" s="37">
        <f t="shared" si="20"/>
        <v>1.1356162143359583</v>
      </c>
      <c r="BG66" s="37">
        <f t="shared" si="21"/>
        <v>3.0259820063970252E-2</v>
      </c>
      <c r="BH66" s="36"/>
      <c r="BI66" s="34"/>
      <c r="BJ66" s="36">
        <f>BC66</f>
        <v>960250</v>
      </c>
      <c r="BK66" s="36"/>
      <c r="BL66" s="34">
        <f t="shared" si="22"/>
        <v>2613.61</v>
      </c>
      <c r="BM66" s="36"/>
      <c r="BN66" s="34">
        <f t="shared" si="23"/>
        <v>2634.5</v>
      </c>
      <c r="BO66" s="34">
        <f t="shared" si="24"/>
        <v>2587.1</v>
      </c>
      <c r="BP66" s="36"/>
      <c r="BQ66" s="38">
        <f t="shared" si="25"/>
        <v>4.8085485307212725E-2</v>
      </c>
      <c r="BR66" s="38">
        <f t="shared" si="26"/>
        <v>0.39556135770234996</v>
      </c>
      <c r="BS66" s="39"/>
      <c r="BT66" s="39"/>
      <c r="BU66" s="39"/>
      <c r="BV66" s="39"/>
      <c r="BW66" s="39"/>
      <c r="BX66" s="39"/>
      <c r="BY66" s="39"/>
      <c r="BZ66" s="39"/>
    </row>
    <row r="67" spans="1:78" x14ac:dyDescent="0.3">
      <c r="A67" s="12">
        <v>44658</v>
      </c>
      <c r="B67" t="s">
        <v>21</v>
      </c>
      <c r="C67" s="11">
        <v>2595.1</v>
      </c>
      <c r="D67" s="11">
        <v>2606</v>
      </c>
      <c r="E67" s="11">
        <v>2567</v>
      </c>
      <c r="F67" s="11">
        <v>2619.0500000000002</v>
      </c>
      <c r="G67" s="11">
        <v>2572.1999999999998</v>
      </c>
      <c r="H67" s="11">
        <v>2572.85</v>
      </c>
      <c r="I67" s="11">
        <v>2583.1</v>
      </c>
      <c r="J67" s="11">
        <v>2751.35</v>
      </c>
      <c r="K67" s="11">
        <v>1876.7</v>
      </c>
      <c r="L67">
        <v>7151632</v>
      </c>
      <c r="M67" s="11">
        <v>18473348627.450001</v>
      </c>
      <c r="N67">
        <v>233582</v>
      </c>
      <c r="O67">
        <v>4936384</v>
      </c>
      <c r="P67">
        <v>69.02</v>
      </c>
      <c r="R67" s="12">
        <v>44658</v>
      </c>
      <c r="S67" s="12">
        <v>44679</v>
      </c>
      <c r="T67" t="s">
        <v>23</v>
      </c>
      <c r="U67" t="s">
        <v>22</v>
      </c>
      <c r="V67" s="11">
        <v>2615</v>
      </c>
      <c r="W67" s="11">
        <v>2616.4499999999998</v>
      </c>
      <c r="X67" s="11">
        <v>2581.6</v>
      </c>
      <c r="Y67" s="11">
        <v>2587.9499999999998</v>
      </c>
      <c r="Z67" s="11">
        <v>2586.6</v>
      </c>
      <c r="AA67" s="11">
        <v>2587.9499999999998</v>
      </c>
      <c r="AB67">
        <v>7441500</v>
      </c>
      <c r="AC67" s="11">
        <v>19335006737.5</v>
      </c>
      <c r="AD67" s="11">
        <v>19335006737.5</v>
      </c>
      <c r="AE67">
        <v>33556250</v>
      </c>
      <c r="AF67">
        <v>1331250</v>
      </c>
      <c r="AH67" s="12">
        <v>44658</v>
      </c>
      <c r="AI67" s="12">
        <v>44707</v>
      </c>
      <c r="AJ67" t="s">
        <v>23</v>
      </c>
      <c r="AK67" t="s">
        <v>22</v>
      </c>
      <c r="AL67" s="11">
        <v>2624</v>
      </c>
      <c r="AM67" s="11">
        <v>2624.2</v>
      </c>
      <c r="AN67" s="11">
        <v>2590.75</v>
      </c>
      <c r="AO67" s="11">
        <v>2597</v>
      </c>
      <c r="AP67" s="11">
        <v>2594.25</v>
      </c>
      <c r="AQ67" s="11">
        <v>2597</v>
      </c>
      <c r="AR67">
        <v>386000</v>
      </c>
      <c r="AS67" s="11">
        <v>1005795500</v>
      </c>
      <c r="AT67" s="11">
        <v>1005795500</v>
      </c>
      <c r="AU67">
        <v>567500</v>
      </c>
      <c r="AV67">
        <v>98750</v>
      </c>
      <c r="AX67" s="32">
        <f t="shared" si="14"/>
        <v>44658</v>
      </c>
      <c r="AY67" s="33">
        <f t="shared" si="15"/>
        <v>2572.85</v>
      </c>
      <c r="AZ67" s="34">
        <f t="shared" si="16"/>
        <v>1275.1173510399999</v>
      </c>
      <c r="BA67" s="34">
        <f t="shared" si="17"/>
        <v>801.40985541120006</v>
      </c>
      <c r="BB67" s="35">
        <f t="shared" ref="BB67:BB130" si="27">AE67+AU67</f>
        <v>34123750</v>
      </c>
      <c r="BC67" s="34">
        <f t="shared" si="18"/>
        <v>1430000</v>
      </c>
      <c r="BD67" s="36"/>
      <c r="BE67" s="37">
        <f t="shared" si="19"/>
        <v>-1.7639983963651046E-2</v>
      </c>
      <c r="BF67" s="37">
        <f t="shared" si="20"/>
        <v>1.5910926755271091</v>
      </c>
      <c r="BG67" s="37">
        <f t="shared" si="21"/>
        <v>4.3739246797935387E-2</v>
      </c>
      <c r="BH67" s="36"/>
      <c r="BI67" s="34"/>
      <c r="BJ67" s="36">
        <f>BC67</f>
        <v>1430000</v>
      </c>
      <c r="BK67" s="36"/>
      <c r="BL67" s="34">
        <f t="shared" si="22"/>
        <v>2583.1</v>
      </c>
      <c r="BM67" s="36"/>
      <c r="BN67" s="34">
        <f t="shared" si="23"/>
        <v>2606</v>
      </c>
      <c r="BO67" s="34">
        <f t="shared" si="24"/>
        <v>2567</v>
      </c>
      <c r="BP67" s="36"/>
      <c r="BQ67" s="38">
        <f t="shared" si="25"/>
        <v>6.4877242081160164E-2</v>
      </c>
      <c r="BR67" s="38">
        <f t="shared" si="26"/>
        <v>0.37094367773218939</v>
      </c>
      <c r="BS67" s="39"/>
      <c r="BT67" s="39"/>
      <c r="BU67" s="39"/>
      <c r="BV67" s="39"/>
      <c r="BW67" s="39"/>
      <c r="BX67" s="39"/>
      <c r="BY67" s="39"/>
      <c r="BZ67" s="39"/>
    </row>
    <row r="68" spans="1:78" x14ac:dyDescent="0.3">
      <c r="A68" s="12">
        <v>44659</v>
      </c>
      <c r="B68" t="s">
        <v>21</v>
      </c>
      <c r="C68" s="11">
        <v>2560</v>
      </c>
      <c r="D68" s="11">
        <v>2625</v>
      </c>
      <c r="E68" s="11">
        <v>2560</v>
      </c>
      <c r="F68" s="11">
        <v>2572.85</v>
      </c>
      <c r="G68" s="11">
        <v>2617.9499999999998</v>
      </c>
      <c r="H68" s="11">
        <v>2615.65</v>
      </c>
      <c r="I68" s="11">
        <v>2602.86</v>
      </c>
      <c r="J68" s="11">
        <v>2751.35</v>
      </c>
      <c r="K68" s="11">
        <v>1876.7</v>
      </c>
      <c r="L68">
        <v>6992874</v>
      </c>
      <c r="M68" s="11">
        <v>18201444976.799999</v>
      </c>
      <c r="N68">
        <v>213226</v>
      </c>
      <c r="O68">
        <v>4458242</v>
      </c>
      <c r="P68">
        <v>63.75</v>
      </c>
      <c r="R68" s="12">
        <v>44659</v>
      </c>
      <c r="S68" s="12">
        <v>44679</v>
      </c>
      <c r="T68" t="s">
        <v>23</v>
      </c>
      <c r="U68" t="s">
        <v>22</v>
      </c>
      <c r="V68" s="11">
        <v>2578.0500000000002</v>
      </c>
      <c r="W68" s="11">
        <v>2641</v>
      </c>
      <c r="X68" s="11">
        <v>2575.15</v>
      </c>
      <c r="Y68" s="11">
        <v>2631.25</v>
      </c>
      <c r="Z68" s="11">
        <v>2630.2</v>
      </c>
      <c r="AA68" s="11">
        <v>2631.25</v>
      </c>
      <c r="AB68">
        <v>8595500</v>
      </c>
      <c r="AC68" s="11">
        <v>22494645162.5</v>
      </c>
      <c r="AD68" s="11">
        <v>22494645162.5</v>
      </c>
      <c r="AE68">
        <v>33645250</v>
      </c>
      <c r="AF68">
        <v>89000</v>
      </c>
      <c r="AH68" s="12">
        <v>44659</v>
      </c>
      <c r="AI68" s="12">
        <v>44707</v>
      </c>
      <c r="AJ68" t="s">
        <v>23</v>
      </c>
      <c r="AK68" t="s">
        <v>22</v>
      </c>
      <c r="AL68" s="11">
        <v>2589.15</v>
      </c>
      <c r="AM68" s="11">
        <v>2649.25</v>
      </c>
      <c r="AN68" s="11">
        <v>2589.15</v>
      </c>
      <c r="AO68" s="11">
        <v>2640.4</v>
      </c>
      <c r="AP68" s="11">
        <v>2642</v>
      </c>
      <c r="AQ68" s="11">
        <v>2640.4</v>
      </c>
      <c r="AR68">
        <v>423500</v>
      </c>
      <c r="AS68" s="11">
        <v>1111618525</v>
      </c>
      <c r="AT68" s="11">
        <v>1111618525</v>
      </c>
      <c r="AU68">
        <v>614250</v>
      </c>
      <c r="AV68">
        <v>46750</v>
      </c>
      <c r="AX68" s="32">
        <f t="shared" si="14"/>
        <v>44659</v>
      </c>
      <c r="AY68" s="33">
        <f t="shared" si="15"/>
        <v>2615.65</v>
      </c>
      <c r="AZ68" s="34">
        <f t="shared" si="16"/>
        <v>1160.4179772120001</v>
      </c>
      <c r="BA68" s="34">
        <f t="shared" si="17"/>
        <v>850.70591109919985</v>
      </c>
      <c r="BB68" s="35">
        <f t="shared" si="27"/>
        <v>34259500</v>
      </c>
      <c r="BC68" s="34">
        <f t="shared" si="18"/>
        <v>135750</v>
      </c>
      <c r="BD68" s="36"/>
      <c r="BE68" s="37">
        <f t="shared" si="19"/>
        <v>1.6635248848553233E-2</v>
      </c>
      <c r="BF68" s="37">
        <f t="shared" si="20"/>
        <v>1.3640647867517699</v>
      </c>
      <c r="BG68" s="37">
        <f t="shared" si="21"/>
        <v>3.9781676984504931E-3</v>
      </c>
      <c r="BH68" s="36"/>
      <c r="BI68" s="34">
        <f>BC68</f>
        <v>135750</v>
      </c>
      <c r="BJ68" s="36"/>
      <c r="BK68" s="36"/>
      <c r="BL68" s="34">
        <f t="shared" si="22"/>
        <v>2602.86</v>
      </c>
      <c r="BM68" s="36"/>
      <c r="BN68" s="34">
        <f t="shared" si="23"/>
        <v>2625</v>
      </c>
      <c r="BO68" s="34">
        <f t="shared" si="24"/>
        <v>2560</v>
      </c>
      <c r="BP68" s="36"/>
      <c r="BQ68" s="38">
        <f t="shared" si="25"/>
        <v>4.9321242299234853E-2</v>
      </c>
      <c r="BR68" s="38">
        <f t="shared" si="26"/>
        <v>0.39374966696861513</v>
      </c>
      <c r="BS68" s="39"/>
      <c r="BT68" s="39"/>
      <c r="BU68" s="39"/>
      <c r="BV68" s="39"/>
      <c r="BW68" s="39"/>
      <c r="BX68" s="39"/>
      <c r="BY68" s="39"/>
      <c r="BZ68" s="39"/>
    </row>
    <row r="69" spans="1:78" x14ac:dyDescent="0.3">
      <c r="A69" s="12">
        <v>44662</v>
      </c>
      <c r="B69" t="s">
        <v>21</v>
      </c>
      <c r="C69" s="11">
        <v>2600</v>
      </c>
      <c r="D69" s="11">
        <v>2638.55</v>
      </c>
      <c r="E69" s="11">
        <v>2583</v>
      </c>
      <c r="F69" s="11">
        <v>2615.65</v>
      </c>
      <c r="G69" s="11">
        <v>2610.9499999999998</v>
      </c>
      <c r="H69" s="11">
        <v>2610.1999999999998</v>
      </c>
      <c r="I69" s="11">
        <v>2606.4499999999998</v>
      </c>
      <c r="J69" s="11">
        <v>2751.35</v>
      </c>
      <c r="K69" s="11">
        <v>1876.7</v>
      </c>
      <c r="L69">
        <v>4270816</v>
      </c>
      <c r="M69" s="11">
        <v>11131687285.25</v>
      </c>
      <c r="N69">
        <v>195602</v>
      </c>
      <c r="O69">
        <v>2103573</v>
      </c>
      <c r="P69">
        <v>49.25</v>
      </c>
      <c r="R69" s="12">
        <v>44662</v>
      </c>
      <c r="S69" s="12">
        <v>44679</v>
      </c>
      <c r="T69" t="s">
        <v>23</v>
      </c>
      <c r="U69" t="s">
        <v>22</v>
      </c>
      <c r="V69" s="11">
        <v>2618.1999999999998</v>
      </c>
      <c r="W69" s="11">
        <v>2648.55</v>
      </c>
      <c r="X69" s="11">
        <v>2591.1999999999998</v>
      </c>
      <c r="Y69" s="11">
        <v>2619.1999999999998</v>
      </c>
      <c r="Z69" s="11">
        <v>2619</v>
      </c>
      <c r="AA69" s="11">
        <v>2619.1999999999998</v>
      </c>
      <c r="AB69">
        <v>6729250</v>
      </c>
      <c r="AC69" s="11">
        <v>17598401800</v>
      </c>
      <c r="AD69" s="11">
        <v>17598401800</v>
      </c>
      <c r="AE69">
        <v>33591250</v>
      </c>
      <c r="AF69">
        <v>-54000</v>
      </c>
      <c r="AH69" s="12">
        <v>44662</v>
      </c>
      <c r="AI69" s="12">
        <v>44707</v>
      </c>
      <c r="AJ69" t="s">
        <v>23</v>
      </c>
      <c r="AK69" t="s">
        <v>22</v>
      </c>
      <c r="AL69" s="11">
        <v>2628</v>
      </c>
      <c r="AM69" s="11">
        <v>2656.8</v>
      </c>
      <c r="AN69" s="11">
        <v>2601</v>
      </c>
      <c r="AO69" s="11">
        <v>2627.9</v>
      </c>
      <c r="AP69" s="11">
        <v>2628.55</v>
      </c>
      <c r="AQ69" s="11">
        <v>2627.9</v>
      </c>
      <c r="AR69">
        <v>352500</v>
      </c>
      <c r="AS69" s="11">
        <v>924782650</v>
      </c>
      <c r="AT69" s="11">
        <v>924782650</v>
      </c>
      <c r="AU69">
        <v>696000</v>
      </c>
      <c r="AV69">
        <v>81750</v>
      </c>
      <c r="AX69" s="32">
        <f t="shared" si="14"/>
        <v>44662</v>
      </c>
      <c r="AY69" s="33">
        <f t="shared" si="15"/>
        <v>2610.1999999999998</v>
      </c>
      <c r="AZ69" s="34">
        <f t="shared" si="16"/>
        <v>548.28578458499999</v>
      </c>
      <c r="BA69" s="34">
        <f t="shared" si="17"/>
        <v>985.27499314400006</v>
      </c>
      <c r="BB69" s="35">
        <f t="shared" si="27"/>
        <v>34287250</v>
      </c>
      <c r="BC69" s="34">
        <f t="shared" si="18"/>
        <v>27750</v>
      </c>
      <c r="BD69" s="36"/>
      <c r="BE69" s="37">
        <f t="shared" si="19"/>
        <v>-2.0836121040660152E-3</v>
      </c>
      <c r="BF69" s="37">
        <f t="shared" si="20"/>
        <v>0.55647995574862508</v>
      </c>
      <c r="BG69" s="37">
        <f t="shared" si="21"/>
        <v>8.0999430814810488E-4</v>
      </c>
      <c r="BH69" s="36"/>
      <c r="BI69" s="34"/>
      <c r="BJ69" s="36">
        <f>BC69</f>
        <v>27750</v>
      </c>
      <c r="BK69" s="36"/>
      <c r="BL69" s="34">
        <f t="shared" si="22"/>
        <v>2606.4499999999998</v>
      </c>
      <c r="BM69" s="36"/>
      <c r="BN69" s="34">
        <f t="shared" si="23"/>
        <v>2638.55</v>
      </c>
      <c r="BO69" s="34">
        <f t="shared" si="24"/>
        <v>2583</v>
      </c>
      <c r="BP69" s="36"/>
      <c r="BQ69" s="38">
        <f t="shared" si="25"/>
        <v>5.1302088065858613E-2</v>
      </c>
      <c r="BR69" s="38">
        <f t="shared" si="26"/>
        <v>0.39084563329248134</v>
      </c>
      <c r="BS69" s="39"/>
      <c r="BT69" s="39"/>
      <c r="BU69" s="39"/>
      <c r="BV69" s="39"/>
      <c r="BW69" s="39"/>
      <c r="BX69" s="39"/>
      <c r="BY69" s="39"/>
      <c r="BZ69" s="39"/>
    </row>
    <row r="70" spans="1:78" x14ac:dyDescent="0.3">
      <c r="A70" s="12">
        <v>44663</v>
      </c>
      <c r="B70" t="s">
        <v>21</v>
      </c>
      <c r="C70" s="11">
        <v>2587</v>
      </c>
      <c r="D70" s="11">
        <v>2602.6</v>
      </c>
      <c r="E70" s="11">
        <v>2555.4</v>
      </c>
      <c r="F70" s="11">
        <v>2610.1999999999998</v>
      </c>
      <c r="G70" s="11">
        <v>2560</v>
      </c>
      <c r="H70" s="11">
        <v>2561.0500000000002</v>
      </c>
      <c r="I70" s="11">
        <v>2571.1799999999998</v>
      </c>
      <c r="J70" s="11">
        <v>2751.35</v>
      </c>
      <c r="K70" s="11">
        <v>1876.7</v>
      </c>
      <c r="L70">
        <v>6099986</v>
      </c>
      <c r="M70" s="11">
        <v>15684139811</v>
      </c>
      <c r="N70">
        <v>277354</v>
      </c>
      <c r="O70">
        <v>4019726</v>
      </c>
      <c r="P70">
        <v>65.900000000000006</v>
      </c>
      <c r="R70" s="12">
        <v>44663</v>
      </c>
      <c r="S70" s="12">
        <v>44679</v>
      </c>
      <c r="T70" t="s">
        <v>23</v>
      </c>
      <c r="U70" t="s">
        <v>22</v>
      </c>
      <c r="V70" s="11">
        <v>2609</v>
      </c>
      <c r="W70" s="11">
        <v>2610.5500000000002</v>
      </c>
      <c r="X70" s="11">
        <v>2565.1</v>
      </c>
      <c r="Y70" s="11">
        <v>2570.6</v>
      </c>
      <c r="Z70" s="11">
        <v>2570.15</v>
      </c>
      <c r="AA70" s="11">
        <v>2570.6</v>
      </c>
      <c r="AB70">
        <v>6399500</v>
      </c>
      <c r="AC70" s="11">
        <v>16510291325</v>
      </c>
      <c r="AD70" s="11">
        <v>16510291325</v>
      </c>
      <c r="AE70">
        <v>34228250</v>
      </c>
      <c r="AF70">
        <v>637000</v>
      </c>
      <c r="AH70" s="12">
        <v>44663</v>
      </c>
      <c r="AI70" s="12">
        <v>44707</v>
      </c>
      <c r="AJ70" t="s">
        <v>23</v>
      </c>
      <c r="AK70" t="s">
        <v>22</v>
      </c>
      <c r="AL70" s="11">
        <v>2611.0500000000002</v>
      </c>
      <c r="AM70" s="11">
        <v>2618.4499999999998</v>
      </c>
      <c r="AN70" s="11">
        <v>2575</v>
      </c>
      <c r="AO70" s="11">
        <v>2579.9499999999998</v>
      </c>
      <c r="AP70" s="11">
        <v>2578.5</v>
      </c>
      <c r="AQ70" s="11">
        <v>2579.9499999999998</v>
      </c>
      <c r="AR70">
        <v>455250</v>
      </c>
      <c r="AS70" s="11">
        <v>1177990387.5</v>
      </c>
      <c r="AT70" s="11">
        <v>1177990387.5</v>
      </c>
      <c r="AU70">
        <v>809500</v>
      </c>
      <c r="AV70">
        <v>113500</v>
      </c>
      <c r="AX70" s="32">
        <f t="shared" si="14"/>
        <v>44663</v>
      </c>
      <c r="AY70" s="33">
        <f t="shared" si="15"/>
        <v>2561.0500000000002</v>
      </c>
      <c r="AZ70" s="34">
        <f t="shared" si="16"/>
        <v>1033.5439096679997</v>
      </c>
      <c r="BA70" s="34">
        <f t="shared" si="17"/>
        <v>996.05402087160019</v>
      </c>
      <c r="BB70" s="35">
        <f t="shared" si="27"/>
        <v>35037750</v>
      </c>
      <c r="BC70" s="34">
        <f t="shared" si="18"/>
        <v>750500</v>
      </c>
      <c r="BD70" s="36"/>
      <c r="BE70" s="37">
        <f t="shared" si="19"/>
        <v>-1.8829974714581119E-2</v>
      </c>
      <c r="BF70" s="37">
        <f t="shared" si="20"/>
        <v>1.0376384091734241</v>
      </c>
      <c r="BG70" s="37">
        <f t="shared" si="21"/>
        <v>2.1888602906328155E-2</v>
      </c>
      <c r="BH70" s="36"/>
      <c r="BI70" s="34"/>
      <c r="BJ70" s="36">
        <f>BC70</f>
        <v>750500</v>
      </c>
      <c r="BK70" s="36"/>
      <c r="BL70" s="34">
        <f t="shared" si="22"/>
        <v>2571.1799999999998</v>
      </c>
      <c r="BM70" s="36"/>
      <c r="BN70" s="34">
        <f t="shared" si="23"/>
        <v>2602.6</v>
      </c>
      <c r="BO70" s="34">
        <f t="shared" si="24"/>
        <v>2555.4</v>
      </c>
      <c r="BP70" s="36"/>
      <c r="BQ70" s="38">
        <f t="shared" si="25"/>
        <v>6.9166045759354408E-2</v>
      </c>
      <c r="BR70" s="38">
        <f t="shared" si="26"/>
        <v>0.36465604518569839</v>
      </c>
      <c r="BS70" s="39"/>
      <c r="BT70" s="39"/>
      <c r="BU70" s="39"/>
      <c r="BV70" s="39"/>
      <c r="BW70" s="39"/>
      <c r="BX70" s="39"/>
      <c r="BY70" s="39"/>
      <c r="BZ70" s="39"/>
    </row>
    <row r="71" spans="1:78" x14ac:dyDescent="0.3">
      <c r="A71" s="12">
        <v>44664</v>
      </c>
      <c r="B71" t="s">
        <v>21</v>
      </c>
      <c r="C71" s="11">
        <v>2574.5</v>
      </c>
      <c r="D71" s="11">
        <v>2592.6</v>
      </c>
      <c r="E71" s="11">
        <v>2545.5</v>
      </c>
      <c r="F71" s="11">
        <v>2561.0500000000002</v>
      </c>
      <c r="G71" s="11">
        <v>2551.9</v>
      </c>
      <c r="H71" s="11">
        <v>2551.65</v>
      </c>
      <c r="I71" s="11">
        <v>2565.29</v>
      </c>
      <c r="J71" s="11">
        <v>2751.35</v>
      </c>
      <c r="K71" s="11">
        <v>1876.7</v>
      </c>
      <c r="L71">
        <v>4778478</v>
      </c>
      <c r="M71" s="11">
        <v>12258158723</v>
      </c>
      <c r="N71">
        <v>192467</v>
      </c>
      <c r="O71">
        <v>3009160</v>
      </c>
      <c r="P71">
        <v>62.97</v>
      </c>
      <c r="R71" s="12">
        <v>44664</v>
      </c>
      <c r="S71" s="12">
        <v>44679</v>
      </c>
      <c r="T71" t="s">
        <v>23</v>
      </c>
      <c r="U71" t="s">
        <v>22</v>
      </c>
      <c r="V71" s="11">
        <v>2582.5500000000002</v>
      </c>
      <c r="W71" s="11">
        <v>2603.15</v>
      </c>
      <c r="X71" s="11">
        <v>2555</v>
      </c>
      <c r="Y71" s="11">
        <v>2562.25</v>
      </c>
      <c r="Z71" s="11">
        <v>2562.0500000000002</v>
      </c>
      <c r="AA71" s="11">
        <v>2562.25</v>
      </c>
      <c r="AB71">
        <v>5087500</v>
      </c>
      <c r="AC71" s="11">
        <v>13110987550</v>
      </c>
      <c r="AD71" s="11">
        <v>13110987550</v>
      </c>
      <c r="AE71">
        <v>34846000</v>
      </c>
      <c r="AF71">
        <v>617750</v>
      </c>
      <c r="AH71" s="12">
        <v>44664</v>
      </c>
      <c r="AI71" s="12">
        <v>44707</v>
      </c>
      <c r="AJ71" t="s">
        <v>23</v>
      </c>
      <c r="AK71" t="s">
        <v>22</v>
      </c>
      <c r="AL71" s="11">
        <v>2578.5</v>
      </c>
      <c r="AM71" s="11">
        <v>2611.5500000000002</v>
      </c>
      <c r="AN71" s="11">
        <v>2565</v>
      </c>
      <c r="AO71" s="11">
        <v>2570.0500000000002</v>
      </c>
      <c r="AP71" s="11">
        <v>2569.4</v>
      </c>
      <c r="AQ71" s="11">
        <v>2570.0500000000002</v>
      </c>
      <c r="AR71">
        <v>571000</v>
      </c>
      <c r="AS71" s="11">
        <v>1474367262.5</v>
      </c>
      <c r="AT71" s="11">
        <v>1474367262.5</v>
      </c>
      <c r="AU71">
        <v>985750</v>
      </c>
      <c r="AV71">
        <v>176250</v>
      </c>
      <c r="AX71" s="32">
        <f t="shared" si="14"/>
        <v>44664</v>
      </c>
      <c r="AY71" s="33">
        <f t="shared" si="15"/>
        <v>2551.65</v>
      </c>
      <c r="AZ71" s="34">
        <f t="shared" si="16"/>
        <v>771.93680563999999</v>
      </c>
      <c r="BA71" s="34">
        <f t="shared" si="17"/>
        <v>993.76790998519994</v>
      </c>
      <c r="BB71" s="35">
        <f t="shared" si="27"/>
        <v>35831750</v>
      </c>
      <c r="BC71" s="34">
        <f t="shared" si="18"/>
        <v>794000</v>
      </c>
      <c r="BD71" s="36"/>
      <c r="BE71" s="37">
        <f t="shared" si="19"/>
        <v>-3.6703695749790476E-3</v>
      </c>
      <c r="BF71" s="37">
        <f t="shared" si="20"/>
        <v>0.77677775452771092</v>
      </c>
      <c r="BG71" s="37">
        <f t="shared" si="21"/>
        <v>2.2661272484677242E-2</v>
      </c>
      <c r="BH71" s="36"/>
      <c r="BI71" s="34"/>
      <c r="BJ71" s="36">
        <f>BC71</f>
        <v>794000</v>
      </c>
      <c r="BK71" s="36"/>
      <c r="BL71" s="34">
        <f t="shared" si="22"/>
        <v>2565.29</v>
      </c>
      <c r="BM71" s="36"/>
      <c r="BN71" s="34">
        <f t="shared" si="23"/>
        <v>2592.6</v>
      </c>
      <c r="BO71" s="34">
        <f t="shared" si="24"/>
        <v>2545.5</v>
      </c>
      <c r="BP71" s="36"/>
      <c r="BQ71" s="38">
        <f t="shared" si="25"/>
        <v>7.2582550384356709E-2</v>
      </c>
      <c r="BR71" s="38">
        <f t="shared" si="26"/>
        <v>0.35964725315713753</v>
      </c>
      <c r="BS71" s="39"/>
      <c r="BT71" s="39"/>
      <c r="BU71" s="39"/>
      <c r="BV71" s="39"/>
      <c r="BW71" s="39"/>
      <c r="BX71" s="39"/>
      <c r="BY71" s="39"/>
      <c r="BZ71" s="39"/>
    </row>
    <row r="72" spans="1:78" x14ac:dyDescent="0.3">
      <c r="A72" s="12">
        <v>44669</v>
      </c>
      <c r="B72" t="s">
        <v>21</v>
      </c>
      <c r="C72" s="11">
        <v>2533</v>
      </c>
      <c r="D72" s="11">
        <v>2559.8000000000002</v>
      </c>
      <c r="E72" s="11">
        <v>2521.8000000000002</v>
      </c>
      <c r="F72" s="11">
        <v>2551.65</v>
      </c>
      <c r="G72" s="11">
        <v>2540.1999999999998</v>
      </c>
      <c r="H72" s="11">
        <v>2543.85</v>
      </c>
      <c r="I72" s="11">
        <v>2538.38</v>
      </c>
      <c r="J72" s="11">
        <v>2751.35</v>
      </c>
      <c r="K72" s="11">
        <v>1876.7</v>
      </c>
      <c r="L72">
        <v>4603103</v>
      </c>
      <c r="M72" s="11">
        <v>11684440905.450001</v>
      </c>
      <c r="N72">
        <v>222881</v>
      </c>
      <c r="O72">
        <v>3079230</v>
      </c>
      <c r="P72">
        <v>66.89</v>
      </c>
      <c r="R72" s="12">
        <v>44669</v>
      </c>
      <c r="S72" s="12">
        <v>44679</v>
      </c>
      <c r="T72" t="s">
        <v>23</v>
      </c>
      <c r="U72" t="s">
        <v>22</v>
      </c>
      <c r="V72" s="11">
        <v>2530.85</v>
      </c>
      <c r="W72" s="11">
        <v>2570.3000000000002</v>
      </c>
      <c r="X72" s="11">
        <v>2530.85</v>
      </c>
      <c r="Y72" s="11">
        <v>2554.0500000000002</v>
      </c>
      <c r="Z72" s="11">
        <v>2552.3000000000002</v>
      </c>
      <c r="AA72" s="11">
        <v>2554.0500000000002</v>
      </c>
      <c r="AB72">
        <v>4344000</v>
      </c>
      <c r="AC72" s="11">
        <v>11070234350</v>
      </c>
      <c r="AD72" s="11">
        <v>11070234350</v>
      </c>
      <c r="AE72">
        <v>34926250</v>
      </c>
      <c r="AF72">
        <v>80250</v>
      </c>
      <c r="AH72" s="12">
        <v>44669</v>
      </c>
      <c r="AI72" s="12">
        <v>44707</v>
      </c>
      <c r="AJ72" t="s">
        <v>23</v>
      </c>
      <c r="AK72" t="s">
        <v>22</v>
      </c>
      <c r="AL72" s="11">
        <v>2548.5</v>
      </c>
      <c r="AM72" s="11">
        <v>2576.9499999999998</v>
      </c>
      <c r="AN72" s="11">
        <v>2540.35</v>
      </c>
      <c r="AO72" s="11">
        <v>2563.4</v>
      </c>
      <c r="AP72" s="11">
        <v>2560.75</v>
      </c>
      <c r="AQ72" s="11">
        <v>2563.4</v>
      </c>
      <c r="AR72">
        <v>686500</v>
      </c>
      <c r="AS72" s="11">
        <v>1754085075</v>
      </c>
      <c r="AT72" s="11">
        <v>1754085075</v>
      </c>
      <c r="AU72">
        <v>1149250</v>
      </c>
      <c r="AV72">
        <v>163500</v>
      </c>
      <c r="AX72" s="32">
        <f t="shared" si="14"/>
        <v>44669</v>
      </c>
      <c r="AY72" s="33">
        <f t="shared" si="15"/>
        <v>2543.85</v>
      </c>
      <c r="AZ72" s="34">
        <f t="shared" si="16"/>
        <v>781.62558474000002</v>
      </c>
      <c r="BA72" s="34">
        <f t="shared" si="17"/>
        <v>957.86036562899994</v>
      </c>
      <c r="BB72" s="35">
        <f t="shared" si="27"/>
        <v>36075500</v>
      </c>
      <c r="BC72" s="34">
        <f t="shared" si="18"/>
        <v>243750</v>
      </c>
      <c r="BD72" s="36"/>
      <c r="BE72" s="37">
        <f t="shared" si="19"/>
        <v>-3.0568455705132684E-3</v>
      </c>
      <c r="BF72" s="37">
        <f t="shared" si="20"/>
        <v>0.81601203347288365</v>
      </c>
      <c r="BG72" s="37">
        <f t="shared" si="21"/>
        <v>6.8026261625513682E-3</v>
      </c>
      <c r="BH72" s="36"/>
      <c r="BI72" s="34"/>
      <c r="BJ72" s="40">
        <f>BE72</f>
        <v>-3.0568455705132684E-3</v>
      </c>
      <c r="BK72" s="36"/>
      <c r="BL72" s="34">
        <f t="shared" si="22"/>
        <v>2538.38</v>
      </c>
      <c r="BM72" s="36"/>
      <c r="BN72" s="34">
        <f t="shared" si="23"/>
        <v>2559.8000000000002</v>
      </c>
      <c r="BO72" s="34">
        <f t="shared" si="24"/>
        <v>2521.8000000000002</v>
      </c>
      <c r="BP72" s="36"/>
      <c r="BQ72" s="38">
        <f t="shared" si="25"/>
        <v>7.5417522307230991E-2</v>
      </c>
      <c r="BR72" s="38">
        <f t="shared" si="26"/>
        <v>0.35549102147386363</v>
      </c>
      <c r="BS72" s="39"/>
      <c r="BT72" s="39"/>
      <c r="BU72" s="39"/>
      <c r="BV72" s="39"/>
      <c r="BW72" s="39"/>
      <c r="BX72" s="39"/>
      <c r="BY72" s="39"/>
      <c r="BZ72" s="39"/>
    </row>
    <row r="73" spans="1:78" x14ac:dyDescent="0.3">
      <c r="A73" s="12">
        <v>44670</v>
      </c>
      <c r="B73" t="s">
        <v>21</v>
      </c>
      <c r="C73" s="11">
        <v>2558</v>
      </c>
      <c r="D73" s="11">
        <v>2668</v>
      </c>
      <c r="E73" s="11">
        <v>2551.0500000000002</v>
      </c>
      <c r="F73" s="11">
        <v>2543.85</v>
      </c>
      <c r="G73" s="11">
        <v>2626</v>
      </c>
      <c r="H73" s="11">
        <v>2640.8</v>
      </c>
      <c r="I73" s="11">
        <v>2628.35</v>
      </c>
      <c r="J73" s="11">
        <v>2751.35</v>
      </c>
      <c r="K73" s="11">
        <v>1876.7</v>
      </c>
      <c r="L73">
        <v>12064446</v>
      </c>
      <c r="M73" s="11">
        <v>31709558937.799999</v>
      </c>
      <c r="N73">
        <v>459863</v>
      </c>
      <c r="O73">
        <v>6735937</v>
      </c>
      <c r="P73">
        <v>55.83</v>
      </c>
      <c r="R73" s="12">
        <v>44670</v>
      </c>
      <c r="S73" s="12">
        <v>44679</v>
      </c>
      <c r="T73" t="s">
        <v>23</v>
      </c>
      <c r="U73" t="s">
        <v>22</v>
      </c>
      <c r="V73" s="11">
        <v>2568.65</v>
      </c>
      <c r="W73" s="11">
        <v>2671.2</v>
      </c>
      <c r="X73" s="11">
        <v>2556.9499999999998</v>
      </c>
      <c r="Y73" s="11">
        <v>2639.8</v>
      </c>
      <c r="Z73" s="11">
        <v>2627</v>
      </c>
      <c r="AA73" s="11">
        <v>2639.8</v>
      </c>
      <c r="AB73">
        <v>15828000</v>
      </c>
      <c r="AC73" s="11">
        <v>41657868925</v>
      </c>
      <c r="AD73" s="11">
        <v>41657868925</v>
      </c>
      <c r="AE73">
        <v>33632250</v>
      </c>
      <c r="AF73">
        <v>-1294000</v>
      </c>
      <c r="AH73" s="12">
        <v>44670</v>
      </c>
      <c r="AI73" s="12">
        <v>44707</v>
      </c>
      <c r="AJ73" t="s">
        <v>23</v>
      </c>
      <c r="AK73" t="s">
        <v>22</v>
      </c>
      <c r="AL73" s="11">
        <v>2592.4</v>
      </c>
      <c r="AM73" s="11">
        <v>2679.65</v>
      </c>
      <c r="AN73" s="11">
        <v>2566.15</v>
      </c>
      <c r="AO73" s="11">
        <v>2647.15</v>
      </c>
      <c r="AP73" s="11">
        <v>2638.65</v>
      </c>
      <c r="AQ73" s="11">
        <v>2647.15</v>
      </c>
      <c r="AR73">
        <v>2005500</v>
      </c>
      <c r="AS73" s="11">
        <v>5302257525</v>
      </c>
      <c r="AT73" s="11">
        <v>5302257525</v>
      </c>
      <c r="AU73">
        <v>1594250</v>
      </c>
      <c r="AV73">
        <v>445000</v>
      </c>
      <c r="AX73" s="32">
        <f t="shared" si="14"/>
        <v>44670</v>
      </c>
      <c r="AY73" s="33">
        <f t="shared" si="15"/>
        <v>2640.8</v>
      </c>
      <c r="AZ73" s="34">
        <f t="shared" si="16"/>
        <v>1770.4400013950001</v>
      </c>
      <c r="BA73" s="34">
        <f t="shared" si="17"/>
        <v>859.16201236899997</v>
      </c>
      <c r="BB73" s="35">
        <f t="shared" si="27"/>
        <v>35226500</v>
      </c>
      <c r="BC73" s="34">
        <f t="shared" si="18"/>
        <v>-849000</v>
      </c>
      <c r="BD73" s="36"/>
      <c r="BE73" s="37">
        <f t="shared" si="19"/>
        <v>3.8111523871297549E-2</v>
      </c>
      <c r="BF73" s="37">
        <f t="shared" si="20"/>
        <v>2.0606590793199744</v>
      </c>
      <c r="BG73" s="37">
        <f t="shared" si="21"/>
        <v>-2.3533977353051239E-2</v>
      </c>
      <c r="BH73" s="36"/>
      <c r="BI73" s="34"/>
      <c r="BJ73" s="36">
        <f>BC73</f>
        <v>-849000</v>
      </c>
      <c r="BK73" s="36"/>
      <c r="BL73" s="34">
        <f t="shared" si="22"/>
        <v>2628.35</v>
      </c>
      <c r="BM73" s="36"/>
      <c r="BN73" s="34">
        <f t="shared" si="23"/>
        <v>2668</v>
      </c>
      <c r="BO73" s="34">
        <f t="shared" si="24"/>
        <v>2551.0500000000002</v>
      </c>
      <c r="BP73" s="36"/>
      <c r="BQ73" s="38">
        <f t="shared" si="25"/>
        <v>4.0180275137659593E-2</v>
      </c>
      <c r="BR73" s="38">
        <f t="shared" si="26"/>
        <v>0.40715084989609429</v>
      </c>
      <c r="BS73" s="39"/>
      <c r="BT73" s="39"/>
      <c r="BU73" s="39"/>
      <c r="BV73" s="39"/>
      <c r="BW73" s="39"/>
      <c r="BX73" s="39"/>
      <c r="BY73" s="39"/>
      <c r="BZ73" s="39"/>
    </row>
    <row r="74" spans="1:78" x14ac:dyDescent="0.3">
      <c r="A74" s="12">
        <v>44671</v>
      </c>
      <c r="B74" t="s">
        <v>21</v>
      </c>
      <c r="C74" s="11">
        <v>2657.1</v>
      </c>
      <c r="D74" s="11">
        <v>2734</v>
      </c>
      <c r="E74" s="11">
        <v>2649.1</v>
      </c>
      <c r="F74" s="11">
        <v>2640.8</v>
      </c>
      <c r="G74" s="11">
        <v>2717.5</v>
      </c>
      <c r="H74" s="11">
        <v>2718.45</v>
      </c>
      <c r="I74" s="11">
        <v>2710.69</v>
      </c>
      <c r="J74" s="11">
        <v>2751.35</v>
      </c>
      <c r="K74" s="11">
        <v>1876.7</v>
      </c>
      <c r="L74">
        <v>11570835</v>
      </c>
      <c r="M74" s="11">
        <v>31364925329.299999</v>
      </c>
      <c r="N74">
        <v>461685</v>
      </c>
      <c r="O74">
        <v>5767347</v>
      </c>
      <c r="P74">
        <v>49.84</v>
      </c>
      <c r="R74" s="12">
        <v>44671</v>
      </c>
      <c r="S74" s="12">
        <v>44679</v>
      </c>
      <c r="T74" t="s">
        <v>23</v>
      </c>
      <c r="U74" t="s">
        <v>22</v>
      </c>
      <c r="V74" s="11">
        <v>2656.6</v>
      </c>
      <c r="W74" s="11">
        <v>2735</v>
      </c>
      <c r="X74" s="11">
        <v>2649.65</v>
      </c>
      <c r="Y74" s="11">
        <v>2721.95</v>
      </c>
      <c r="Z74" s="11">
        <v>2723.2</v>
      </c>
      <c r="AA74" s="11">
        <v>2721.95</v>
      </c>
      <c r="AB74">
        <v>15539250</v>
      </c>
      <c r="AC74" s="11">
        <v>42100725350</v>
      </c>
      <c r="AD74" s="11">
        <v>42100725350</v>
      </c>
      <c r="AE74">
        <v>32404500</v>
      </c>
      <c r="AF74">
        <v>-1227750</v>
      </c>
      <c r="AH74" s="12">
        <v>44671</v>
      </c>
      <c r="AI74" s="12">
        <v>44707</v>
      </c>
      <c r="AJ74" t="s">
        <v>23</v>
      </c>
      <c r="AK74" t="s">
        <v>22</v>
      </c>
      <c r="AL74" s="11">
        <v>2657</v>
      </c>
      <c r="AM74" s="11">
        <v>2743.8</v>
      </c>
      <c r="AN74" s="11">
        <v>2657</v>
      </c>
      <c r="AO74" s="11">
        <v>2731.15</v>
      </c>
      <c r="AP74" s="11">
        <v>2732.55</v>
      </c>
      <c r="AQ74" s="11">
        <v>2731.15</v>
      </c>
      <c r="AR74">
        <v>2938250</v>
      </c>
      <c r="AS74" s="11">
        <v>7994510100</v>
      </c>
      <c r="AT74" s="11">
        <v>7994510100</v>
      </c>
      <c r="AU74">
        <v>2665750</v>
      </c>
      <c r="AV74">
        <v>1071500</v>
      </c>
      <c r="AX74" s="32">
        <f t="shared" si="14"/>
        <v>44671</v>
      </c>
      <c r="AY74" s="33">
        <f t="shared" si="15"/>
        <v>2718.45</v>
      </c>
      <c r="AZ74" s="34">
        <f t="shared" si="16"/>
        <v>1563.3489839430001</v>
      </c>
      <c r="BA74" s="34">
        <f t="shared" si="17"/>
        <v>981.16641720559983</v>
      </c>
      <c r="BB74" s="35">
        <f t="shared" si="27"/>
        <v>35070250</v>
      </c>
      <c r="BC74" s="34">
        <f t="shared" si="18"/>
        <v>-156250</v>
      </c>
      <c r="BD74" s="36"/>
      <c r="BE74" s="37">
        <f t="shared" si="19"/>
        <v>2.9403968494395499E-2</v>
      </c>
      <c r="BF74" s="37">
        <f t="shared" si="20"/>
        <v>1.593357616535102</v>
      </c>
      <c r="BG74" s="37">
        <f t="shared" si="21"/>
        <v>-4.4355811675869019E-3</v>
      </c>
      <c r="BH74" s="36"/>
      <c r="BI74" s="34"/>
      <c r="BJ74" s="36">
        <f>BC74</f>
        <v>-156250</v>
      </c>
      <c r="BK74" s="36"/>
      <c r="BL74" s="34">
        <f t="shared" si="22"/>
        <v>2710.69</v>
      </c>
      <c r="BM74" s="36"/>
      <c r="BN74" s="34">
        <f t="shared" si="23"/>
        <v>2734</v>
      </c>
      <c r="BO74" s="34">
        <f t="shared" si="24"/>
        <v>2649.1</v>
      </c>
      <c r="BP74" s="36"/>
      <c r="BQ74" s="38">
        <f t="shared" si="25"/>
        <v>1.1957766187507985E-2</v>
      </c>
      <c r="BR74" s="38">
        <f t="shared" si="26"/>
        <v>0.44852666915330086</v>
      </c>
      <c r="BS74" s="39"/>
      <c r="BT74" s="39"/>
      <c r="BU74" s="39"/>
      <c r="BV74" s="39"/>
      <c r="BW74" s="39"/>
      <c r="BX74" s="39"/>
      <c r="BY74" s="39"/>
      <c r="BZ74" s="39"/>
    </row>
    <row r="75" spans="1:78" x14ac:dyDescent="0.3">
      <c r="A75" s="12">
        <v>44672</v>
      </c>
      <c r="B75" t="s">
        <v>21</v>
      </c>
      <c r="C75" s="11">
        <v>2750.9</v>
      </c>
      <c r="D75" s="11">
        <v>2789</v>
      </c>
      <c r="E75" s="11">
        <v>2732</v>
      </c>
      <c r="F75" s="11">
        <v>2718.45</v>
      </c>
      <c r="G75" s="11">
        <v>2782</v>
      </c>
      <c r="H75" s="11">
        <v>2782.1</v>
      </c>
      <c r="I75" s="11">
        <v>2773.48</v>
      </c>
      <c r="J75" s="11">
        <v>2789</v>
      </c>
      <c r="K75" s="11">
        <v>1876.7</v>
      </c>
      <c r="L75">
        <v>10018531</v>
      </c>
      <c r="M75" s="11">
        <v>27786222124.299999</v>
      </c>
      <c r="N75">
        <v>352010</v>
      </c>
      <c r="O75">
        <v>5151153</v>
      </c>
      <c r="P75">
        <v>51.42</v>
      </c>
      <c r="R75" s="12">
        <v>44672</v>
      </c>
      <c r="S75" s="12">
        <v>44679</v>
      </c>
      <c r="T75" t="s">
        <v>23</v>
      </c>
      <c r="U75" t="s">
        <v>22</v>
      </c>
      <c r="V75" s="11">
        <v>2748</v>
      </c>
      <c r="W75" s="11">
        <v>2788.8</v>
      </c>
      <c r="X75" s="11">
        <v>2733.4</v>
      </c>
      <c r="Y75" s="11">
        <v>2781.5</v>
      </c>
      <c r="Z75" s="11">
        <v>2780.65</v>
      </c>
      <c r="AA75" s="11">
        <v>2781.5</v>
      </c>
      <c r="AB75">
        <v>11677000</v>
      </c>
      <c r="AC75" s="11">
        <v>32368658075</v>
      </c>
      <c r="AD75" s="11">
        <v>32368658075</v>
      </c>
      <c r="AE75">
        <v>31419250</v>
      </c>
      <c r="AF75">
        <v>-985250</v>
      </c>
      <c r="AH75" s="12">
        <v>44672</v>
      </c>
      <c r="AI75" s="12">
        <v>44707</v>
      </c>
      <c r="AJ75" t="s">
        <v>23</v>
      </c>
      <c r="AK75" t="s">
        <v>22</v>
      </c>
      <c r="AL75" s="11">
        <v>2755</v>
      </c>
      <c r="AM75" s="11">
        <v>2797.65</v>
      </c>
      <c r="AN75" s="11">
        <v>2742.55</v>
      </c>
      <c r="AO75" s="11">
        <v>2790.65</v>
      </c>
      <c r="AP75" s="11">
        <v>2789.95</v>
      </c>
      <c r="AQ75" s="11">
        <v>2790.65</v>
      </c>
      <c r="AR75">
        <v>2729500</v>
      </c>
      <c r="AS75" s="11">
        <v>7587976075</v>
      </c>
      <c r="AT75" s="11">
        <v>7587976075</v>
      </c>
      <c r="AU75">
        <v>3700500</v>
      </c>
      <c r="AV75">
        <v>1034750</v>
      </c>
      <c r="AX75" s="32">
        <f t="shared" si="14"/>
        <v>44672</v>
      </c>
      <c r="AY75" s="33">
        <f t="shared" si="15"/>
        <v>2782.1</v>
      </c>
      <c r="AZ75" s="34">
        <f t="shared" si="16"/>
        <v>1428.661982244</v>
      </c>
      <c r="BA75" s="34">
        <f t="shared" si="17"/>
        <v>1184.1790570772</v>
      </c>
      <c r="BB75" s="35">
        <f t="shared" si="27"/>
        <v>35119750</v>
      </c>
      <c r="BC75" s="34">
        <f t="shared" si="18"/>
        <v>49500</v>
      </c>
      <c r="BD75" s="36"/>
      <c r="BE75" s="37">
        <f t="shared" si="19"/>
        <v>2.3414077875259835E-2</v>
      </c>
      <c r="BF75" s="37">
        <f t="shared" si="20"/>
        <v>1.2064577343313558</v>
      </c>
      <c r="BG75" s="37">
        <f t="shared" si="21"/>
        <v>1.4114527270264682E-3</v>
      </c>
      <c r="BH75" s="36"/>
      <c r="BI75" s="34">
        <f t="shared" ref="BI75:BI81" si="28">BC75</f>
        <v>49500</v>
      </c>
      <c r="BJ75" s="36"/>
      <c r="BK75" s="36"/>
      <c r="BL75" s="34">
        <f t="shared" si="22"/>
        <v>2773.48</v>
      </c>
      <c r="BM75" s="36"/>
      <c r="BN75" s="34">
        <f t="shared" si="23"/>
        <v>2789</v>
      </c>
      <c r="BO75" s="34">
        <f t="shared" si="24"/>
        <v>2732</v>
      </c>
      <c r="BP75" s="36"/>
      <c r="BQ75" s="38">
        <f t="shared" si="25"/>
        <v>2.4740050197203625E-3</v>
      </c>
      <c r="BR75" s="38">
        <f t="shared" si="26"/>
        <v>0.482442585389247</v>
      </c>
      <c r="BS75" s="39"/>
      <c r="BT75" s="39"/>
      <c r="BU75" s="39"/>
      <c r="BV75" s="39"/>
      <c r="BW75" s="39"/>
      <c r="BX75" s="39"/>
      <c r="BY75" s="39"/>
      <c r="BZ75" s="39"/>
    </row>
    <row r="76" spans="1:78" x14ac:dyDescent="0.3">
      <c r="A76" s="12">
        <v>44673</v>
      </c>
      <c r="B76" t="s">
        <v>21</v>
      </c>
      <c r="C76" s="11">
        <v>2758.9</v>
      </c>
      <c r="D76" s="11">
        <v>2802</v>
      </c>
      <c r="E76" s="11">
        <v>2744.2</v>
      </c>
      <c r="F76" s="11">
        <v>2782.1</v>
      </c>
      <c r="G76" s="11">
        <v>2762</v>
      </c>
      <c r="H76" s="11">
        <v>2758.8</v>
      </c>
      <c r="I76" s="11">
        <v>2768.55</v>
      </c>
      <c r="J76" s="11">
        <v>2802</v>
      </c>
      <c r="K76" s="11">
        <v>1876.7</v>
      </c>
      <c r="L76">
        <v>6947490</v>
      </c>
      <c r="M76" s="11">
        <v>19234486953</v>
      </c>
      <c r="N76">
        <v>221036</v>
      </c>
      <c r="O76">
        <v>3113096</v>
      </c>
      <c r="P76">
        <v>44.81</v>
      </c>
      <c r="R76" s="12">
        <v>44673</v>
      </c>
      <c r="S76" s="12">
        <v>44679</v>
      </c>
      <c r="T76" t="s">
        <v>23</v>
      </c>
      <c r="U76" t="s">
        <v>22</v>
      </c>
      <c r="V76" s="11">
        <v>2757</v>
      </c>
      <c r="W76" s="11">
        <v>2802.35</v>
      </c>
      <c r="X76" s="11">
        <v>2750.3</v>
      </c>
      <c r="Y76" s="11">
        <v>2759.5</v>
      </c>
      <c r="Z76" s="11">
        <v>2762.1</v>
      </c>
      <c r="AA76" s="11">
        <v>2759.5</v>
      </c>
      <c r="AB76">
        <v>9973250</v>
      </c>
      <c r="AC76" s="11">
        <v>27642438762.5</v>
      </c>
      <c r="AD76" s="11">
        <v>27642438762.5</v>
      </c>
      <c r="AE76">
        <v>29679750</v>
      </c>
      <c r="AF76">
        <v>-1739500</v>
      </c>
      <c r="AH76" s="12">
        <v>44673</v>
      </c>
      <c r="AI76" s="12">
        <v>44707</v>
      </c>
      <c r="AJ76" t="s">
        <v>23</v>
      </c>
      <c r="AK76" t="s">
        <v>22</v>
      </c>
      <c r="AL76" s="11">
        <v>2771</v>
      </c>
      <c r="AM76" s="11">
        <v>2811</v>
      </c>
      <c r="AN76" s="11">
        <v>2760.2</v>
      </c>
      <c r="AO76" s="11">
        <v>2768.7</v>
      </c>
      <c r="AP76" s="11">
        <v>2771.6</v>
      </c>
      <c r="AQ76" s="11">
        <v>2768.7</v>
      </c>
      <c r="AR76">
        <v>2912000</v>
      </c>
      <c r="AS76" s="11">
        <v>8095446875</v>
      </c>
      <c r="AT76" s="11">
        <v>8095446875</v>
      </c>
      <c r="AU76">
        <v>4421750</v>
      </c>
      <c r="AV76">
        <v>721250</v>
      </c>
      <c r="AX76" s="32">
        <f t="shared" si="14"/>
        <v>44673</v>
      </c>
      <c r="AY76" s="33">
        <f t="shared" si="15"/>
        <v>2758.8</v>
      </c>
      <c r="AZ76" s="34">
        <f t="shared" si="16"/>
        <v>861.87619308000012</v>
      </c>
      <c r="BA76" s="34">
        <f t="shared" si="17"/>
        <v>1263.2026715924001</v>
      </c>
      <c r="BB76" s="35">
        <f t="shared" si="27"/>
        <v>34101500</v>
      </c>
      <c r="BC76" s="34">
        <f t="shared" si="18"/>
        <v>-1018250</v>
      </c>
      <c r="BD76" s="36"/>
      <c r="BE76" s="37">
        <f t="shared" si="19"/>
        <v>-8.3749685489377546E-3</v>
      </c>
      <c r="BF76" s="37">
        <f t="shared" si="20"/>
        <v>0.68229446664604843</v>
      </c>
      <c r="BG76" s="37">
        <f t="shared" si="21"/>
        <v>-2.8993657414987294E-2</v>
      </c>
      <c r="BH76" s="36"/>
      <c r="BI76" s="34">
        <f t="shared" si="28"/>
        <v>-1018250</v>
      </c>
      <c r="BJ76" s="36"/>
      <c r="BK76" s="36"/>
      <c r="BL76" s="34">
        <f t="shared" si="22"/>
        <v>2768.55</v>
      </c>
      <c r="BM76" s="36"/>
      <c r="BN76" s="34">
        <f t="shared" si="23"/>
        <v>2802</v>
      </c>
      <c r="BO76" s="34">
        <f t="shared" si="24"/>
        <v>2744.2</v>
      </c>
      <c r="BP76" s="36"/>
      <c r="BQ76" s="38">
        <f t="shared" si="25"/>
        <v>1.541755888650957E-2</v>
      </c>
      <c r="BR76" s="38">
        <f t="shared" si="26"/>
        <v>0.47002717536100608</v>
      </c>
      <c r="BS76" s="39"/>
      <c r="BT76" s="39"/>
      <c r="BU76" s="39"/>
      <c r="BV76" s="39"/>
      <c r="BW76" s="39"/>
      <c r="BX76" s="39"/>
      <c r="BY76" s="39"/>
      <c r="BZ76" s="39"/>
    </row>
    <row r="77" spans="1:78" x14ac:dyDescent="0.3">
      <c r="A77" s="12">
        <v>44676</v>
      </c>
      <c r="B77" t="s">
        <v>21</v>
      </c>
      <c r="C77" s="11">
        <v>2742.4</v>
      </c>
      <c r="D77" s="11">
        <v>2758.4</v>
      </c>
      <c r="E77" s="11">
        <v>2663.65</v>
      </c>
      <c r="F77" s="11">
        <v>2758.8</v>
      </c>
      <c r="G77" s="11">
        <v>2696</v>
      </c>
      <c r="H77" s="11">
        <v>2695</v>
      </c>
      <c r="I77" s="11">
        <v>2711.2</v>
      </c>
      <c r="J77" s="11">
        <v>2802</v>
      </c>
      <c r="K77" s="11">
        <v>1906</v>
      </c>
      <c r="L77">
        <v>7874671</v>
      </c>
      <c r="M77" s="11">
        <v>21349802724.25</v>
      </c>
      <c r="N77">
        <v>282246</v>
      </c>
      <c r="O77">
        <v>4210856</v>
      </c>
      <c r="P77">
        <v>53.47</v>
      </c>
      <c r="R77" s="12">
        <v>44676</v>
      </c>
      <c r="S77" s="12">
        <v>44679</v>
      </c>
      <c r="T77" t="s">
        <v>23</v>
      </c>
      <c r="U77" t="s">
        <v>22</v>
      </c>
      <c r="V77" s="11">
        <v>2745.1</v>
      </c>
      <c r="W77" s="11">
        <v>2757</v>
      </c>
      <c r="X77" s="11">
        <v>2661</v>
      </c>
      <c r="Y77" s="11">
        <v>2692.2</v>
      </c>
      <c r="Z77" s="11">
        <v>2693.3</v>
      </c>
      <c r="AA77" s="11">
        <v>2692.2</v>
      </c>
      <c r="AB77">
        <v>13627250</v>
      </c>
      <c r="AC77" s="11">
        <v>36881567975</v>
      </c>
      <c r="AD77" s="11">
        <v>36881567975</v>
      </c>
      <c r="AE77">
        <v>23974000</v>
      </c>
      <c r="AF77">
        <v>-5705750</v>
      </c>
      <c r="AH77" s="12">
        <v>44676</v>
      </c>
      <c r="AI77" s="12">
        <v>44707</v>
      </c>
      <c r="AJ77" t="s">
        <v>23</v>
      </c>
      <c r="AK77" t="s">
        <v>22</v>
      </c>
      <c r="AL77" s="11">
        <v>2750.2</v>
      </c>
      <c r="AM77" s="11">
        <v>2765.9</v>
      </c>
      <c r="AN77" s="11">
        <v>2670.1</v>
      </c>
      <c r="AO77" s="11">
        <v>2701</v>
      </c>
      <c r="AP77" s="11">
        <v>2701.05</v>
      </c>
      <c r="AQ77" s="11">
        <v>2701</v>
      </c>
      <c r="AR77">
        <v>8396000</v>
      </c>
      <c r="AS77" s="11">
        <v>22823988475</v>
      </c>
      <c r="AT77" s="11">
        <v>22823988475</v>
      </c>
      <c r="AU77">
        <v>8909000</v>
      </c>
      <c r="AV77">
        <v>4487250</v>
      </c>
      <c r="AX77" s="32">
        <f t="shared" si="14"/>
        <v>44676</v>
      </c>
      <c r="AY77" s="33">
        <f t="shared" si="15"/>
        <v>2695</v>
      </c>
      <c r="AZ77" s="34">
        <f t="shared" si="16"/>
        <v>1141.6472787199998</v>
      </c>
      <c r="BA77" s="34">
        <f t="shared" si="17"/>
        <v>1281.1905490803999</v>
      </c>
      <c r="BB77" s="35">
        <f t="shared" si="27"/>
        <v>32883000</v>
      </c>
      <c r="BC77" s="34">
        <f t="shared" si="18"/>
        <v>-1218500</v>
      </c>
      <c r="BD77" s="36"/>
      <c r="BE77" s="37">
        <f t="shared" si="19"/>
        <v>-2.3125996810207401E-2</v>
      </c>
      <c r="BF77" s="37">
        <f t="shared" si="20"/>
        <v>0.89108312540975265</v>
      </c>
      <c r="BG77" s="37">
        <f t="shared" si="21"/>
        <v>-3.5731566060143979E-2</v>
      </c>
      <c r="BH77" s="36"/>
      <c r="BI77" s="34">
        <f t="shared" si="28"/>
        <v>-1218500</v>
      </c>
      <c r="BJ77" s="36"/>
      <c r="BK77" s="36"/>
      <c r="BL77" s="34">
        <f t="shared" si="22"/>
        <v>2711.2</v>
      </c>
      <c r="BM77" s="36"/>
      <c r="BN77" s="34">
        <f t="shared" si="23"/>
        <v>2758.4</v>
      </c>
      <c r="BO77" s="34">
        <f t="shared" si="24"/>
        <v>2663.65</v>
      </c>
      <c r="BP77" s="36"/>
      <c r="BQ77" s="38">
        <f t="shared" si="25"/>
        <v>3.8187009279086366E-2</v>
      </c>
      <c r="BR77" s="38">
        <f t="shared" si="26"/>
        <v>0.41395592864637987</v>
      </c>
      <c r="BS77" s="39"/>
      <c r="BT77" s="39"/>
      <c r="BU77" s="39"/>
      <c r="BV77" s="39"/>
      <c r="BW77" s="39"/>
      <c r="BX77" s="39"/>
      <c r="BY77" s="39"/>
      <c r="BZ77" s="39"/>
    </row>
    <row r="78" spans="1:78" x14ac:dyDescent="0.3">
      <c r="A78" s="12">
        <v>44677</v>
      </c>
      <c r="B78" t="s">
        <v>21</v>
      </c>
      <c r="C78" s="11">
        <v>2710</v>
      </c>
      <c r="D78" s="11">
        <v>2795</v>
      </c>
      <c r="E78" s="11">
        <v>2707.7</v>
      </c>
      <c r="F78" s="11">
        <v>2695</v>
      </c>
      <c r="G78" s="11">
        <v>2788.2</v>
      </c>
      <c r="H78" s="11">
        <v>2775.65</v>
      </c>
      <c r="I78" s="11">
        <v>2744.48</v>
      </c>
      <c r="J78" s="11">
        <v>2802</v>
      </c>
      <c r="K78" s="11">
        <v>1906</v>
      </c>
      <c r="L78">
        <v>5643066</v>
      </c>
      <c r="M78" s="11">
        <v>15487283096.85</v>
      </c>
      <c r="N78">
        <v>215190</v>
      </c>
      <c r="O78">
        <v>2382379</v>
      </c>
      <c r="P78">
        <v>42.22</v>
      </c>
      <c r="R78" s="12">
        <v>44677</v>
      </c>
      <c r="S78" s="12">
        <v>44679</v>
      </c>
      <c r="T78" t="s">
        <v>23</v>
      </c>
      <c r="U78" t="s">
        <v>22</v>
      </c>
      <c r="V78" s="11">
        <v>2713.05</v>
      </c>
      <c r="W78" s="11">
        <v>2791.3</v>
      </c>
      <c r="X78" s="11">
        <v>2710.25</v>
      </c>
      <c r="Y78" s="11">
        <v>2774.35</v>
      </c>
      <c r="Z78" s="11">
        <v>2787</v>
      </c>
      <c r="AA78" s="11">
        <v>2774.35</v>
      </c>
      <c r="AB78">
        <v>18859250</v>
      </c>
      <c r="AC78" s="11">
        <v>51684008662.5</v>
      </c>
      <c r="AD78" s="11">
        <v>51684008662.5</v>
      </c>
      <c r="AE78">
        <v>13518500</v>
      </c>
      <c r="AF78">
        <v>-10455500</v>
      </c>
      <c r="AH78" s="12">
        <v>44677</v>
      </c>
      <c r="AI78" s="12">
        <v>44707</v>
      </c>
      <c r="AJ78" t="s">
        <v>23</v>
      </c>
      <c r="AK78" t="s">
        <v>22</v>
      </c>
      <c r="AL78" s="11">
        <v>2707</v>
      </c>
      <c r="AM78" s="11">
        <v>2800.95</v>
      </c>
      <c r="AN78" s="11">
        <v>2707</v>
      </c>
      <c r="AO78" s="11">
        <v>2784.9</v>
      </c>
      <c r="AP78" s="11">
        <v>2797.45</v>
      </c>
      <c r="AQ78" s="11">
        <v>2784.9</v>
      </c>
      <c r="AR78">
        <v>15246750</v>
      </c>
      <c r="AS78" s="11">
        <v>41919083925</v>
      </c>
      <c r="AT78" s="11">
        <v>41919083925</v>
      </c>
      <c r="AU78">
        <v>20190500</v>
      </c>
      <c r="AV78">
        <v>11281500</v>
      </c>
      <c r="AX78" s="32">
        <f t="shared" si="14"/>
        <v>44677</v>
      </c>
      <c r="AY78" s="33">
        <f t="shared" si="15"/>
        <v>2775.65</v>
      </c>
      <c r="AZ78" s="34">
        <f t="shared" si="16"/>
        <v>653.83915179200005</v>
      </c>
      <c r="BA78" s="34">
        <f t="shared" si="17"/>
        <v>1353.1948878764001</v>
      </c>
      <c r="BB78" s="35">
        <f t="shared" si="27"/>
        <v>33709000</v>
      </c>
      <c r="BC78" s="34">
        <f t="shared" si="18"/>
        <v>826000</v>
      </c>
      <c r="BD78" s="36"/>
      <c r="BE78" s="37">
        <f t="shared" si="19"/>
        <v>2.9925788497217103E-2</v>
      </c>
      <c r="BF78" s="37">
        <f t="shared" si="20"/>
        <v>0.48318180747644185</v>
      </c>
      <c r="BG78" s="37">
        <f t="shared" si="21"/>
        <v>2.5119362588571604E-2</v>
      </c>
      <c r="BH78" s="36"/>
      <c r="BI78" s="34">
        <f t="shared" si="28"/>
        <v>826000</v>
      </c>
      <c r="BJ78" s="36"/>
      <c r="BK78" s="36"/>
      <c r="BL78" s="34">
        <f t="shared" si="22"/>
        <v>2744.48</v>
      </c>
      <c r="BM78" s="36"/>
      <c r="BN78" s="34">
        <f t="shared" si="23"/>
        <v>2795</v>
      </c>
      <c r="BO78" s="34">
        <f t="shared" si="24"/>
        <v>2707.7</v>
      </c>
      <c r="BP78" s="36"/>
      <c r="BQ78" s="38">
        <f t="shared" si="25"/>
        <v>9.4039971448964706E-3</v>
      </c>
      <c r="BR78" s="38">
        <f t="shared" si="26"/>
        <v>0.45626967471143759</v>
      </c>
      <c r="BS78" s="39"/>
      <c r="BT78" s="39"/>
      <c r="BU78" s="39"/>
      <c r="BV78" s="39"/>
      <c r="BW78" s="39"/>
      <c r="BX78" s="39"/>
      <c r="BY78" s="39"/>
      <c r="BZ78" s="39"/>
    </row>
    <row r="79" spans="1:78" x14ac:dyDescent="0.3">
      <c r="A79" s="12">
        <v>44678</v>
      </c>
      <c r="B79" t="s">
        <v>21</v>
      </c>
      <c r="C79" s="11">
        <v>2755.85</v>
      </c>
      <c r="D79" s="11">
        <v>2828</v>
      </c>
      <c r="E79" s="11">
        <v>2755.05</v>
      </c>
      <c r="F79" s="11">
        <v>2775.65</v>
      </c>
      <c r="G79" s="11">
        <v>2776</v>
      </c>
      <c r="H79" s="11">
        <v>2778.35</v>
      </c>
      <c r="I79" s="11">
        <v>2794.98</v>
      </c>
      <c r="J79" s="11">
        <v>2828</v>
      </c>
      <c r="K79" s="11">
        <v>1906</v>
      </c>
      <c r="L79">
        <v>8924920</v>
      </c>
      <c r="M79" s="11">
        <v>24944937712.599998</v>
      </c>
      <c r="N79">
        <v>380463</v>
      </c>
      <c r="O79">
        <v>4014016</v>
      </c>
      <c r="P79">
        <v>44.98</v>
      </c>
      <c r="R79" s="12">
        <v>44678</v>
      </c>
      <c r="S79" s="12">
        <v>44679</v>
      </c>
      <c r="T79" t="s">
        <v>23</v>
      </c>
      <c r="U79" t="s">
        <v>22</v>
      </c>
      <c r="V79" s="11">
        <v>2764.55</v>
      </c>
      <c r="W79" s="11">
        <v>2825</v>
      </c>
      <c r="X79" s="11">
        <v>2758</v>
      </c>
      <c r="Y79" s="11">
        <v>2773.7</v>
      </c>
      <c r="Z79" s="11">
        <v>2771.85</v>
      </c>
      <c r="AA79" s="11">
        <v>2773.7</v>
      </c>
      <c r="AB79">
        <v>12786500</v>
      </c>
      <c r="AC79" s="11">
        <v>35722972675</v>
      </c>
      <c r="AD79" s="11">
        <v>35722972675</v>
      </c>
      <c r="AE79">
        <v>7034000</v>
      </c>
      <c r="AF79">
        <v>-6484500</v>
      </c>
      <c r="AH79" s="12">
        <v>44678</v>
      </c>
      <c r="AI79" s="12">
        <v>44707</v>
      </c>
      <c r="AJ79" t="s">
        <v>23</v>
      </c>
      <c r="AK79" t="s">
        <v>22</v>
      </c>
      <c r="AL79" s="11">
        <v>2765.5</v>
      </c>
      <c r="AM79" s="11">
        <v>2834.35</v>
      </c>
      <c r="AN79" s="11">
        <v>2760</v>
      </c>
      <c r="AO79" s="11">
        <v>2784.8</v>
      </c>
      <c r="AP79" s="11">
        <v>2783.1</v>
      </c>
      <c r="AQ79" s="11">
        <v>2784.8</v>
      </c>
      <c r="AR79">
        <v>13840250</v>
      </c>
      <c r="AS79" s="11">
        <v>38796513187.5</v>
      </c>
      <c r="AT79" s="11">
        <v>38796513187.5</v>
      </c>
      <c r="AU79">
        <v>27115000</v>
      </c>
      <c r="AV79">
        <v>6924500</v>
      </c>
      <c r="AX79" s="32">
        <f t="shared" si="14"/>
        <v>44678</v>
      </c>
      <c r="AY79" s="33">
        <f t="shared" si="15"/>
        <v>2778.35</v>
      </c>
      <c r="AZ79" s="34">
        <f t="shared" si="16"/>
        <v>1121.909443968</v>
      </c>
      <c r="BA79" s="34">
        <f t="shared" si="17"/>
        <v>1129.8747179558</v>
      </c>
      <c r="BB79" s="35">
        <f t="shared" si="27"/>
        <v>34149000</v>
      </c>
      <c r="BC79" s="34">
        <f t="shared" si="18"/>
        <v>440000</v>
      </c>
      <c r="BD79" s="36"/>
      <c r="BE79" s="37">
        <f t="shared" si="19"/>
        <v>9.7274512276397163E-4</v>
      </c>
      <c r="BF79" s="37">
        <f t="shared" si="20"/>
        <v>0.9929503033732705</v>
      </c>
      <c r="BG79" s="37">
        <f t="shared" si="21"/>
        <v>1.3052893885905841E-2</v>
      </c>
      <c r="BH79" s="36"/>
      <c r="BI79" s="34">
        <f t="shared" si="28"/>
        <v>440000</v>
      </c>
      <c r="BJ79" s="36"/>
      <c r="BK79" s="36"/>
      <c r="BL79" s="34">
        <f t="shared" si="22"/>
        <v>2794.98</v>
      </c>
      <c r="BM79" s="36"/>
      <c r="BN79" s="34">
        <f t="shared" si="23"/>
        <v>2828</v>
      </c>
      <c r="BO79" s="34">
        <f t="shared" si="24"/>
        <v>2755.05</v>
      </c>
      <c r="BP79" s="36"/>
      <c r="BQ79" s="38">
        <f t="shared" si="25"/>
        <v>1.7556577086280088E-2</v>
      </c>
      <c r="BR79" s="38">
        <f t="shared" si="26"/>
        <v>0.45768625393494222</v>
      </c>
      <c r="BS79" s="39"/>
      <c r="BT79" s="39"/>
      <c r="BU79" s="39"/>
      <c r="BV79" s="39"/>
      <c r="BW79" s="39"/>
      <c r="BX79" s="39"/>
      <c r="BY79" s="39"/>
      <c r="BZ79" s="39"/>
    </row>
    <row r="80" spans="1:78" x14ac:dyDescent="0.3">
      <c r="A80" s="12">
        <v>44679</v>
      </c>
      <c r="B80" t="s">
        <v>21</v>
      </c>
      <c r="C80" s="11">
        <v>2809.95</v>
      </c>
      <c r="D80" s="11">
        <v>2851</v>
      </c>
      <c r="E80" s="11">
        <v>2786.1</v>
      </c>
      <c r="F80" s="11">
        <v>2778.35</v>
      </c>
      <c r="G80" s="11">
        <v>2810</v>
      </c>
      <c r="H80" s="11">
        <v>2819.85</v>
      </c>
      <c r="I80" s="11">
        <v>2823.91</v>
      </c>
      <c r="J80" s="11">
        <v>2851</v>
      </c>
      <c r="K80" s="11">
        <v>1906</v>
      </c>
      <c r="L80">
        <v>11820892</v>
      </c>
      <c r="M80" s="11">
        <v>33381106175.200001</v>
      </c>
      <c r="N80">
        <v>361970</v>
      </c>
      <c r="O80">
        <v>6937716</v>
      </c>
      <c r="P80">
        <v>58.69</v>
      </c>
      <c r="R80" s="12">
        <v>44679</v>
      </c>
      <c r="S80" s="12">
        <v>44679</v>
      </c>
      <c r="T80" t="s">
        <v>23</v>
      </c>
      <c r="U80" t="s">
        <v>22</v>
      </c>
      <c r="V80" s="11">
        <v>2794.9</v>
      </c>
      <c r="W80" s="11">
        <v>2850.55</v>
      </c>
      <c r="X80" s="11">
        <v>2780</v>
      </c>
      <c r="Y80" s="11">
        <v>2818.2</v>
      </c>
      <c r="Z80" s="11">
        <v>2810.45</v>
      </c>
      <c r="AA80" s="11">
        <v>2819.85</v>
      </c>
      <c r="AB80">
        <v>12885750</v>
      </c>
      <c r="AC80" s="11">
        <v>36344930525</v>
      </c>
      <c r="AD80" s="11">
        <v>36344930525</v>
      </c>
      <c r="AE80">
        <v>1184500</v>
      </c>
      <c r="AF80">
        <v>-5849500</v>
      </c>
      <c r="AH80" s="12">
        <v>44679</v>
      </c>
      <c r="AI80" s="12">
        <v>44707</v>
      </c>
      <c r="AJ80" t="s">
        <v>23</v>
      </c>
      <c r="AK80" t="s">
        <v>22</v>
      </c>
      <c r="AL80" s="11">
        <v>2805.05</v>
      </c>
      <c r="AM80" s="11">
        <v>2857.5</v>
      </c>
      <c r="AN80" s="11">
        <v>2791.65</v>
      </c>
      <c r="AO80" s="11">
        <v>2825.4</v>
      </c>
      <c r="AP80" s="11">
        <v>2818</v>
      </c>
      <c r="AQ80" s="11">
        <v>2825.4</v>
      </c>
      <c r="AR80">
        <v>18435000</v>
      </c>
      <c r="AS80" s="11">
        <v>52184925875</v>
      </c>
      <c r="AT80" s="11">
        <v>52184925875</v>
      </c>
      <c r="AU80">
        <v>34382000</v>
      </c>
      <c r="AV80">
        <v>7267000</v>
      </c>
      <c r="AX80" s="32">
        <f t="shared" si="14"/>
        <v>44679</v>
      </c>
      <c r="AY80" s="33">
        <f t="shared" si="15"/>
        <v>2819.85</v>
      </c>
      <c r="AZ80" s="34">
        <f t="shared" si="16"/>
        <v>1959.1485589559998</v>
      </c>
      <c r="BA80" s="34">
        <f t="shared" si="17"/>
        <v>1041.5868099608001</v>
      </c>
      <c r="BB80" s="35">
        <f t="shared" si="27"/>
        <v>35566500</v>
      </c>
      <c r="BC80" s="34">
        <f t="shared" si="18"/>
        <v>1417500</v>
      </c>
      <c r="BD80" s="36"/>
      <c r="BE80" s="37">
        <f t="shared" si="19"/>
        <v>1.4936922993863264E-2</v>
      </c>
      <c r="BF80" s="37">
        <f t="shared" si="20"/>
        <v>1.8809268130322541</v>
      </c>
      <c r="BG80" s="37">
        <f t="shared" si="21"/>
        <v>4.1509268206975314E-2</v>
      </c>
      <c r="BH80" s="36"/>
      <c r="BI80" s="34">
        <f t="shared" si="28"/>
        <v>1417500</v>
      </c>
      <c r="BJ80" s="36"/>
      <c r="BK80" s="36"/>
      <c r="BL80" s="34">
        <f t="shared" si="22"/>
        <v>2823.91</v>
      </c>
      <c r="BM80" s="36"/>
      <c r="BN80" s="34">
        <f t="shared" si="23"/>
        <v>2851</v>
      </c>
      <c r="BO80" s="34">
        <f t="shared" si="24"/>
        <v>2786.1</v>
      </c>
      <c r="BP80" s="36"/>
      <c r="BQ80" s="38">
        <f t="shared" si="25"/>
        <v>1.0925990880392877E-2</v>
      </c>
      <c r="BR80" s="38">
        <f t="shared" si="26"/>
        <v>0.47945960125918147</v>
      </c>
      <c r="BS80" s="39"/>
      <c r="BT80" s="39"/>
      <c r="BU80" s="39"/>
      <c r="BV80" s="39"/>
      <c r="BW80" s="39"/>
      <c r="BX80" s="39"/>
      <c r="BY80" s="39"/>
      <c r="BZ80" s="39"/>
    </row>
    <row r="81" spans="1:78" x14ac:dyDescent="0.3">
      <c r="A81" s="12">
        <v>44680</v>
      </c>
      <c r="B81" t="s">
        <v>21</v>
      </c>
      <c r="C81" s="11">
        <v>2856.15</v>
      </c>
      <c r="D81" s="11">
        <v>2856.15</v>
      </c>
      <c r="E81" s="11">
        <v>2777.3</v>
      </c>
      <c r="F81" s="11">
        <v>2819.85</v>
      </c>
      <c r="G81" s="11">
        <v>2799.7</v>
      </c>
      <c r="H81" s="11">
        <v>2790.25</v>
      </c>
      <c r="I81" s="11">
        <v>2817.63</v>
      </c>
      <c r="J81" s="11">
        <v>2856.15</v>
      </c>
      <c r="K81" s="11">
        <v>1906</v>
      </c>
      <c r="L81">
        <v>8406156</v>
      </c>
      <c r="M81" s="11">
        <v>23685432933.450001</v>
      </c>
      <c r="N81">
        <v>231044</v>
      </c>
      <c r="O81">
        <v>4308908</v>
      </c>
      <c r="P81">
        <v>51.26</v>
      </c>
      <c r="R81" s="12">
        <v>44680</v>
      </c>
      <c r="S81" s="12">
        <v>44707</v>
      </c>
      <c r="T81" t="s">
        <v>23</v>
      </c>
      <c r="U81" t="s">
        <v>22</v>
      </c>
      <c r="V81" s="11">
        <v>2845</v>
      </c>
      <c r="W81" s="11">
        <v>2853</v>
      </c>
      <c r="X81" s="11">
        <v>2790.7</v>
      </c>
      <c r="Y81" s="11">
        <v>2802.25</v>
      </c>
      <c r="Z81" s="11">
        <v>2808.15</v>
      </c>
      <c r="AA81" s="11">
        <v>2802.25</v>
      </c>
      <c r="AB81">
        <v>9225000</v>
      </c>
      <c r="AC81" s="11">
        <v>26089969687.5</v>
      </c>
      <c r="AD81" s="11">
        <v>26089969687.5</v>
      </c>
      <c r="AE81">
        <v>34503000</v>
      </c>
      <c r="AF81">
        <v>121000</v>
      </c>
      <c r="AH81" s="12">
        <v>44680</v>
      </c>
      <c r="AI81" s="12">
        <v>44742</v>
      </c>
      <c r="AJ81" t="s">
        <v>23</v>
      </c>
      <c r="AK81" t="s">
        <v>22</v>
      </c>
      <c r="AL81" s="11">
        <v>2849.8</v>
      </c>
      <c r="AM81" s="11">
        <v>2855.25</v>
      </c>
      <c r="AN81" s="11">
        <v>2797</v>
      </c>
      <c r="AO81" s="11">
        <v>2806.75</v>
      </c>
      <c r="AP81" s="11">
        <v>2811.6</v>
      </c>
      <c r="AQ81" s="11">
        <v>2806.75</v>
      </c>
      <c r="AR81">
        <v>305750</v>
      </c>
      <c r="AS81" s="11">
        <v>864796375</v>
      </c>
      <c r="AT81" s="11">
        <v>864796375</v>
      </c>
      <c r="AU81">
        <v>291750</v>
      </c>
      <c r="AV81">
        <v>30500</v>
      </c>
      <c r="AX81" s="32">
        <f t="shared" si="14"/>
        <v>44680</v>
      </c>
      <c r="AY81" s="33">
        <f t="shared" si="15"/>
        <v>2790.25</v>
      </c>
      <c r="AZ81" s="34">
        <f t="shared" si="16"/>
        <v>1214.0908448040002</v>
      </c>
      <c r="BA81" s="34">
        <f t="shared" si="17"/>
        <v>1147.6841253032001</v>
      </c>
      <c r="BB81" s="35">
        <f t="shared" si="27"/>
        <v>34794750</v>
      </c>
      <c r="BC81" s="34">
        <f t="shared" si="18"/>
        <v>-771750</v>
      </c>
      <c r="BD81" s="36"/>
      <c r="BE81" s="37">
        <f t="shared" si="19"/>
        <v>-1.0497012252424743E-2</v>
      </c>
      <c r="BF81" s="37">
        <f t="shared" si="20"/>
        <v>1.0578614951942953</v>
      </c>
      <c r="BG81" s="37">
        <f t="shared" si="21"/>
        <v>-2.1698789591328919E-2</v>
      </c>
      <c r="BH81" s="36"/>
      <c r="BI81" s="34">
        <f t="shared" si="28"/>
        <v>-771750</v>
      </c>
      <c r="BJ81" s="36"/>
      <c r="BK81" s="36"/>
      <c r="BL81" s="34">
        <f t="shared" si="22"/>
        <v>2817.63</v>
      </c>
      <c r="BM81" s="36"/>
      <c r="BN81" s="34">
        <f t="shared" si="23"/>
        <v>2856.15</v>
      </c>
      <c r="BO81" s="34">
        <f t="shared" si="24"/>
        <v>2777.3</v>
      </c>
      <c r="BP81" s="36"/>
      <c r="BQ81" s="38">
        <f t="shared" si="25"/>
        <v>2.3073017873711146E-2</v>
      </c>
      <c r="BR81" s="38">
        <f t="shared" si="26"/>
        <v>0.46392969569779641</v>
      </c>
      <c r="BS81" s="39"/>
      <c r="BT81" s="39"/>
      <c r="BU81" s="39"/>
      <c r="BV81" s="39"/>
      <c r="BW81" s="39"/>
      <c r="BX81" s="39"/>
      <c r="BY81" s="39"/>
      <c r="BZ81" s="39"/>
    </row>
    <row r="82" spans="1:78" x14ac:dyDescent="0.3">
      <c r="A82" s="12">
        <v>44683</v>
      </c>
      <c r="B82" t="s">
        <v>21</v>
      </c>
      <c r="C82" s="11">
        <v>2762</v>
      </c>
      <c r="D82" s="11">
        <v>2805.5</v>
      </c>
      <c r="E82" s="11">
        <v>2758.05</v>
      </c>
      <c r="F82" s="11">
        <v>2790.25</v>
      </c>
      <c r="G82" s="11">
        <v>2780.9</v>
      </c>
      <c r="H82" s="11">
        <v>2780.45</v>
      </c>
      <c r="I82" s="11">
        <v>2783.29</v>
      </c>
      <c r="J82" s="11">
        <v>2856.15</v>
      </c>
      <c r="K82" s="11">
        <v>1906</v>
      </c>
      <c r="L82">
        <v>4369022</v>
      </c>
      <c r="M82" s="11">
        <v>12160268319.9</v>
      </c>
      <c r="N82">
        <v>189251</v>
      </c>
      <c r="O82">
        <v>1939501</v>
      </c>
      <c r="P82">
        <v>44.39</v>
      </c>
      <c r="R82" s="12">
        <v>44683</v>
      </c>
      <c r="S82" s="12">
        <v>44707</v>
      </c>
      <c r="T82" t="s">
        <v>23</v>
      </c>
      <c r="U82" t="s">
        <v>22</v>
      </c>
      <c r="V82" s="11">
        <v>2780.75</v>
      </c>
      <c r="W82" s="11">
        <v>2809.75</v>
      </c>
      <c r="X82" s="11">
        <v>2765.15</v>
      </c>
      <c r="Y82" s="11">
        <v>2788.35</v>
      </c>
      <c r="Z82" s="11">
        <v>2788.95</v>
      </c>
      <c r="AA82" s="11">
        <v>2788.35</v>
      </c>
      <c r="AB82">
        <v>6200500</v>
      </c>
      <c r="AC82" s="11">
        <v>17287419312.5</v>
      </c>
      <c r="AD82" s="11">
        <v>17287419312.5</v>
      </c>
      <c r="AE82">
        <v>34671250</v>
      </c>
      <c r="AF82">
        <v>168250</v>
      </c>
      <c r="AH82" s="12">
        <v>44683</v>
      </c>
      <c r="AI82" s="12">
        <v>44742</v>
      </c>
      <c r="AJ82" t="s">
        <v>23</v>
      </c>
      <c r="AK82" t="s">
        <v>22</v>
      </c>
      <c r="AL82" s="11">
        <v>2782.25</v>
      </c>
      <c r="AM82" s="11">
        <v>2814.9</v>
      </c>
      <c r="AN82" s="11">
        <v>2770.05</v>
      </c>
      <c r="AO82" s="11">
        <v>2793.6</v>
      </c>
      <c r="AP82" s="11">
        <v>2794.95</v>
      </c>
      <c r="AQ82" s="11">
        <v>2793.6</v>
      </c>
      <c r="AR82">
        <v>222500</v>
      </c>
      <c r="AS82" s="11">
        <v>621254450</v>
      </c>
      <c r="AT82" s="11">
        <v>621254450</v>
      </c>
      <c r="AU82">
        <v>321250</v>
      </c>
      <c r="AV82">
        <v>29500</v>
      </c>
      <c r="AX82" s="32">
        <f t="shared" si="14"/>
        <v>44683</v>
      </c>
      <c r="AY82" s="33">
        <f t="shared" si="15"/>
        <v>2780.45</v>
      </c>
      <c r="AZ82" s="34">
        <f t="shared" si="16"/>
        <v>539.81937382900003</v>
      </c>
      <c r="BA82" s="34">
        <f t="shared" si="17"/>
        <v>1218.1270556479999</v>
      </c>
      <c r="BB82" s="35">
        <f t="shared" si="27"/>
        <v>34992500</v>
      </c>
      <c r="BC82" s="34">
        <f t="shared" si="18"/>
        <v>197750</v>
      </c>
      <c r="BD82" s="36"/>
      <c r="BE82" s="37">
        <f t="shared" si="19"/>
        <v>-3.5122300869098403E-3</v>
      </c>
      <c r="BF82" s="37">
        <f t="shared" si="20"/>
        <v>0.44315522861598006</v>
      </c>
      <c r="BG82" s="37">
        <f t="shared" si="21"/>
        <v>5.6833286630885403E-3</v>
      </c>
      <c r="BH82" s="36"/>
      <c r="BI82" s="34"/>
      <c r="BJ82" s="36">
        <f>BC82</f>
        <v>197750</v>
      </c>
      <c r="BK82" s="36"/>
      <c r="BL82" s="34">
        <f t="shared" si="22"/>
        <v>2783.29</v>
      </c>
      <c r="BM82" s="36"/>
      <c r="BN82" s="34">
        <f t="shared" si="23"/>
        <v>2805.5</v>
      </c>
      <c r="BO82" s="34">
        <f t="shared" si="24"/>
        <v>2758.05</v>
      </c>
      <c r="BP82" s="36"/>
      <c r="BQ82" s="38">
        <f t="shared" si="25"/>
        <v>2.6504210213049131E-2</v>
      </c>
      <c r="BR82" s="38">
        <f t="shared" si="26"/>
        <v>0.45878803777544586</v>
      </c>
      <c r="BS82" s="39"/>
      <c r="BT82" s="39"/>
      <c r="BU82" s="39"/>
      <c r="BV82" s="39"/>
      <c r="BW82" s="39"/>
      <c r="BX82" s="39"/>
      <c r="BY82" s="39"/>
      <c r="BZ82" s="39"/>
    </row>
    <row r="83" spans="1:78" x14ac:dyDescent="0.3">
      <c r="A83" s="12">
        <v>44685</v>
      </c>
      <c r="B83" t="s">
        <v>21</v>
      </c>
      <c r="C83" s="11">
        <v>2785</v>
      </c>
      <c r="D83" s="11">
        <v>2790</v>
      </c>
      <c r="E83" s="11">
        <v>2676.3</v>
      </c>
      <c r="F83" s="11">
        <v>2780.45</v>
      </c>
      <c r="G83" s="11">
        <v>2692</v>
      </c>
      <c r="H83" s="11">
        <v>2693.65</v>
      </c>
      <c r="I83" s="11">
        <v>2728.03</v>
      </c>
      <c r="J83" s="11">
        <v>2856.15</v>
      </c>
      <c r="K83" s="11">
        <v>1906</v>
      </c>
      <c r="L83">
        <v>8882792</v>
      </c>
      <c r="M83" s="11">
        <v>24232482662.450001</v>
      </c>
      <c r="N83">
        <v>277638</v>
      </c>
      <c r="O83">
        <v>4758487</v>
      </c>
      <c r="P83">
        <v>53.57</v>
      </c>
      <c r="R83" s="12">
        <v>44685</v>
      </c>
      <c r="S83" s="12">
        <v>44707</v>
      </c>
      <c r="T83" t="s">
        <v>23</v>
      </c>
      <c r="U83" t="s">
        <v>22</v>
      </c>
      <c r="V83" s="11">
        <v>2794.95</v>
      </c>
      <c r="W83" s="11">
        <v>2794.95</v>
      </c>
      <c r="X83" s="11">
        <v>2687</v>
      </c>
      <c r="Y83" s="11">
        <v>2703.05</v>
      </c>
      <c r="Z83" s="11">
        <v>2703.45</v>
      </c>
      <c r="AA83" s="11">
        <v>2703.05</v>
      </c>
      <c r="AB83">
        <v>8945750</v>
      </c>
      <c r="AC83" s="11">
        <v>24442947162.5</v>
      </c>
      <c r="AD83" s="11">
        <v>24442947162.5</v>
      </c>
      <c r="AE83">
        <v>34382500</v>
      </c>
      <c r="AF83">
        <v>-288750</v>
      </c>
      <c r="AH83" s="12">
        <v>44685</v>
      </c>
      <c r="AI83" s="12">
        <v>44742</v>
      </c>
      <c r="AJ83" t="s">
        <v>23</v>
      </c>
      <c r="AK83" t="s">
        <v>22</v>
      </c>
      <c r="AL83" s="11">
        <v>2793.4</v>
      </c>
      <c r="AM83" s="11">
        <v>2793.4</v>
      </c>
      <c r="AN83" s="11">
        <v>2693.55</v>
      </c>
      <c r="AO83" s="11">
        <v>2709.9</v>
      </c>
      <c r="AP83" s="11">
        <v>2709.2</v>
      </c>
      <c r="AQ83" s="11">
        <v>2709.9</v>
      </c>
      <c r="AR83">
        <v>641750</v>
      </c>
      <c r="AS83" s="11">
        <v>1751735775</v>
      </c>
      <c r="AT83" s="11">
        <v>1751735775</v>
      </c>
      <c r="AU83">
        <v>542750</v>
      </c>
      <c r="AV83">
        <v>221500</v>
      </c>
      <c r="AX83" s="32">
        <f t="shared" si="14"/>
        <v>44685</v>
      </c>
      <c r="AY83" s="33">
        <f t="shared" si="15"/>
        <v>2693.65</v>
      </c>
      <c r="AZ83" s="34">
        <f t="shared" si="16"/>
        <v>1298.1295290610001</v>
      </c>
      <c r="BA83" s="34">
        <f t="shared" si="17"/>
        <v>1097.7614746698</v>
      </c>
      <c r="BB83" s="35">
        <f t="shared" si="27"/>
        <v>34925250</v>
      </c>
      <c r="BC83" s="34">
        <f t="shared" si="18"/>
        <v>-67250</v>
      </c>
      <c r="BD83" s="36"/>
      <c r="BE83" s="37">
        <f t="shared" si="19"/>
        <v>-3.1217968314481374E-2</v>
      </c>
      <c r="BF83" s="37">
        <f t="shared" si="20"/>
        <v>1.1825242177053714</v>
      </c>
      <c r="BG83" s="37">
        <f t="shared" si="21"/>
        <v>-1.9218403943702222E-3</v>
      </c>
      <c r="BH83" s="36"/>
      <c r="BI83" s="34">
        <f>BC83</f>
        <v>-67250</v>
      </c>
      <c r="BJ83" s="36"/>
      <c r="BK83" s="36"/>
      <c r="BL83" s="34">
        <f t="shared" si="22"/>
        <v>2728.03</v>
      </c>
      <c r="BM83" s="36"/>
      <c r="BN83" s="34">
        <f t="shared" si="23"/>
        <v>2790</v>
      </c>
      <c r="BO83" s="34">
        <f t="shared" si="24"/>
        <v>2676.3</v>
      </c>
      <c r="BP83" s="36"/>
      <c r="BQ83" s="38">
        <f t="shared" si="25"/>
        <v>5.6894770932899179E-2</v>
      </c>
      <c r="BR83" s="38">
        <f t="shared" si="26"/>
        <v>0.41324763903462752</v>
      </c>
      <c r="BS83" s="39"/>
      <c r="BT83" s="39"/>
      <c r="BU83" s="39"/>
      <c r="BV83" s="39"/>
      <c r="BW83" s="39"/>
      <c r="BX83" s="39"/>
      <c r="BY83" s="39"/>
      <c r="BZ83" s="39"/>
    </row>
    <row r="84" spans="1:78" x14ac:dyDescent="0.3">
      <c r="A84" s="12">
        <v>44686</v>
      </c>
      <c r="B84" t="s">
        <v>21</v>
      </c>
      <c r="C84" s="11">
        <v>2723.5</v>
      </c>
      <c r="D84" s="11">
        <v>2730</v>
      </c>
      <c r="E84" s="11">
        <v>2632</v>
      </c>
      <c r="F84" s="11">
        <v>2693.65</v>
      </c>
      <c r="G84" s="11">
        <v>2643</v>
      </c>
      <c r="H84" s="11">
        <v>2640.9</v>
      </c>
      <c r="I84" s="11">
        <v>2677.81</v>
      </c>
      <c r="J84" s="11">
        <v>2856.15</v>
      </c>
      <c r="K84" s="11">
        <v>1906</v>
      </c>
      <c r="L84">
        <v>7942721</v>
      </c>
      <c r="M84" s="11">
        <v>21269098539.049999</v>
      </c>
      <c r="N84">
        <v>256514</v>
      </c>
      <c r="O84">
        <v>4135949</v>
      </c>
      <c r="P84">
        <v>52.07</v>
      </c>
      <c r="R84" s="12">
        <v>44686</v>
      </c>
      <c r="S84" s="12">
        <v>44707</v>
      </c>
      <c r="T84" t="s">
        <v>23</v>
      </c>
      <c r="U84" t="s">
        <v>22</v>
      </c>
      <c r="V84" s="11">
        <v>2724.75</v>
      </c>
      <c r="W84" s="11">
        <v>2741</v>
      </c>
      <c r="X84" s="11">
        <v>2644.15</v>
      </c>
      <c r="Y84" s="11">
        <v>2653.05</v>
      </c>
      <c r="Z84" s="11">
        <v>2654.5</v>
      </c>
      <c r="AA84" s="11">
        <v>2653.05</v>
      </c>
      <c r="AB84">
        <v>10512250</v>
      </c>
      <c r="AC84" s="11">
        <v>28255116475</v>
      </c>
      <c r="AD84" s="11">
        <v>28255116475</v>
      </c>
      <c r="AE84">
        <v>36060000</v>
      </c>
      <c r="AF84">
        <v>1677500</v>
      </c>
      <c r="AH84" s="12">
        <v>44686</v>
      </c>
      <c r="AI84" s="12">
        <v>44742</v>
      </c>
      <c r="AJ84" t="s">
        <v>23</v>
      </c>
      <c r="AK84" t="s">
        <v>22</v>
      </c>
      <c r="AL84" s="11">
        <v>2735</v>
      </c>
      <c r="AM84" s="11">
        <v>2746.7</v>
      </c>
      <c r="AN84" s="11">
        <v>2649.4</v>
      </c>
      <c r="AO84" s="11">
        <v>2657.4</v>
      </c>
      <c r="AP84" s="11">
        <v>2657.05</v>
      </c>
      <c r="AQ84" s="11">
        <v>2657.4</v>
      </c>
      <c r="AR84">
        <v>490250</v>
      </c>
      <c r="AS84" s="11">
        <v>1320143837.5</v>
      </c>
      <c r="AT84" s="11">
        <v>1320143837.5</v>
      </c>
      <c r="AU84">
        <v>645000</v>
      </c>
      <c r="AV84">
        <v>102250</v>
      </c>
      <c r="AX84" s="32">
        <f t="shared" ref="AX84:AX145" si="29">A84</f>
        <v>44686</v>
      </c>
      <c r="AY84" s="33">
        <f t="shared" ref="AY84:AY145" si="30">H84</f>
        <v>2640.9</v>
      </c>
      <c r="AZ84" s="34">
        <f t="shared" ref="AZ84:AZ139" si="31">O84*I84/10000000</f>
        <v>1107.5285591690001</v>
      </c>
      <c r="BA84" s="34">
        <f t="shared" ref="BA84:BA145" si="32">AVERAGE(AZ79:AZ83)</f>
        <v>1226.6195501236002</v>
      </c>
      <c r="BB84" s="35">
        <f t="shared" si="27"/>
        <v>36705000</v>
      </c>
      <c r="BC84" s="34">
        <f t="shared" ref="BC84:BC145" si="33">BB84-BB83</f>
        <v>1779750</v>
      </c>
      <c r="BD84" s="36"/>
      <c r="BE84" s="37">
        <f t="shared" ref="BE84:BE145" si="34">(AY84-AY83)/AY83</f>
        <v>-1.9583093571919143E-2</v>
      </c>
      <c r="BF84" s="37">
        <f t="shared" ref="BF84:BF145" si="35">AZ84/BA84</f>
        <v>0.90291122382437172</v>
      </c>
      <c r="BG84" s="37">
        <f t="shared" ref="BG84:BG145" si="36">(BB84-BB83)/BB83</f>
        <v>5.0958833508707883E-2</v>
      </c>
      <c r="BH84" s="36"/>
      <c r="BI84" s="34"/>
      <c r="BJ84" s="36">
        <f>BC84</f>
        <v>1779750</v>
      </c>
      <c r="BK84" s="36"/>
      <c r="BL84" s="34">
        <f t="shared" ref="BL84:BL145" si="37">I84</f>
        <v>2677.81</v>
      </c>
      <c r="BM84" s="36"/>
      <c r="BN84" s="34">
        <f t="shared" ref="BN84:BN145" si="38">D84</f>
        <v>2730</v>
      </c>
      <c r="BO84" s="34">
        <f t="shared" ref="BO84:BO145" si="39">E84</f>
        <v>2632</v>
      </c>
      <c r="BP84" s="36"/>
      <c r="BQ84" s="38">
        <f t="shared" ref="BQ84:BQ145" si="40">(J84-H84)/J84</f>
        <v>7.5363688881886451E-2</v>
      </c>
      <c r="BR84" s="38">
        <f t="shared" ref="BR84:BR145" si="41">(H84-K84)/K84</f>
        <v>0.3855718782791186</v>
      </c>
      <c r="BS84" s="39"/>
      <c r="BT84" s="39"/>
      <c r="BU84" s="39"/>
      <c r="BV84" s="39"/>
      <c r="BW84" s="39"/>
      <c r="BX84" s="39"/>
      <c r="BY84" s="39"/>
      <c r="BZ84" s="39"/>
    </row>
    <row r="85" spans="1:78" x14ac:dyDescent="0.3">
      <c r="A85" s="12">
        <v>44687</v>
      </c>
      <c r="B85" t="s">
        <v>21</v>
      </c>
      <c r="C85" s="11">
        <v>2612.1999999999998</v>
      </c>
      <c r="D85" s="11">
        <v>2659</v>
      </c>
      <c r="E85" s="11">
        <v>2593.5500000000002</v>
      </c>
      <c r="F85" s="11">
        <v>2640.9</v>
      </c>
      <c r="G85" s="11">
        <v>2628</v>
      </c>
      <c r="H85" s="11">
        <v>2620.65</v>
      </c>
      <c r="I85" s="11">
        <v>2619.88</v>
      </c>
      <c r="J85" s="11">
        <v>2856.15</v>
      </c>
      <c r="K85" s="11">
        <v>1906</v>
      </c>
      <c r="L85">
        <v>9068448</v>
      </c>
      <c r="M85" s="11">
        <v>23758282132.900002</v>
      </c>
      <c r="N85">
        <v>291431</v>
      </c>
      <c r="O85">
        <v>4117945</v>
      </c>
      <c r="P85">
        <v>45.41</v>
      </c>
      <c r="R85" s="12">
        <v>44687</v>
      </c>
      <c r="S85" s="12">
        <v>44707</v>
      </c>
      <c r="T85" t="s">
        <v>23</v>
      </c>
      <c r="U85" t="s">
        <v>22</v>
      </c>
      <c r="V85" s="11">
        <v>2618</v>
      </c>
      <c r="W85" s="11">
        <v>2666</v>
      </c>
      <c r="X85" s="11">
        <v>2603.9</v>
      </c>
      <c r="Y85" s="11">
        <v>2633.4</v>
      </c>
      <c r="Z85" s="11">
        <v>2639.75</v>
      </c>
      <c r="AA85" s="11">
        <v>2633.4</v>
      </c>
      <c r="AB85">
        <v>13119250</v>
      </c>
      <c r="AC85" s="11">
        <v>34518657350</v>
      </c>
      <c r="AD85" s="11">
        <v>34518657350</v>
      </c>
      <c r="AE85">
        <v>37549500</v>
      </c>
      <c r="AF85">
        <v>1489500</v>
      </c>
      <c r="AH85" s="12">
        <v>44687</v>
      </c>
      <c r="AI85" s="12">
        <v>44742</v>
      </c>
      <c r="AJ85" t="s">
        <v>23</v>
      </c>
      <c r="AK85" t="s">
        <v>22</v>
      </c>
      <c r="AL85" s="11">
        <v>2625.3</v>
      </c>
      <c r="AM85" s="11">
        <v>2670</v>
      </c>
      <c r="AN85" s="11">
        <v>2609.5</v>
      </c>
      <c r="AO85" s="11">
        <v>2636.3</v>
      </c>
      <c r="AP85" s="11">
        <v>2641.95</v>
      </c>
      <c r="AQ85" s="11">
        <v>2636.3</v>
      </c>
      <c r="AR85">
        <v>508750</v>
      </c>
      <c r="AS85" s="11">
        <v>1340145912.5</v>
      </c>
      <c r="AT85" s="11">
        <v>1340145912.5</v>
      </c>
      <c r="AU85">
        <v>713250</v>
      </c>
      <c r="AV85">
        <v>68250</v>
      </c>
      <c r="AX85" s="32">
        <f t="shared" si="29"/>
        <v>44687</v>
      </c>
      <c r="AY85" s="33">
        <f t="shared" si="30"/>
        <v>2620.65</v>
      </c>
      <c r="AZ85" s="34">
        <f t="shared" si="31"/>
        <v>1078.8521746599999</v>
      </c>
      <c r="BA85" s="34">
        <f t="shared" si="32"/>
        <v>1223.7433731637998</v>
      </c>
      <c r="BB85" s="35">
        <f t="shared" si="27"/>
        <v>38262750</v>
      </c>
      <c r="BC85" s="34">
        <f t="shared" si="33"/>
        <v>1557750</v>
      </c>
      <c r="BD85" s="36"/>
      <c r="BE85" s="37">
        <f t="shared" si="34"/>
        <v>-7.6678405089174138E-3</v>
      </c>
      <c r="BF85" s="37">
        <f t="shared" si="35"/>
        <v>0.88160001379275621</v>
      </c>
      <c r="BG85" s="37">
        <f t="shared" si="36"/>
        <v>4.2439722108704538E-2</v>
      </c>
      <c r="BH85" s="36"/>
      <c r="BI85" s="34"/>
      <c r="BJ85" s="36">
        <f>BC85</f>
        <v>1557750</v>
      </c>
      <c r="BK85" s="36"/>
      <c r="BL85" s="34">
        <f t="shared" si="37"/>
        <v>2619.88</v>
      </c>
      <c r="BM85" s="36"/>
      <c r="BN85" s="34">
        <f t="shared" si="38"/>
        <v>2659</v>
      </c>
      <c r="BO85" s="34">
        <f t="shared" si="39"/>
        <v>2593.5500000000002</v>
      </c>
      <c r="BP85" s="36"/>
      <c r="BQ85" s="38">
        <f t="shared" si="40"/>
        <v>8.2453652644293884E-2</v>
      </c>
      <c r="BR85" s="38">
        <f t="shared" si="41"/>
        <v>0.37494753410283321</v>
      </c>
      <c r="BS85" s="39"/>
      <c r="BT85" s="39"/>
      <c r="BU85" s="39"/>
      <c r="BV85" s="39"/>
      <c r="BW85" s="39"/>
      <c r="BX85" s="39"/>
      <c r="BY85" s="39"/>
      <c r="BZ85" s="39"/>
    </row>
    <row r="86" spans="1:78" x14ac:dyDescent="0.3">
      <c r="A86" s="12">
        <v>44690</v>
      </c>
      <c r="B86" t="s">
        <v>21</v>
      </c>
      <c r="C86" s="11">
        <v>2574.9499999999998</v>
      </c>
      <c r="D86" s="11">
        <v>2597.1</v>
      </c>
      <c r="E86" s="11">
        <v>2507</v>
      </c>
      <c r="F86" s="11">
        <v>2620.65</v>
      </c>
      <c r="G86" s="11">
        <v>2508</v>
      </c>
      <c r="H86" s="11">
        <v>2518.3000000000002</v>
      </c>
      <c r="I86" s="11">
        <v>2540.75</v>
      </c>
      <c r="J86" s="11">
        <v>2856.15</v>
      </c>
      <c r="K86" s="11">
        <v>1906</v>
      </c>
      <c r="L86">
        <v>8345649</v>
      </c>
      <c r="M86" s="11">
        <v>21204215137.349998</v>
      </c>
      <c r="N86">
        <v>344258</v>
      </c>
      <c r="O86">
        <v>3496083</v>
      </c>
      <c r="P86">
        <v>41.89</v>
      </c>
      <c r="R86" s="12">
        <v>44690</v>
      </c>
      <c r="S86" s="12">
        <v>44707</v>
      </c>
      <c r="T86" t="s">
        <v>23</v>
      </c>
      <c r="U86" t="s">
        <v>22</v>
      </c>
      <c r="V86" s="11">
        <v>2582</v>
      </c>
      <c r="W86" s="11">
        <v>2602.5</v>
      </c>
      <c r="X86" s="11">
        <v>2510.1</v>
      </c>
      <c r="Y86" s="11">
        <v>2519.5</v>
      </c>
      <c r="Z86" s="11">
        <v>2510.4499999999998</v>
      </c>
      <c r="AA86" s="11">
        <v>2519.5</v>
      </c>
      <c r="AB86">
        <v>13135500</v>
      </c>
      <c r="AC86" s="11">
        <v>33449743750</v>
      </c>
      <c r="AD86" s="11">
        <v>33449743750</v>
      </c>
      <c r="AE86">
        <v>37396000</v>
      </c>
      <c r="AF86">
        <v>-153500</v>
      </c>
      <c r="AH86" s="12">
        <v>44690</v>
      </c>
      <c r="AI86" s="12">
        <v>44742</v>
      </c>
      <c r="AJ86" t="s">
        <v>23</v>
      </c>
      <c r="AK86" t="s">
        <v>22</v>
      </c>
      <c r="AL86" s="11">
        <v>2591.8000000000002</v>
      </c>
      <c r="AM86" s="11">
        <v>2603.8000000000002</v>
      </c>
      <c r="AN86" s="11">
        <v>2515.25</v>
      </c>
      <c r="AO86" s="11">
        <v>2524.5500000000002</v>
      </c>
      <c r="AP86" s="11">
        <v>2515.25</v>
      </c>
      <c r="AQ86" s="11">
        <v>2524.5500000000002</v>
      </c>
      <c r="AR86">
        <v>585000</v>
      </c>
      <c r="AS86" s="11">
        <v>1491079000</v>
      </c>
      <c r="AT86" s="11">
        <v>1491079000</v>
      </c>
      <c r="AU86">
        <v>826500</v>
      </c>
      <c r="AV86">
        <v>113250</v>
      </c>
      <c r="AX86" s="32">
        <f t="shared" si="29"/>
        <v>44690</v>
      </c>
      <c r="AY86" s="33">
        <f t="shared" si="30"/>
        <v>2518.3000000000002</v>
      </c>
      <c r="AZ86" s="34">
        <f t="shared" si="31"/>
        <v>888.26728822500002</v>
      </c>
      <c r="BA86" s="34">
        <f t="shared" si="32"/>
        <v>1047.6840963046002</v>
      </c>
      <c r="BB86" s="35">
        <f t="shared" si="27"/>
        <v>38222500</v>
      </c>
      <c r="BC86" s="34">
        <f t="shared" si="33"/>
        <v>-40250</v>
      </c>
      <c r="BD86" s="36"/>
      <c r="BE86" s="37">
        <f t="shared" si="34"/>
        <v>-3.9055196229942919E-2</v>
      </c>
      <c r="BF86" s="37">
        <f t="shared" si="35"/>
        <v>0.84783885844798401</v>
      </c>
      <c r="BG86" s="37">
        <f t="shared" si="36"/>
        <v>-1.051936936053995E-3</v>
      </c>
      <c r="BH86" s="36"/>
      <c r="BI86" s="34">
        <f>BC86</f>
        <v>-40250</v>
      </c>
      <c r="BJ86" s="36"/>
      <c r="BK86" s="36"/>
      <c r="BL86" s="34">
        <f t="shared" si="37"/>
        <v>2540.75</v>
      </c>
      <c r="BM86" s="36"/>
      <c r="BN86" s="34">
        <f t="shared" si="38"/>
        <v>2597.1</v>
      </c>
      <c r="BO86" s="34">
        <f t="shared" si="39"/>
        <v>2507</v>
      </c>
      <c r="BP86" s="36"/>
      <c r="BQ86" s="38">
        <f t="shared" si="40"/>
        <v>0.11828860529033836</v>
      </c>
      <c r="BR86" s="38">
        <f t="shared" si="41"/>
        <v>0.32124868835257092</v>
      </c>
      <c r="BS86" s="39"/>
      <c r="BT86" s="39"/>
      <c r="BU86" s="39"/>
      <c r="BV86" s="39"/>
      <c r="BW86" s="39"/>
      <c r="BX86" s="39"/>
      <c r="BY86" s="39"/>
      <c r="BZ86" s="39"/>
    </row>
    <row r="87" spans="1:78" x14ac:dyDescent="0.3">
      <c r="A87" s="12">
        <v>44691</v>
      </c>
      <c r="B87" t="s">
        <v>21</v>
      </c>
      <c r="C87" s="11">
        <v>2495</v>
      </c>
      <c r="D87" s="11">
        <v>2526.6</v>
      </c>
      <c r="E87" s="11">
        <v>2458</v>
      </c>
      <c r="F87" s="11">
        <v>2518.3000000000002</v>
      </c>
      <c r="G87" s="11">
        <v>2461.6999999999998</v>
      </c>
      <c r="H87" s="11">
        <v>2474.65</v>
      </c>
      <c r="I87" s="11">
        <v>2495.14</v>
      </c>
      <c r="J87" s="11">
        <v>2856.15</v>
      </c>
      <c r="K87" s="11">
        <v>1906</v>
      </c>
      <c r="L87">
        <v>9004636</v>
      </c>
      <c r="M87" s="11">
        <v>22467846480.75</v>
      </c>
      <c r="N87">
        <v>329083</v>
      </c>
      <c r="O87">
        <v>4214002</v>
      </c>
      <c r="P87">
        <v>46.8</v>
      </c>
      <c r="R87" s="12">
        <v>44691</v>
      </c>
      <c r="S87" s="12">
        <v>44707</v>
      </c>
      <c r="T87" t="s">
        <v>23</v>
      </c>
      <c r="U87" t="s">
        <v>22</v>
      </c>
      <c r="V87" s="11">
        <v>2499.9499999999998</v>
      </c>
      <c r="W87" s="11">
        <v>2536</v>
      </c>
      <c r="X87" s="11">
        <v>2467.85</v>
      </c>
      <c r="Y87" s="11">
        <v>2482.8000000000002</v>
      </c>
      <c r="Z87" s="11">
        <v>2470.25</v>
      </c>
      <c r="AA87" s="11">
        <v>2482.8000000000002</v>
      </c>
      <c r="AB87">
        <v>12409500</v>
      </c>
      <c r="AC87" s="11">
        <v>31062913862.5</v>
      </c>
      <c r="AD87" s="11">
        <v>31062913862.5</v>
      </c>
      <c r="AE87">
        <v>38253250</v>
      </c>
      <c r="AF87">
        <v>857250</v>
      </c>
      <c r="AH87" s="12">
        <v>44691</v>
      </c>
      <c r="AI87" s="12">
        <v>44742</v>
      </c>
      <c r="AJ87" t="s">
        <v>23</v>
      </c>
      <c r="AK87" t="s">
        <v>22</v>
      </c>
      <c r="AL87" s="11">
        <v>2531</v>
      </c>
      <c r="AM87" s="11">
        <v>2539.5500000000002</v>
      </c>
      <c r="AN87" s="11">
        <v>2472</v>
      </c>
      <c r="AO87" s="11">
        <v>2483.65</v>
      </c>
      <c r="AP87" s="11">
        <v>2476</v>
      </c>
      <c r="AQ87" s="11">
        <v>2483.65</v>
      </c>
      <c r="AR87">
        <v>555500</v>
      </c>
      <c r="AS87" s="11">
        <v>1393353612.5</v>
      </c>
      <c r="AT87" s="11">
        <v>1393353612.5</v>
      </c>
      <c r="AU87">
        <v>918500</v>
      </c>
      <c r="AV87">
        <v>92000</v>
      </c>
      <c r="AX87" s="32">
        <f t="shared" si="29"/>
        <v>44691</v>
      </c>
      <c r="AY87" s="33">
        <f t="shared" si="30"/>
        <v>2474.65</v>
      </c>
      <c r="AZ87" s="34">
        <f t="shared" si="31"/>
        <v>1051.4524950279999</v>
      </c>
      <c r="BA87" s="34">
        <f t="shared" si="32"/>
        <v>982.51938498880008</v>
      </c>
      <c r="BB87" s="35">
        <f t="shared" si="27"/>
        <v>39171750</v>
      </c>
      <c r="BC87" s="34">
        <f t="shared" si="33"/>
        <v>949250</v>
      </c>
      <c r="BD87" s="36"/>
      <c r="BE87" s="37">
        <f t="shared" si="34"/>
        <v>-1.7333121550252188E-2</v>
      </c>
      <c r="BF87" s="37">
        <f t="shared" si="35"/>
        <v>1.0701595419819485</v>
      </c>
      <c r="BG87" s="37">
        <f t="shared" si="36"/>
        <v>2.4834848583949246E-2</v>
      </c>
      <c r="BH87" s="36"/>
      <c r="BI87" s="34"/>
      <c r="BJ87" s="36">
        <f>BC87</f>
        <v>949250</v>
      </c>
      <c r="BK87" s="36"/>
      <c r="BL87" s="34">
        <f t="shared" si="37"/>
        <v>2495.14</v>
      </c>
      <c r="BM87" s="36"/>
      <c r="BN87" s="34">
        <f t="shared" si="38"/>
        <v>2526.6</v>
      </c>
      <c r="BO87" s="34">
        <f t="shared" si="39"/>
        <v>2458</v>
      </c>
      <c r="BP87" s="36"/>
      <c r="BQ87" s="38">
        <f t="shared" si="40"/>
        <v>0.13357141606708331</v>
      </c>
      <c r="BR87" s="38">
        <f t="shared" si="41"/>
        <v>0.29834732423924454</v>
      </c>
      <c r="BS87" s="39"/>
      <c r="BT87" s="39"/>
      <c r="BU87" s="39"/>
      <c r="BV87" s="39"/>
      <c r="BW87" s="39"/>
      <c r="BX87" s="39"/>
      <c r="BY87" s="39"/>
      <c r="BZ87" s="39"/>
    </row>
    <row r="88" spans="1:78" x14ac:dyDescent="0.3">
      <c r="A88" s="12">
        <v>44692</v>
      </c>
      <c r="B88" t="s">
        <v>21</v>
      </c>
      <c r="C88" s="11">
        <v>2472.65</v>
      </c>
      <c r="D88" s="11">
        <v>2484.9499999999998</v>
      </c>
      <c r="E88" s="11">
        <v>2421.9499999999998</v>
      </c>
      <c r="F88" s="11">
        <v>2474.65</v>
      </c>
      <c r="G88" s="11">
        <v>2450.75</v>
      </c>
      <c r="H88" s="11">
        <v>2449.3000000000002</v>
      </c>
      <c r="I88" s="11">
        <v>2454.29</v>
      </c>
      <c r="J88" s="11">
        <v>2856.15</v>
      </c>
      <c r="K88" s="11">
        <v>1906</v>
      </c>
      <c r="L88">
        <v>7681157</v>
      </c>
      <c r="M88" s="11">
        <v>18851760949.049999</v>
      </c>
      <c r="N88">
        <v>325039</v>
      </c>
      <c r="O88">
        <v>3471644</v>
      </c>
      <c r="P88">
        <v>45.2</v>
      </c>
      <c r="R88" s="12">
        <v>44692</v>
      </c>
      <c r="S88" s="12">
        <v>44707</v>
      </c>
      <c r="T88" t="s">
        <v>23</v>
      </c>
      <c r="U88" t="s">
        <v>22</v>
      </c>
      <c r="V88" s="11">
        <v>2477.6</v>
      </c>
      <c r="W88" s="11">
        <v>2491.25</v>
      </c>
      <c r="X88" s="11">
        <v>2431.6</v>
      </c>
      <c r="Y88" s="11">
        <v>2459.0500000000002</v>
      </c>
      <c r="Z88" s="11">
        <v>2459.75</v>
      </c>
      <c r="AA88" s="11">
        <v>2459.0500000000002</v>
      </c>
      <c r="AB88">
        <v>12083250</v>
      </c>
      <c r="AC88" s="11">
        <v>29738539912.5</v>
      </c>
      <c r="AD88" s="11">
        <v>29738539912.5</v>
      </c>
      <c r="AE88">
        <v>38557000</v>
      </c>
      <c r="AF88">
        <v>303750</v>
      </c>
      <c r="AH88" s="12">
        <v>44692</v>
      </c>
      <c r="AI88" s="12">
        <v>44742</v>
      </c>
      <c r="AJ88" t="s">
        <v>23</v>
      </c>
      <c r="AK88" t="s">
        <v>22</v>
      </c>
      <c r="AL88" s="11">
        <v>2470.15</v>
      </c>
      <c r="AM88" s="11">
        <v>2496.0500000000002</v>
      </c>
      <c r="AN88" s="11">
        <v>2436.3000000000002</v>
      </c>
      <c r="AO88" s="11">
        <v>2463.6</v>
      </c>
      <c r="AP88" s="11">
        <v>2463.8000000000002</v>
      </c>
      <c r="AQ88" s="11">
        <v>2463.6</v>
      </c>
      <c r="AR88">
        <v>523750</v>
      </c>
      <c r="AS88" s="11">
        <v>1291776925</v>
      </c>
      <c r="AT88" s="11">
        <v>1291776925</v>
      </c>
      <c r="AU88">
        <v>1043750</v>
      </c>
      <c r="AV88">
        <v>125250</v>
      </c>
      <c r="AX88" s="32">
        <f t="shared" si="29"/>
        <v>44692</v>
      </c>
      <c r="AY88" s="33">
        <f t="shared" si="30"/>
        <v>2449.3000000000002</v>
      </c>
      <c r="AZ88" s="34">
        <f t="shared" si="31"/>
        <v>852.042115276</v>
      </c>
      <c r="BA88" s="34">
        <f t="shared" si="32"/>
        <v>1084.8460092286</v>
      </c>
      <c r="BB88" s="35">
        <f t="shared" si="27"/>
        <v>39600750</v>
      </c>
      <c r="BC88" s="34">
        <f t="shared" si="33"/>
        <v>429000</v>
      </c>
      <c r="BD88" s="36"/>
      <c r="BE88" s="37">
        <f t="shared" si="34"/>
        <v>-1.0243872870911001E-2</v>
      </c>
      <c r="BF88" s="37">
        <f t="shared" si="35"/>
        <v>0.78540374212360375</v>
      </c>
      <c r="BG88" s="37">
        <f t="shared" si="36"/>
        <v>1.0951770089413927E-2</v>
      </c>
      <c r="BH88" s="36"/>
      <c r="BI88" s="34"/>
      <c r="BJ88" s="36">
        <f>BC88</f>
        <v>429000</v>
      </c>
      <c r="BK88" s="36"/>
      <c r="BL88" s="34">
        <f t="shared" si="37"/>
        <v>2454.29</v>
      </c>
      <c r="BM88" s="36"/>
      <c r="BN88" s="34">
        <f t="shared" si="38"/>
        <v>2484.9499999999998</v>
      </c>
      <c r="BO88" s="34">
        <f t="shared" si="39"/>
        <v>2421.9499999999998</v>
      </c>
      <c r="BP88" s="36"/>
      <c r="BQ88" s="38">
        <f t="shared" si="40"/>
        <v>0.14244700033261554</v>
      </c>
      <c r="BR88" s="38">
        <f t="shared" si="41"/>
        <v>0.28504721930745025</v>
      </c>
      <c r="BS88" s="39"/>
      <c r="BT88" s="39"/>
      <c r="BU88" s="39"/>
      <c r="BV88" s="39"/>
      <c r="BW88" s="39"/>
      <c r="BX88" s="39"/>
      <c r="BY88" s="39"/>
      <c r="BZ88" s="39"/>
    </row>
    <row r="89" spans="1:78" x14ac:dyDescent="0.3">
      <c r="A89" s="12">
        <v>44693</v>
      </c>
      <c r="B89" t="s">
        <v>21</v>
      </c>
      <c r="C89" s="11">
        <v>2427.5</v>
      </c>
      <c r="D89" s="11">
        <v>2434.85</v>
      </c>
      <c r="E89" s="11">
        <v>2370</v>
      </c>
      <c r="F89" s="11">
        <v>2449.3000000000002</v>
      </c>
      <c r="G89" s="11">
        <v>2403.5</v>
      </c>
      <c r="H89" s="11">
        <v>2399.4</v>
      </c>
      <c r="I89" s="11">
        <v>2400.6</v>
      </c>
      <c r="J89" s="11">
        <v>2856.15</v>
      </c>
      <c r="K89" s="11">
        <v>1906</v>
      </c>
      <c r="L89">
        <v>9456280</v>
      </c>
      <c r="M89" s="11">
        <v>22700752366.950001</v>
      </c>
      <c r="N89">
        <v>359540</v>
      </c>
      <c r="O89">
        <v>5344949</v>
      </c>
      <c r="P89">
        <v>56.52</v>
      </c>
      <c r="R89" s="12">
        <v>44693</v>
      </c>
      <c r="S89" s="12">
        <v>44707</v>
      </c>
      <c r="T89" t="s">
        <v>23</v>
      </c>
      <c r="U89" t="s">
        <v>22</v>
      </c>
      <c r="V89" s="11">
        <v>2438.9</v>
      </c>
      <c r="W89" s="11">
        <v>2444</v>
      </c>
      <c r="X89" s="11">
        <v>2374.15</v>
      </c>
      <c r="Y89" s="11">
        <v>2406</v>
      </c>
      <c r="Z89" s="11">
        <v>2407.65</v>
      </c>
      <c r="AA89" s="11">
        <v>2406</v>
      </c>
      <c r="AB89">
        <v>9954000</v>
      </c>
      <c r="AC89" s="11">
        <v>23936709587.5</v>
      </c>
      <c r="AD89" s="11">
        <v>23936709587.5</v>
      </c>
      <c r="AE89">
        <v>38330750</v>
      </c>
      <c r="AF89">
        <v>-226250</v>
      </c>
      <c r="AH89" s="12">
        <v>44693</v>
      </c>
      <c r="AI89" s="12">
        <v>44742</v>
      </c>
      <c r="AJ89" t="s">
        <v>23</v>
      </c>
      <c r="AK89" t="s">
        <v>22</v>
      </c>
      <c r="AL89" s="11">
        <v>2445.1</v>
      </c>
      <c r="AM89" s="11">
        <v>2445.1</v>
      </c>
      <c r="AN89" s="11">
        <v>2380</v>
      </c>
      <c r="AO89" s="11">
        <v>2411.1</v>
      </c>
      <c r="AP89" s="11">
        <v>2414.9499999999998</v>
      </c>
      <c r="AQ89" s="11">
        <v>2411.1</v>
      </c>
      <c r="AR89">
        <v>848250</v>
      </c>
      <c r="AS89" s="11">
        <v>2042323375</v>
      </c>
      <c r="AT89" s="11">
        <v>2042323375</v>
      </c>
      <c r="AU89">
        <v>1356250</v>
      </c>
      <c r="AV89">
        <v>312500</v>
      </c>
      <c r="AX89" s="32">
        <f t="shared" si="29"/>
        <v>44693</v>
      </c>
      <c r="AY89" s="33">
        <f t="shared" si="30"/>
        <v>2399.4</v>
      </c>
      <c r="AZ89" s="34">
        <f t="shared" si="31"/>
        <v>1283.10845694</v>
      </c>
      <c r="BA89" s="34">
        <f t="shared" si="32"/>
        <v>995.62852647160003</v>
      </c>
      <c r="BB89" s="35">
        <f t="shared" si="27"/>
        <v>39687000</v>
      </c>
      <c r="BC89" s="34">
        <f t="shared" si="33"/>
        <v>86250</v>
      </c>
      <c r="BD89" s="36"/>
      <c r="BE89" s="37">
        <f t="shared" si="34"/>
        <v>-2.0373167843873795E-2</v>
      </c>
      <c r="BF89" s="37">
        <f t="shared" si="35"/>
        <v>1.2887421591737611</v>
      </c>
      <c r="BG89" s="37">
        <f t="shared" si="36"/>
        <v>2.1779890532376282E-3</v>
      </c>
      <c r="BH89" s="36"/>
      <c r="BI89" s="34"/>
      <c r="BJ89" s="36">
        <f>BC89</f>
        <v>86250</v>
      </c>
      <c r="BK89" s="36"/>
      <c r="BL89" s="34">
        <f t="shared" si="37"/>
        <v>2400.6</v>
      </c>
      <c r="BM89" s="36"/>
      <c r="BN89" s="34">
        <f t="shared" si="38"/>
        <v>2434.85</v>
      </c>
      <c r="BO89" s="34">
        <f t="shared" si="39"/>
        <v>2370</v>
      </c>
      <c r="BP89" s="36"/>
      <c r="BQ89" s="38">
        <f t="shared" si="40"/>
        <v>0.15991807152985663</v>
      </c>
      <c r="BR89" s="38">
        <f t="shared" si="41"/>
        <v>0.25886673662119625</v>
      </c>
      <c r="BS89" s="39"/>
      <c r="BT89" s="39"/>
      <c r="BU89" s="39"/>
      <c r="BV89" s="39"/>
      <c r="BW89" s="39"/>
      <c r="BX89" s="39"/>
      <c r="BY89" s="39"/>
      <c r="BZ89" s="39"/>
    </row>
    <row r="90" spans="1:78" x14ac:dyDescent="0.3">
      <c r="A90" s="12">
        <v>44694</v>
      </c>
      <c r="B90" t="s">
        <v>21</v>
      </c>
      <c r="C90" s="11">
        <v>2426</v>
      </c>
      <c r="D90" s="11">
        <v>2478</v>
      </c>
      <c r="E90" s="11">
        <v>2415.35</v>
      </c>
      <c r="F90" s="11">
        <v>2399.4</v>
      </c>
      <c r="G90" s="11">
        <v>2431.4499999999998</v>
      </c>
      <c r="H90" s="11">
        <v>2426.6</v>
      </c>
      <c r="I90" s="11">
        <v>2451.67</v>
      </c>
      <c r="J90" s="11">
        <v>2856.15</v>
      </c>
      <c r="K90" s="11">
        <v>1906</v>
      </c>
      <c r="L90">
        <v>8910998</v>
      </c>
      <c r="M90" s="11">
        <v>21846799849.400002</v>
      </c>
      <c r="N90">
        <v>408746</v>
      </c>
      <c r="O90">
        <v>4652716</v>
      </c>
      <c r="P90">
        <v>52.21</v>
      </c>
      <c r="R90" s="12">
        <v>44694</v>
      </c>
      <c r="S90" s="12">
        <v>44707</v>
      </c>
      <c r="T90" t="s">
        <v>23</v>
      </c>
      <c r="U90" t="s">
        <v>22</v>
      </c>
      <c r="V90" s="11">
        <v>2429</v>
      </c>
      <c r="W90" s="11">
        <v>2476.9</v>
      </c>
      <c r="X90" s="11">
        <v>2418.35</v>
      </c>
      <c r="Y90" s="11">
        <v>2428.65</v>
      </c>
      <c r="Z90" s="11">
        <v>2434</v>
      </c>
      <c r="AA90" s="11">
        <v>2428.65</v>
      </c>
      <c r="AB90">
        <v>12099500</v>
      </c>
      <c r="AC90" s="11">
        <v>29669905975</v>
      </c>
      <c r="AD90" s="11">
        <v>29669905975</v>
      </c>
      <c r="AE90">
        <v>37383750</v>
      </c>
      <c r="AF90">
        <v>-947000</v>
      </c>
      <c r="AH90" s="12">
        <v>44694</v>
      </c>
      <c r="AI90" s="12">
        <v>44742</v>
      </c>
      <c r="AJ90" t="s">
        <v>23</v>
      </c>
      <c r="AK90" t="s">
        <v>22</v>
      </c>
      <c r="AL90" s="11">
        <v>2444</v>
      </c>
      <c r="AM90" s="11">
        <v>2481.75</v>
      </c>
      <c r="AN90" s="11">
        <v>2423.65</v>
      </c>
      <c r="AO90" s="11">
        <v>2433.4499999999998</v>
      </c>
      <c r="AP90" s="11">
        <v>2439.9499999999998</v>
      </c>
      <c r="AQ90" s="11">
        <v>2433.4499999999998</v>
      </c>
      <c r="AR90">
        <v>841250</v>
      </c>
      <c r="AS90" s="11">
        <v>2065495187.5</v>
      </c>
      <c r="AT90" s="11">
        <v>2065495187.5</v>
      </c>
      <c r="AU90">
        <v>1534500</v>
      </c>
      <c r="AV90">
        <v>178250</v>
      </c>
      <c r="AX90" s="32">
        <f t="shared" si="29"/>
        <v>44694</v>
      </c>
      <c r="AY90" s="33">
        <f t="shared" si="30"/>
        <v>2426.6</v>
      </c>
      <c r="AZ90" s="34">
        <f t="shared" si="31"/>
        <v>1140.6924235720001</v>
      </c>
      <c r="BA90" s="34">
        <f t="shared" si="32"/>
        <v>1030.7445060258001</v>
      </c>
      <c r="BB90" s="35">
        <f t="shared" si="27"/>
        <v>38918250</v>
      </c>
      <c r="BC90" s="34">
        <f t="shared" si="33"/>
        <v>-768750</v>
      </c>
      <c r="BD90" s="36"/>
      <c r="BE90" s="37">
        <f t="shared" si="34"/>
        <v>1.1336167375177052E-2</v>
      </c>
      <c r="BF90" s="37">
        <f t="shared" si="35"/>
        <v>1.1066684487799228</v>
      </c>
      <c r="BG90" s="37">
        <f t="shared" si="36"/>
        <v>-1.9370322775720008E-2</v>
      </c>
      <c r="BH90" s="36"/>
      <c r="BI90" s="34"/>
      <c r="BJ90" s="36">
        <f>BC90</f>
        <v>-768750</v>
      </c>
      <c r="BK90" s="36"/>
      <c r="BL90" s="34">
        <f t="shared" si="37"/>
        <v>2451.67</v>
      </c>
      <c r="BM90" s="36"/>
      <c r="BN90" s="34">
        <f t="shared" si="38"/>
        <v>2478</v>
      </c>
      <c r="BO90" s="34">
        <f t="shared" si="39"/>
        <v>2415.35</v>
      </c>
      <c r="BP90" s="36"/>
      <c r="BQ90" s="38">
        <f t="shared" si="40"/>
        <v>0.15039476217985756</v>
      </c>
      <c r="BR90" s="38">
        <f t="shared" si="41"/>
        <v>0.27313746065057709</v>
      </c>
      <c r="BS90" s="39"/>
      <c r="BT90" s="39"/>
      <c r="BU90" s="39"/>
      <c r="BV90" s="39"/>
      <c r="BW90" s="39"/>
      <c r="BX90" s="39"/>
      <c r="BY90" s="39"/>
      <c r="BZ90" s="39"/>
    </row>
    <row r="91" spans="1:78" x14ac:dyDescent="0.3">
      <c r="A91" s="12">
        <v>44697</v>
      </c>
      <c r="B91" t="s">
        <v>21</v>
      </c>
      <c r="C91" s="11">
        <v>2434.4499999999998</v>
      </c>
      <c r="D91" s="11">
        <v>2481</v>
      </c>
      <c r="E91" s="11">
        <v>2416.65</v>
      </c>
      <c r="F91" s="11">
        <v>2426.6</v>
      </c>
      <c r="G91" s="11">
        <v>2428.0500000000002</v>
      </c>
      <c r="H91" s="11">
        <v>2427.1999999999998</v>
      </c>
      <c r="I91" s="11">
        <v>2444.2800000000002</v>
      </c>
      <c r="J91" s="11">
        <v>2856.15</v>
      </c>
      <c r="K91" s="11">
        <v>1930.4</v>
      </c>
      <c r="L91">
        <v>6201594</v>
      </c>
      <c r="M91" s="11">
        <v>15158412714.25</v>
      </c>
      <c r="N91">
        <v>244925</v>
      </c>
      <c r="O91">
        <v>3089139</v>
      </c>
      <c r="P91">
        <v>49.81</v>
      </c>
      <c r="R91" s="12">
        <v>44697</v>
      </c>
      <c r="S91" s="12">
        <v>44707</v>
      </c>
      <c r="T91" t="s">
        <v>23</v>
      </c>
      <c r="U91" t="s">
        <v>22</v>
      </c>
      <c r="V91" s="11">
        <v>2435</v>
      </c>
      <c r="W91" s="11">
        <v>2480.9499999999998</v>
      </c>
      <c r="X91" s="11">
        <v>2416.35</v>
      </c>
      <c r="Y91" s="11">
        <v>2434.65</v>
      </c>
      <c r="Z91" s="11">
        <v>2435.1</v>
      </c>
      <c r="AA91" s="11">
        <v>2434.65</v>
      </c>
      <c r="AB91">
        <v>6588500</v>
      </c>
      <c r="AC91" s="11">
        <v>16139556862.5</v>
      </c>
      <c r="AD91" s="11">
        <v>16139556862.5</v>
      </c>
      <c r="AE91">
        <v>37420750</v>
      </c>
      <c r="AF91">
        <v>37000</v>
      </c>
      <c r="AH91" s="12">
        <v>44697</v>
      </c>
      <c r="AI91" s="12">
        <v>44742</v>
      </c>
      <c r="AJ91" t="s">
        <v>23</v>
      </c>
      <c r="AK91" t="s">
        <v>22</v>
      </c>
      <c r="AL91" s="11">
        <v>2442</v>
      </c>
      <c r="AM91" s="11">
        <v>2485.5</v>
      </c>
      <c r="AN91" s="11">
        <v>2423.9</v>
      </c>
      <c r="AO91" s="11">
        <v>2438.0500000000002</v>
      </c>
      <c r="AP91" s="11">
        <v>2438.65</v>
      </c>
      <c r="AQ91" s="11">
        <v>2438.0500000000002</v>
      </c>
      <c r="AR91">
        <v>1022250</v>
      </c>
      <c r="AS91" s="11">
        <v>2507440287.5</v>
      </c>
      <c r="AT91" s="11">
        <v>2507440287.5</v>
      </c>
      <c r="AU91">
        <v>1838000</v>
      </c>
      <c r="AV91">
        <v>303500</v>
      </c>
      <c r="AX91" s="32">
        <f t="shared" si="29"/>
        <v>44697</v>
      </c>
      <c r="AY91" s="33">
        <f t="shared" si="30"/>
        <v>2427.1999999999998</v>
      </c>
      <c r="AZ91" s="34">
        <f t="shared" si="31"/>
        <v>755.07206749200009</v>
      </c>
      <c r="BA91" s="34">
        <f t="shared" si="32"/>
        <v>1043.1125558081999</v>
      </c>
      <c r="BB91" s="35">
        <f t="shared" si="27"/>
        <v>39258750</v>
      </c>
      <c r="BC91" s="34">
        <f t="shared" si="33"/>
        <v>340500</v>
      </c>
      <c r="BD91" s="36"/>
      <c r="BE91" s="37">
        <f t="shared" si="34"/>
        <v>2.4725954009721792E-4</v>
      </c>
      <c r="BF91" s="37">
        <f t="shared" si="35"/>
        <v>0.72386442219264913</v>
      </c>
      <c r="BG91" s="37">
        <f t="shared" si="36"/>
        <v>8.7491087086392638E-3</v>
      </c>
      <c r="BH91" s="36"/>
      <c r="BI91" s="34">
        <f>BC91</f>
        <v>340500</v>
      </c>
      <c r="BJ91" s="36"/>
      <c r="BK91" s="36"/>
      <c r="BL91" s="34">
        <f t="shared" si="37"/>
        <v>2444.2800000000002</v>
      </c>
      <c r="BM91" s="36"/>
      <c r="BN91" s="34">
        <f t="shared" si="38"/>
        <v>2481</v>
      </c>
      <c r="BO91" s="34">
        <f t="shared" si="39"/>
        <v>2416.65</v>
      </c>
      <c r="BP91" s="36"/>
      <c r="BQ91" s="38">
        <f t="shared" si="40"/>
        <v>0.15018468917948996</v>
      </c>
      <c r="BR91" s="38">
        <f t="shared" si="41"/>
        <v>0.25735598839618717</v>
      </c>
      <c r="BS91" s="39"/>
      <c r="BT91" s="39"/>
      <c r="BU91" s="39"/>
      <c r="BV91" s="39"/>
      <c r="BW91" s="39"/>
      <c r="BX91" s="39"/>
      <c r="BY91" s="39"/>
      <c r="BZ91" s="39"/>
    </row>
    <row r="92" spans="1:78" x14ac:dyDescent="0.3">
      <c r="A92" s="12">
        <v>44698</v>
      </c>
      <c r="B92" t="s">
        <v>21</v>
      </c>
      <c r="C92" s="11">
        <v>2435.1</v>
      </c>
      <c r="D92" s="11">
        <v>2539.9</v>
      </c>
      <c r="E92" s="11">
        <v>2432</v>
      </c>
      <c r="F92" s="11">
        <v>2427.1999999999998</v>
      </c>
      <c r="G92" s="11">
        <v>2533.5</v>
      </c>
      <c r="H92" s="11">
        <v>2529.15</v>
      </c>
      <c r="I92" s="11">
        <v>2501.0300000000002</v>
      </c>
      <c r="J92" s="11">
        <v>2856.15</v>
      </c>
      <c r="K92" s="11">
        <v>1930.4</v>
      </c>
      <c r="L92">
        <v>7638666</v>
      </c>
      <c r="M92" s="11">
        <v>19104526814.400002</v>
      </c>
      <c r="N92">
        <v>278980</v>
      </c>
      <c r="O92">
        <v>4085578</v>
      </c>
      <c r="P92">
        <v>53.49</v>
      </c>
      <c r="R92" s="12">
        <v>44698</v>
      </c>
      <c r="S92" s="12">
        <v>44707</v>
      </c>
      <c r="T92" t="s">
        <v>23</v>
      </c>
      <c r="U92" t="s">
        <v>22</v>
      </c>
      <c r="V92" s="11">
        <v>2436.3000000000002</v>
      </c>
      <c r="W92" s="11">
        <v>2539.75</v>
      </c>
      <c r="X92" s="11">
        <v>2430</v>
      </c>
      <c r="Y92" s="11">
        <v>2531.5500000000002</v>
      </c>
      <c r="Z92" s="11">
        <v>2533</v>
      </c>
      <c r="AA92" s="11">
        <v>2531.5500000000002</v>
      </c>
      <c r="AB92">
        <v>9657750</v>
      </c>
      <c r="AC92" s="11">
        <v>24148236837.5</v>
      </c>
      <c r="AD92" s="11">
        <v>24148236837.5</v>
      </c>
      <c r="AE92">
        <v>36415500</v>
      </c>
      <c r="AF92">
        <v>-1005250</v>
      </c>
      <c r="AH92" s="12">
        <v>44698</v>
      </c>
      <c r="AI92" s="12">
        <v>44742</v>
      </c>
      <c r="AJ92" t="s">
        <v>23</v>
      </c>
      <c r="AK92" t="s">
        <v>22</v>
      </c>
      <c r="AL92" s="11">
        <v>2443.85</v>
      </c>
      <c r="AM92" s="11">
        <v>2543.6999999999998</v>
      </c>
      <c r="AN92" s="11">
        <v>2443.85</v>
      </c>
      <c r="AO92" s="11">
        <v>2535.9499999999998</v>
      </c>
      <c r="AP92" s="11">
        <v>2539.65</v>
      </c>
      <c r="AQ92" s="11">
        <v>2535.9499999999998</v>
      </c>
      <c r="AR92">
        <v>830750</v>
      </c>
      <c r="AS92" s="11">
        <v>2080195475</v>
      </c>
      <c r="AT92" s="11">
        <v>2080195475</v>
      </c>
      <c r="AU92">
        <v>1860750</v>
      </c>
      <c r="AV92">
        <v>22750</v>
      </c>
      <c r="AX92" s="32">
        <f t="shared" si="29"/>
        <v>44698</v>
      </c>
      <c r="AY92" s="33">
        <f t="shared" si="30"/>
        <v>2529.15</v>
      </c>
      <c r="AZ92" s="34">
        <f t="shared" si="31"/>
        <v>1021.815314534</v>
      </c>
      <c r="BA92" s="34">
        <f t="shared" si="32"/>
        <v>1016.4735116616</v>
      </c>
      <c r="BB92" s="35">
        <f t="shared" si="27"/>
        <v>38276250</v>
      </c>
      <c r="BC92" s="34">
        <f t="shared" si="33"/>
        <v>-982500</v>
      </c>
      <c r="BD92" s="36"/>
      <c r="BE92" s="37">
        <f t="shared" si="34"/>
        <v>4.2003131179960566E-2</v>
      </c>
      <c r="BF92" s="37">
        <f t="shared" si="35"/>
        <v>1.0052552307670741</v>
      </c>
      <c r="BG92" s="37">
        <f t="shared" si="36"/>
        <v>-2.5026268029420193E-2</v>
      </c>
      <c r="BH92" s="36"/>
      <c r="BI92" s="34"/>
      <c r="BJ92" s="36">
        <f>BC92</f>
        <v>-982500</v>
      </c>
      <c r="BK92" s="36"/>
      <c r="BL92" s="34">
        <f t="shared" si="37"/>
        <v>2501.0300000000002</v>
      </c>
      <c r="BM92" s="36"/>
      <c r="BN92" s="34">
        <f t="shared" si="38"/>
        <v>2539.9</v>
      </c>
      <c r="BO92" s="34">
        <f t="shared" si="39"/>
        <v>2432</v>
      </c>
      <c r="BP92" s="36"/>
      <c r="BQ92" s="38">
        <f t="shared" si="40"/>
        <v>0.11448978520035712</v>
      </c>
      <c r="BR92" s="38">
        <f t="shared" si="41"/>
        <v>0.3101688769167012</v>
      </c>
      <c r="BS92" s="39"/>
      <c r="BT92" s="39"/>
      <c r="BU92" s="39"/>
      <c r="BV92" s="39"/>
      <c r="BW92" s="39"/>
      <c r="BX92" s="39"/>
      <c r="BY92" s="39"/>
      <c r="BZ92" s="39"/>
    </row>
    <row r="93" spans="1:78" x14ac:dyDescent="0.3">
      <c r="A93" s="12">
        <v>44699</v>
      </c>
      <c r="B93" t="s">
        <v>21</v>
      </c>
      <c r="C93" s="11">
        <v>2539.65</v>
      </c>
      <c r="D93" s="11">
        <v>2570</v>
      </c>
      <c r="E93" s="11">
        <v>2508.25</v>
      </c>
      <c r="F93" s="11">
        <v>2529.15</v>
      </c>
      <c r="G93" s="11">
        <v>2542.25</v>
      </c>
      <c r="H93" s="11">
        <v>2538.35</v>
      </c>
      <c r="I93" s="11">
        <v>2535.87</v>
      </c>
      <c r="J93" s="11">
        <v>2856.15</v>
      </c>
      <c r="K93" s="11">
        <v>1930.4</v>
      </c>
      <c r="L93">
        <v>7973235</v>
      </c>
      <c r="M93" s="11">
        <v>20219114283.450001</v>
      </c>
      <c r="N93">
        <v>293806</v>
      </c>
      <c r="O93">
        <v>3948750</v>
      </c>
      <c r="P93">
        <v>49.53</v>
      </c>
      <c r="R93" s="12">
        <v>44699</v>
      </c>
      <c r="S93" s="12">
        <v>44707</v>
      </c>
      <c r="T93" t="s">
        <v>23</v>
      </c>
      <c r="U93" t="s">
        <v>22</v>
      </c>
      <c r="V93" s="11">
        <v>2544</v>
      </c>
      <c r="W93" s="11">
        <v>2570</v>
      </c>
      <c r="X93" s="11">
        <v>2508.1</v>
      </c>
      <c r="Y93" s="11">
        <v>2538.9</v>
      </c>
      <c r="Z93" s="11">
        <v>2544</v>
      </c>
      <c r="AA93" s="11">
        <v>2538.9</v>
      </c>
      <c r="AB93">
        <v>10012500</v>
      </c>
      <c r="AC93" s="11">
        <v>25395669287.5</v>
      </c>
      <c r="AD93" s="11">
        <v>25395669287.5</v>
      </c>
      <c r="AE93">
        <v>35033750</v>
      </c>
      <c r="AF93">
        <v>-1381750</v>
      </c>
      <c r="AH93" s="12">
        <v>44699</v>
      </c>
      <c r="AI93" s="12">
        <v>44742</v>
      </c>
      <c r="AJ93" t="s">
        <v>23</v>
      </c>
      <c r="AK93" t="s">
        <v>22</v>
      </c>
      <c r="AL93" s="11">
        <v>2551.4499999999998</v>
      </c>
      <c r="AM93" s="11">
        <v>2573</v>
      </c>
      <c r="AN93" s="11">
        <v>2512</v>
      </c>
      <c r="AO93" s="11">
        <v>2542.25</v>
      </c>
      <c r="AP93" s="11">
        <v>2548</v>
      </c>
      <c r="AQ93" s="11">
        <v>2542.25</v>
      </c>
      <c r="AR93">
        <v>1264750</v>
      </c>
      <c r="AS93" s="11">
        <v>3211562900</v>
      </c>
      <c r="AT93" s="11">
        <v>3211562900</v>
      </c>
      <c r="AU93">
        <v>1942250</v>
      </c>
      <c r="AV93">
        <v>81500</v>
      </c>
      <c r="AX93" s="32">
        <f t="shared" si="29"/>
        <v>44699</v>
      </c>
      <c r="AY93" s="33">
        <f t="shared" si="30"/>
        <v>2538.35</v>
      </c>
      <c r="AZ93" s="34">
        <f t="shared" si="31"/>
        <v>1001.35166625</v>
      </c>
      <c r="BA93" s="34">
        <f t="shared" si="32"/>
        <v>1010.5460755628001</v>
      </c>
      <c r="BB93" s="35">
        <f t="shared" si="27"/>
        <v>36976000</v>
      </c>
      <c r="BC93" s="34">
        <f t="shared" si="33"/>
        <v>-1300250</v>
      </c>
      <c r="BD93" s="36"/>
      <c r="BE93" s="37">
        <f t="shared" si="34"/>
        <v>3.6375857501531415E-3</v>
      </c>
      <c r="BF93" s="37">
        <f t="shared" si="35"/>
        <v>0.99090154369489836</v>
      </c>
      <c r="BG93" s="37">
        <f t="shared" si="36"/>
        <v>-3.3970151203422491E-2</v>
      </c>
      <c r="BH93" s="36"/>
      <c r="BI93" s="34"/>
      <c r="BJ93" s="36">
        <f>BC93</f>
        <v>-1300250</v>
      </c>
      <c r="BK93" s="36"/>
      <c r="BL93" s="34">
        <f t="shared" si="37"/>
        <v>2535.87</v>
      </c>
      <c r="BM93" s="36"/>
      <c r="BN93" s="34">
        <f t="shared" si="38"/>
        <v>2570</v>
      </c>
      <c r="BO93" s="34">
        <f t="shared" si="39"/>
        <v>2508.25</v>
      </c>
      <c r="BP93" s="36"/>
      <c r="BQ93" s="38">
        <f t="shared" si="40"/>
        <v>0.1112686658613869</v>
      </c>
      <c r="BR93" s="38">
        <f t="shared" si="41"/>
        <v>0.3149347285536675</v>
      </c>
      <c r="BS93" s="39"/>
      <c r="BT93" s="39"/>
      <c r="BU93" s="39"/>
      <c r="BV93" s="39"/>
      <c r="BW93" s="39"/>
      <c r="BX93" s="39"/>
      <c r="BY93" s="39"/>
      <c r="BZ93" s="39"/>
    </row>
    <row r="94" spans="1:78" x14ac:dyDescent="0.3">
      <c r="A94" s="12">
        <v>44700</v>
      </c>
      <c r="B94" t="s">
        <v>21</v>
      </c>
      <c r="C94" s="11">
        <v>2484</v>
      </c>
      <c r="D94" s="11">
        <v>2512.5</v>
      </c>
      <c r="E94" s="11">
        <v>2466.0500000000002</v>
      </c>
      <c r="F94" s="11">
        <v>2538.35</v>
      </c>
      <c r="G94" s="11">
        <v>2477.9</v>
      </c>
      <c r="H94" s="11">
        <v>2479.85</v>
      </c>
      <c r="I94" s="11">
        <v>2494.14</v>
      </c>
      <c r="J94" s="11">
        <v>2856.15</v>
      </c>
      <c r="K94" s="11">
        <v>1930.4</v>
      </c>
      <c r="L94">
        <v>6783641</v>
      </c>
      <c r="M94" s="11">
        <v>16919358308.200001</v>
      </c>
      <c r="N94">
        <v>266213</v>
      </c>
      <c r="O94">
        <v>3713450</v>
      </c>
      <c r="P94">
        <v>54.74</v>
      </c>
      <c r="R94" s="12">
        <v>44700</v>
      </c>
      <c r="S94" s="12">
        <v>44707</v>
      </c>
      <c r="T94" t="s">
        <v>23</v>
      </c>
      <c r="U94" t="s">
        <v>22</v>
      </c>
      <c r="V94" s="11">
        <v>2489</v>
      </c>
      <c r="W94" s="11">
        <v>2513.85</v>
      </c>
      <c r="X94" s="11">
        <v>2465.3000000000002</v>
      </c>
      <c r="Y94" s="11">
        <v>2478.35</v>
      </c>
      <c r="Z94" s="11">
        <v>2479</v>
      </c>
      <c r="AA94" s="11">
        <v>2478.35</v>
      </c>
      <c r="AB94">
        <v>7643000</v>
      </c>
      <c r="AC94" s="11">
        <v>19061413275</v>
      </c>
      <c r="AD94" s="11">
        <v>19061413275</v>
      </c>
      <c r="AE94">
        <v>33900000</v>
      </c>
      <c r="AF94">
        <v>-1133750</v>
      </c>
      <c r="AH94" s="12">
        <v>44700</v>
      </c>
      <c r="AI94" s="12">
        <v>44742</v>
      </c>
      <c r="AJ94" t="s">
        <v>23</v>
      </c>
      <c r="AK94" t="s">
        <v>22</v>
      </c>
      <c r="AL94" s="11">
        <v>2501.5500000000002</v>
      </c>
      <c r="AM94" s="11">
        <v>2517</v>
      </c>
      <c r="AN94" s="11">
        <v>2470</v>
      </c>
      <c r="AO94" s="11">
        <v>2481.4499999999998</v>
      </c>
      <c r="AP94" s="11">
        <v>2483</v>
      </c>
      <c r="AQ94" s="11">
        <v>2481.4499999999998</v>
      </c>
      <c r="AR94">
        <v>1667250</v>
      </c>
      <c r="AS94" s="11">
        <v>4166520087.5</v>
      </c>
      <c r="AT94" s="11">
        <v>4166520087.5</v>
      </c>
      <c r="AU94">
        <v>2564000</v>
      </c>
      <c r="AV94">
        <v>621750</v>
      </c>
      <c r="AX94" s="32">
        <f t="shared" si="29"/>
        <v>44700</v>
      </c>
      <c r="AY94" s="33">
        <f t="shared" si="30"/>
        <v>2479.85</v>
      </c>
      <c r="AZ94" s="34">
        <f t="shared" si="31"/>
        <v>926.18641830000001</v>
      </c>
      <c r="BA94" s="34">
        <f t="shared" si="32"/>
        <v>1040.4079857576</v>
      </c>
      <c r="BB94" s="35">
        <f t="shared" si="27"/>
        <v>36464000</v>
      </c>
      <c r="BC94" s="34">
        <f t="shared" si="33"/>
        <v>-512000</v>
      </c>
      <c r="BD94" s="36"/>
      <c r="BE94" s="37">
        <f t="shared" si="34"/>
        <v>-2.3046467193255461E-2</v>
      </c>
      <c r="BF94" s="37">
        <f t="shared" si="35"/>
        <v>0.8902146378908975</v>
      </c>
      <c r="BG94" s="37">
        <f t="shared" si="36"/>
        <v>-1.3846819558632626E-2</v>
      </c>
      <c r="BH94" s="36"/>
      <c r="BI94" s="34">
        <f>BC94</f>
        <v>-512000</v>
      </c>
      <c r="BJ94" s="36"/>
      <c r="BK94" s="36"/>
      <c r="BL94" s="34">
        <f t="shared" si="37"/>
        <v>2494.14</v>
      </c>
      <c r="BM94" s="36"/>
      <c r="BN94" s="34">
        <f t="shared" si="38"/>
        <v>2512.5</v>
      </c>
      <c r="BO94" s="34">
        <f t="shared" si="39"/>
        <v>2466.0500000000002</v>
      </c>
      <c r="BP94" s="36"/>
      <c r="BQ94" s="38">
        <f t="shared" si="40"/>
        <v>0.13175078339723059</v>
      </c>
      <c r="BR94" s="38">
        <f t="shared" si="41"/>
        <v>0.28463012847078317</v>
      </c>
      <c r="BS94" s="39"/>
      <c r="BT94" s="39"/>
      <c r="BU94" s="39"/>
      <c r="BV94" s="39"/>
      <c r="BW94" s="39"/>
      <c r="BX94" s="39"/>
      <c r="BY94" s="39"/>
      <c r="BZ94" s="39"/>
    </row>
    <row r="95" spans="1:78" x14ac:dyDescent="0.3">
      <c r="A95" s="12">
        <v>44701</v>
      </c>
      <c r="B95" t="s">
        <v>21</v>
      </c>
      <c r="C95" s="11">
        <v>2512.5</v>
      </c>
      <c r="D95" s="11">
        <v>2644.4</v>
      </c>
      <c r="E95" s="11">
        <v>2502</v>
      </c>
      <c r="F95" s="11">
        <v>2479.85</v>
      </c>
      <c r="G95" s="11">
        <v>2628.85</v>
      </c>
      <c r="H95" s="11">
        <v>2624.45</v>
      </c>
      <c r="I95" s="11">
        <v>2569.3000000000002</v>
      </c>
      <c r="J95" s="11">
        <v>2856.15</v>
      </c>
      <c r="K95" s="11">
        <v>1930.4</v>
      </c>
      <c r="L95">
        <v>10057508</v>
      </c>
      <c r="M95" s="11">
        <v>25840801772.200001</v>
      </c>
      <c r="N95">
        <v>366921</v>
      </c>
      <c r="O95">
        <v>5198311</v>
      </c>
      <c r="P95">
        <v>51.69</v>
      </c>
      <c r="R95" s="12">
        <v>44701</v>
      </c>
      <c r="S95" s="12">
        <v>44707</v>
      </c>
      <c r="T95" t="s">
        <v>23</v>
      </c>
      <c r="U95" t="s">
        <v>22</v>
      </c>
      <c r="V95" s="11">
        <v>2510</v>
      </c>
      <c r="W95" s="11">
        <v>2642.4</v>
      </c>
      <c r="X95" s="11">
        <v>2501</v>
      </c>
      <c r="Y95" s="11">
        <v>2623.4</v>
      </c>
      <c r="Z95" s="11">
        <v>2627.65</v>
      </c>
      <c r="AA95" s="11">
        <v>2623.4</v>
      </c>
      <c r="AB95">
        <v>14017750</v>
      </c>
      <c r="AC95" s="11">
        <v>36162065637.5</v>
      </c>
      <c r="AD95" s="11">
        <v>36162065637.5</v>
      </c>
      <c r="AE95">
        <v>32272250</v>
      </c>
      <c r="AF95">
        <v>-1627750</v>
      </c>
      <c r="AH95" s="12">
        <v>44701</v>
      </c>
      <c r="AI95" s="12">
        <v>44742</v>
      </c>
      <c r="AJ95" t="s">
        <v>23</v>
      </c>
      <c r="AK95" t="s">
        <v>22</v>
      </c>
      <c r="AL95" s="11">
        <v>2514.4</v>
      </c>
      <c r="AM95" s="11">
        <v>2643.2</v>
      </c>
      <c r="AN95" s="11">
        <v>2504.9499999999998</v>
      </c>
      <c r="AO95" s="11">
        <v>2625.9</v>
      </c>
      <c r="AP95" s="11">
        <v>2631</v>
      </c>
      <c r="AQ95" s="11">
        <v>2625.9</v>
      </c>
      <c r="AR95">
        <v>4165500</v>
      </c>
      <c r="AS95" s="11">
        <v>10784942475</v>
      </c>
      <c r="AT95" s="11">
        <v>10784942475</v>
      </c>
      <c r="AU95">
        <v>3355000</v>
      </c>
      <c r="AV95">
        <v>791000</v>
      </c>
      <c r="AX95" s="32">
        <f t="shared" si="29"/>
        <v>44701</v>
      </c>
      <c r="AY95" s="33">
        <f t="shared" si="30"/>
        <v>2624.45</v>
      </c>
      <c r="AZ95" s="34">
        <f t="shared" si="31"/>
        <v>1335.6020452300002</v>
      </c>
      <c r="BA95" s="34">
        <f t="shared" si="32"/>
        <v>969.02357802960012</v>
      </c>
      <c r="BB95" s="35">
        <f t="shared" si="27"/>
        <v>35627250</v>
      </c>
      <c r="BC95" s="34">
        <f t="shared" si="33"/>
        <v>-836750</v>
      </c>
      <c r="BD95" s="36"/>
      <c r="BE95" s="37">
        <f t="shared" si="34"/>
        <v>5.8309978426114448E-2</v>
      </c>
      <c r="BF95" s="37">
        <f t="shared" si="35"/>
        <v>1.3782967468612022</v>
      </c>
      <c r="BG95" s="37">
        <f t="shared" si="36"/>
        <v>-2.2947290478279949E-2</v>
      </c>
      <c r="BH95" s="36"/>
      <c r="BI95" s="34"/>
      <c r="BJ95" s="36">
        <f>BC95</f>
        <v>-836750</v>
      </c>
      <c r="BK95" s="36"/>
      <c r="BL95" s="34">
        <f t="shared" si="37"/>
        <v>2569.3000000000002</v>
      </c>
      <c r="BM95" s="36"/>
      <c r="BN95" s="34">
        <f t="shared" si="38"/>
        <v>2644.4</v>
      </c>
      <c r="BO95" s="34">
        <f t="shared" si="39"/>
        <v>2502</v>
      </c>
      <c r="BP95" s="36"/>
      <c r="BQ95" s="38">
        <f t="shared" si="40"/>
        <v>8.112319030863234E-2</v>
      </c>
      <c r="BR95" s="38">
        <f t="shared" si="41"/>
        <v>0.35953688354745117</v>
      </c>
      <c r="BS95" s="39"/>
      <c r="BT95" s="39"/>
      <c r="BU95" s="39"/>
      <c r="BV95" s="39"/>
      <c r="BW95" s="39"/>
      <c r="BX95" s="39"/>
      <c r="BY95" s="39"/>
      <c r="BZ95" s="39"/>
    </row>
    <row r="96" spans="1:78" x14ac:dyDescent="0.3">
      <c r="A96" s="12">
        <v>44704</v>
      </c>
      <c r="B96" t="s">
        <v>21</v>
      </c>
      <c r="C96" s="11">
        <v>2631.5</v>
      </c>
      <c r="D96" s="11">
        <v>2653.55</v>
      </c>
      <c r="E96" s="11">
        <v>2593</v>
      </c>
      <c r="F96" s="11">
        <v>2624.45</v>
      </c>
      <c r="G96" s="11">
        <v>2602.5</v>
      </c>
      <c r="H96" s="11">
        <v>2606.9</v>
      </c>
      <c r="I96" s="11">
        <v>2617.9</v>
      </c>
      <c r="J96" s="11">
        <v>2856.15</v>
      </c>
      <c r="K96" s="11">
        <v>1960</v>
      </c>
      <c r="L96">
        <v>7039144</v>
      </c>
      <c r="M96" s="11">
        <v>18427794860.950001</v>
      </c>
      <c r="N96">
        <v>256879</v>
      </c>
      <c r="O96">
        <v>3078691</v>
      </c>
      <c r="P96">
        <v>43.74</v>
      </c>
      <c r="R96" s="12">
        <v>44704</v>
      </c>
      <c r="S96" s="12">
        <v>44707</v>
      </c>
      <c r="T96" t="s">
        <v>23</v>
      </c>
      <c r="U96" t="s">
        <v>22</v>
      </c>
      <c r="V96" s="11">
        <v>2625</v>
      </c>
      <c r="W96" s="11">
        <v>2650.7</v>
      </c>
      <c r="X96" s="11">
        <v>2590.5500000000002</v>
      </c>
      <c r="Y96" s="11">
        <v>2603.9</v>
      </c>
      <c r="Z96" s="11">
        <v>2605.0500000000002</v>
      </c>
      <c r="AA96" s="11">
        <v>2603.9</v>
      </c>
      <c r="AB96">
        <v>12819750</v>
      </c>
      <c r="AC96" s="11">
        <v>33510448750</v>
      </c>
      <c r="AD96" s="11">
        <v>33510448750</v>
      </c>
      <c r="AE96">
        <v>28390250</v>
      </c>
      <c r="AF96">
        <v>-3882000</v>
      </c>
      <c r="AH96" s="12">
        <v>44704</v>
      </c>
      <c r="AI96" s="12">
        <v>44742</v>
      </c>
      <c r="AJ96" t="s">
        <v>23</v>
      </c>
      <c r="AK96" t="s">
        <v>22</v>
      </c>
      <c r="AL96" s="11">
        <v>2627.6</v>
      </c>
      <c r="AM96" s="11">
        <v>2654</v>
      </c>
      <c r="AN96" s="11">
        <v>2594</v>
      </c>
      <c r="AO96" s="11">
        <v>2606.3000000000002</v>
      </c>
      <c r="AP96" s="11">
        <v>2607.9</v>
      </c>
      <c r="AQ96" s="11">
        <v>2606.3000000000002</v>
      </c>
      <c r="AR96">
        <v>5721250</v>
      </c>
      <c r="AS96" s="11">
        <v>14967916762.5</v>
      </c>
      <c r="AT96" s="11">
        <v>14967916762.5</v>
      </c>
      <c r="AU96">
        <v>5744750</v>
      </c>
      <c r="AV96">
        <v>2389750</v>
      </c>
      <c r="AX96" s="32">
        <f t="shared" si="29"/>
        <v>44704</v>
      </c>
      <c r="AY96" s="33">
        <f t="shared" si="30"/>
        <v>2606.9</v>
      </c>
      <c r="AZ96" s="34">
        <f t="shared" si="31"/>
        <v>805.97051689000011</v>
      </c>
      <c r="BA96" s="34">
        <f t="shared" si="32"/>
        <v>1008.0055023612</v>
      </c>
      <c r="BB96" s="35">
        <f t="shared" si="27"/>
        <v>34135000</v>
      </c>
      <c r="BC96" s="34">
        <f t="shared" si="33"/>
        <v>-1492250</v>
      </c>
      <c r="BD96" s="36"/>
      <c r="BE96" s="37">
        <f t="shared" si="34"/>
        <v>-6.6871153956065948E-3</v>
      </c>
      <c r="BF96" s="37">
        <f t="shared" si="35"/>
        <v>0.79956956088241227</v>
      </c>
      <c r="BG96" s="37">
        <f t="shared" si="36"/>
        <v>-4.1885073925155607E-2</v>
      </c>
      <c r="BH96" s="36"/>
      <c r="BI96" s="34"/>
      <c r="BJ96" s="36">
        <f>BC96</f>
        <v>-1492250</v>
      </c>
      <c r="BK96" s="36"/>
      <c r="BL96" s="34">
        <f t="shared" si="37"/>
        <v>2617.9</v>
      </c>
      <c r="BM96" s="36"/>
      <c r="BN96" s="34">
        <f t="shared" si="38"/>
        <v>2653.55</v>
      </c>
      <c r="BO96" s="34">
        <f t="shared" si="39"/>
        <v>2593</v>
      </c>
      <c r="BP96" s="36"/>
      <c r="BQ96" s="38">
        <f t="shared" si="40"/>
        <v>8.7267825569385366E-2</v>
      </c>
      <c r="BR96" s="38">
        <f t="shared" si="41"/>
        <v>0.33005102040816331</v>
      </c>
      <c r="BS96" s="39"/>
      <c r="BT96" s="39"/>
      <c r="BU96" s="39"/>
      <c r="BV96" s="39"/>
      <c r="BW96" s="39"/>
      <c r="BX96" s="39"/>
      <c r="BY96" s="39"/>
      <c r="BZ96" s="39"/>
    </row>
    <row r="97" spans="1:78" x14ac:dyDescent="0.3">
      <c r="A97" s="12">
        <v>44705</v>
      </c>
      <c r="B97" t="s">
        <v>21</v>
      </c>
      <c r="C97" s="11">
        <v>2607</v>
      </c>
      <c r="D97" s="11">
        <v>2638</v>
      </c>
      <c r="E97" s="11">
        <v>2597.6999999999998</v>
      </c>
      <c r="F97" s="11">
        <v>2606.9</v>
      </c>
      <c r="G97" s="11">
        <v>2615.0500000000002</v>
      </c>
      <c r="H97" s="11">
        <v>2615.85</v>
      </c>
      <c r="I97" s="11">
        <v>2619.42</v>
      </c>
      <c r="J97" s="11">
        <v>2856.15</v>
      </c>
      <c r="K97" s="11">
        <v>1960</v>
      </c>
      <c r="L97">
        <v>6243086</v>
      </c>
      <c r="M97" s="11">
        <v>16353268081.5</v>
      </c>
      <c r="N97">
        <v>238049</v>
      </c>
      <c r="O97">
        <v>3094755</v>
      </c>
      <c r="P97">
        <v>49.57</v>
      </c>
      <c r="R97" s="12">
        <v>44705</v>
      </c>
      <c r="S97" s="12">
        <v>44707</v>
      </c>
      <c r="T97" t="s">
        <v>23</v>
      </c>
      <c r="U97" t="s">
        <v>22</v>
      </c>
      <c r="V97" s="11">
        <v>2607.9499999999998</v>
      </c>
      <c r="W97" s="11">
        <v>2634.9</v>
      </c>
      <c r="X97" s="11">
        <v>2593.1999999999998</v>
      </c>
      <c r="Y97" s="11">
        <v>2614.1999999999998</v>
      </c>
      <c r="Z97" s="11">
        <v>2619</v>
      </c>
      <c r="AA97" s="11">
        <v>2614.1999999999998</v>
      </c>
      <c r="AB97">
        <v>12950500</v>
      </c>
      <c r="AC97" s="11">
        <v>33898760925</v>
      </c>
      <c r="AD97" s="11">
        <v>33898760925</v>
      </c>
      <c r="AE97">
        <v>22006500</v>
      </c>
      <c r="AF97">
        <v>-6383750</v>
      </c>
      <c r="AH97" s="12">
        <v>44705</v>
      </c>
      <c r="AI97" s="12">
        <v>44742</v>
      </c>
      <c r="AJ97" t="s">
        <v>23</v>
      </c>
      <c r="AK97" t="s">
        <v>22</v>
      </c>
      <c r="AL97" s="11">
        <v>2632.9</v>
      </c>
      <c r="AM97" s="11">
        <v>2638.7</v>
      </c>
      <c r="AN97" s="11">
        <v>2597.3000000000002</v>
      </c>
      <c r="AO97" s="11">
        <v>2617.25</v>
      </c>
      <c r="AP97" s="11">
        <v>2620.5</v>
      </c>
      <c r="AQ97" s="11">
        <v>2617.25</v>
      </c>
      <c r="AR97">
        <v>9468500</v>
      </c>
      <c r="AS97" s="11">
        <v>24820500712.5</v>
      </c>
      <c r="AT97" s="11">
        <v>24820500712.5</v>
      </c>
      <c r="AU97">
        <v>10690250</v>
      </c>
      <c r="AV97">
        <v>4945500</v>
      </c>
      <c r="AX97" s="32">
        <f t="shared" si="29"/>
        <v>44705</v>
      </c>
      <c r="AY97" s="33">
        <f t="shared" si="30"/>
        <v>2615.85</v>
      </c>
      <c r="AZ97" s="34">
        <f t="shared" si="31"/>
        <v>810.64631421000001</v>
      </c>
      <c r="BA97" s="34">
        <f t="shared" si="32"/>
        <v>1018.1851922407999</v>
      </c>
      <c r="BB97" s="35">
        <f t="shared" si="27"/>
        <v>32696750</v>
      </c>
      <c r="BC97" s="34">
        <f t="shared" si="33"/>
        <v>-1438250</v>
      </c>
      <c r="BD97" s="36"/>
      <c r="BE97" s="37">
        <f t="shared" si="34"/>
        <v>3.4331965169357541E-3</v>
      </c>
      <c r="BF97" s="37">
        <f t="shared" si="35"/>
        <v>0.7961678488232059</v>
      </c>
      <c r="BG97" s="37">
        <f t="shared" si="36"/>
        <v>-4.2134173136077341E-2</v>
      </c>
      <c r="BH97" s="36"/>
      <c r="BI97" s="34"/>
      <c r="BJ97" s="36">
        <f>BC97</f>
        <v>-1438250</v>
      </c>
      <c r="BK97" s="36"/>
      <c r="BL97" s="34">
        <f t="shared" si="37"/>
        <v>2619.42</v>
      </c>
      <c r="BM97" s="36"/>
      <c r="BN97" s="34">
        <f t="shared" si="38"/>
        <v>2638</v>
      </c>
      <c r="BO97" s="34">
        <f t="shared" si="39"/>
        <v>2597.6999999999998</v>
      </c>
      <c r="BP97" s="36"/>
      <c r="BQ97" s="38">
        <f t="shared" si="40"/>
        <v>8.4134236647234975E-2</v>
      </c>
      <c r="BR97" s="38">
        <f t="shared" si="41"/>
        <v>0.33461734693877548</v>
      </c>
      <c r="BS97" s="39"/>
      <c r="BT97" s="39"/>
      <c r="BU97" s="39"/>
      <c r="BV97" s="39"/>
      <c r="BW97" s="39"/>
      <c r="BX97" s="39"/>
      <c r="BY97" s="39"/>
      <c r="BZ97" s="39"/>
    </row>
    <row r="98" spans="1:78" x14ac:dyDescent="0.3">
      <c r="A98" s="12">
        <v>44706</v>
      </c>
      <c r="B98" t="s">
        <v>21</v>
      </c>
      <c r="C98" s="11">
        <v>2635</v>
      </c>
      <c r="D98" s="11">
        <v>2656.7</v>
      </c>
      <c r="E98" s="11">
        <v>2601.5</v>
      </c>
      <c r="F98" s="11">
        <v>2615.85</v>
      </c>
      <c r="G98" s="11">
        <v>2613.4</v>
      </c>
      <c r="H98" s="11">
        <v>2612</v>
      </c>
      <c r="I98" s="11">
        <v>2625.82</v>
      </c>
      <c r="J98" s="11">
        <v>2856.15</v>
      </c>
      <c r="K98" s="11">
        <v>1960</v>
      </c>
      <c r="L98">
        <v>5867760</v>
      </c>
      <c r="M98" s="11">
        <v>15407680360.4</v>
      </c>
      <c r="N98">
        <v>224077</v>
      </c>
      <c r="O98">
        <v>2740033</v>
      </c>
      <c r="P98">
        <v>46.7</v>
      </c>
      <c r="R98" s="12">
        <v>44706</v>
      </c>
      <c r="S98" s="12">
        <v>44707</v>
      </c>
      <c r="T98" t="s">
        <v>23</v>
      </c>
      <c r="U98" t="s">
        <v>22</v>
      </c>
      <c r="V98" s="11">
        <v>2629.45</v>
      </c>
      <c r="W98" s="11">
        <v>2653</v>
      </c>
      <c r="X98" s="11">
        <v>2597.4</v>
      </c>
      <c r="Y98" s="11">
        <v>2607.1999999999998</v>
      </c>
      <c r="Z98" s="11">
        <v>2611</v>
      </c>
      <c r="AA98" s="11">
        <v>2607.1999999999998</v>
      </c>
      <c r="AB98">
        <v>17116250</v>
      </c>
      <c r="AC98" s="11">
        <v>44842064550</v>
      </c>
      <c r="AD98" s="11">
        <v>44842064550</v>
      </c>
      <c r="AE98">
        <v>10426750</v>
      </c>
      <c r="AF98">
        <v>-11579750</v>
      </c>
      <c r="AH98" s="12">
        <v>44706</v>
      </c>
      <c r="AI98" s="12">
        <v>44742</v>
      </c>
      <c r="AJ98" t="s">
        <v>23</v>
      </c>
      <c r="AK98" t="s">
        <v>22</v>
      </c>
      <c r="AL98" s="11">
        <v>2631.25</v>
      </c>
      <c r="AM98" s="11">
        <v>2656.9</v>
      </c>
      <c r="AN98" s="11">
        <v>2601.1</v>
      </c>
      <c r="AO98" s="11">
        <v>2611.6999999999998</v>
      </c>
      <c r="AP98" s="11">
        <v>2613.9499999999998</v>
      </c>
      <c r="AQ98" s="11">
        <v>2611.6999999999998</v>
      </c>
      <c r="AR98">
        <v>12304000</v>
      </c>
      <c r="AS98" s="11">
        <v>32316193987.5</v>
      </c>
      <c r="AT98" s="11">
        <v>32316193987.5</v>
      </c>
      <c r="AU98">
        <v>17992000</v>
      </c>
      <c r="AV98">
        <v>7301750</v>
      </c>
      <c r="AX98" s="32">
        <f t="shared" si="29"/>
        <v>44706</v>
      </c>
      <c r="AY98" s="33">
        <f t="shared" si="30"/>
        <v>2612</v>
      </c>
      <c r="AZ98" s="34">
        <f t="shared" si="31"/>
        <v>719.48334520600008</v>
      </c>
      <c r="BA98" s="34">
        <f t="shared" si="32"/>
        <v>975.95139217600013</v>
      </c>
      <c r="BB98" s="35">
        <f t="shared" si="27"/>
        <v>28418750</v>
      </c>
      <c r="BC98" s="34">
        <f t="shared" si="33"/>
        <v>-4278000</v>
      </c>
      <c r="BD98" s="36"/>
      <c r="BE98" s="37">
        <f t="shared" si="34"/>
        <v>-1.4717969302520822E-3</v>
      </c>
      <c r="BF98" s="37">
        <f t="shared" si="35"/>
        <v>0.73721227406810297</v>
      </c>
      <c r="BG98" s="37">
        <f t="shared" si="36"/>
        <v>-0.13083869191892161</v>
      </c>
      <c r="BH98" s="36"/>
      <c r="BI98" s="34">
        <f>BC98</f>
        <v>-4278000</v>
      </c>
      <c r="BJ98" s="36"/>
      <c r="BK98" s="36"/>
      <c r="BL98" s="34">
        <f t="shared" si="37"/>
        <v>2625.82</v>
      </c>
      <c r="BM98" s="36"/>
      <c r="BN98" s="34">
        <f t="shared" si="38"/>
        <v>2656.7</v>
      </c>
      <c r="BO98" s="34">
        <f t="shared" si="39"/>
        <v>2601.5</v>
      </c>
      <c r="BP98" s="36"/>
      <c r="BQ98" s="38">
        <f t="shared" si="40"/>
        <v>8.5482205066260558E-2</v>
      </c>
      <c r="BR98" s="38">
        <f t="shared" si="41"/>
        <v>0.33265306122448979</v>
      </c>
      <c r="BS98" s="39"/>
      <c r="BT98" s="39"/>
      <c r="BU98" s="39"/>
      <c r="BV98" s="39"/>
      <c r="BW98" s="39"/>
      <c r="BX98" s="39"/>
      <c r="BY98" s="39"/>
      <c r="BZ98" s="39"/>
    </row>
    <row r="99" spans="1:78" x14ac:dyDescent="0.3">
      <c r="A99" s="12">
        <v>44707</v>
      </c>
      <c r="B99" t="s">
        <v>21</v>
      </c>
      <c r="C99" s="11">
        <v>2624.4</v>
      </c>
      <c r="D99" s="11">
        <v>2634.9</v>
      </c>
      <c r="E99" s="11">
        <v>2548</v>
      </c>
      <c r="F99" s="11">
        <v>2612</v>
      </c>
      <c r="G99" s="11">
        <v>2589</v>
      </c>
      <c r="H99" s="11">
        <v>2587.1</v>
      </c>
      <c r="I99" s="11">
        <v>2587.3000000000002</v>
      </c>
      <c r="J99" s="11">
        <v>2856.15</v>
      </c>
      <c r="K99" s="11">
        <v>1960</v>
      </c>
      <c r="L99">
        <v>8252551</v>
      </c>
      <c r="M99" s="11">
        <v>21351851439.700001</v>
      </c>
      <c r="N99">
        <v>295460</v>
      </c>
      <c r="O99">
        <v>3568836</v>
      </c>
      <c r="P99">
        <v>43.25</v>
      </c>
      <c r="R99" s="12">
        <v>44707</v>
      </c>
      <c r="S99" s="12">
        <v>44707</v>
      </c>
      <c r="T99" t="s">
        <v>23</v>
      </c>
      <c r="U99" t="s">
        <v>22</v>
      </c>
      <c r="V99" s="11">
        <v>2619.9499999999998</v>
      </c>
      <c r="W99" s="11">
        <v>2631</v>
      </c>
      <c r="X99" s="11">
        <v>2541.9</v>
      </c>
      <c r="Y99" s="11">
        <v>2586.9499999999998</v>
      </c>
      <c r="Z99" s="11">
        <v>2590.9</v>
      </c>
      <c r="AA99" s="11">
        <v>2587.1</v>
      </c>
      <c r="AB99">
        <v>15039500</v>
      </c>
      <c r="AC99" s="11">
        <v>38779644037.5</v>
      </c>
      <c r="AD99" s="11">
        <v>38779644037.5</v>
      </c>
      <c r="AE99">
        <v>1238750</v>
      </c>
      <c r="AF99">
        <v>-9188000</v>
      </c>
      <c r="AH99" s="12">
        <v>44707</v>
      </c>
      <c r="AI99" s="12">
        <v>44742</v>
      </c>
      <c r="AJ99" t="s">
        <v>23</v>
      </c>
      <c r="AK99" t="s">
        <v>22</v>
      </c>
      <c r="AL99" s="11">
        <v>2624.9</v>
      </c>
      <c r="AM99" s="11">
        <v>2634.2</v>
      </c>
      <c r="AN99" s="11">
        <v>2546</v>
      </c>
      <c r="AO99" s="11">
        <v>2594.3000000000002</v>
      </c>
      <c r="AP99" s="11">
        <v>2597.6999999999998</v>
      </c>
      <c r="AQ99" s="11">
        <v>2594.3000000000002</v>
      </c>
      <c r="AR99">
        <v>18254500</v>
      </c>
      <c r="AS99" s="11">
        <v>47210286750</v>
      </c>
      <c r="AT99" s="11">
        <v>47210286750</v>
      </c>
      <c r="AU99">
        <v>26743750</v>
      </c>
      <c r="AV99">
        <v>8751750</v>
      </c>
      <c r="AX99" s="32">
        <f t="shared" si="29"/>
        <v>44707</v>
      </c>
      <c r="AY99" s="33">
        <f t="shared" si="30"/>
        <v>2587.1</v>
      </c>
      <c r="AZ99" s="34">
        <f t="shared" si="31"/>
        <v>923.36493828000016</v>
      </c>
      <c r="BA99" s="34">
        <f t="shared" si="32"/>
        <v>919.57772796719996</v>
      </c>
      <c r="BB99" s="35">
        <f t="shared" si="27"/>
        <v>27982500</v>
      </c>
      <c r="BC99" s="34">
        <f t="shared" si="33"/>
        <v>-436250</v>
      </c>
      <c r="BD99" s="36"/>
      <c r="BE99" s="37">
        <f t="shared" si="34"/>
        <v>-9.5329249617151952E-3</v>
      </c>
      <c r="BF99" s="37">
        <f t="shared" si="35"/>
        <v>1.004118423269311</v>
      </c>
      <c r="BG99" s="37">
        <f t="shared" si="36"/>
        <v>-1.5350780734550254E-2</v>
      </c>
      <c r="BH99" s="36"/>
      <c r="BI99" s="34">
        <f>BC99</f>
        <v>-436250</v>
      </c>
      <c r="BJ99" s="36"/>
      <c r="BK99" s="36"/>
      <c r="BL99" s="34">
        <f t="shared" si="37"/>
        <v>2587.3000000000002</v>
      </c>
      <c r="BM99" s="36"/>
      <c r="BN99" s="34">
        <f t="shared" si="38"/>
        <v>2634.9</v>
      </c>
      <c r="BO99" s="34">
        <f t="shared" si="39"/>
        <v>2548</v>
      </c>
      <c r="BP99" s="36"/>
      <c r="BQ99" s="38">
        <f t="shared" si="40"/>
        <v>9.4200234581517134E-2</v>
      </c>
      <c r="BR99" s="38">
        <f t="shared" si="41"/>
        <v>0.31994897959183671</v>
      </c>
      <c r="BS99" s="39"/>
      <c r="BT99" s="39"/>
      <c r="BU99" s="39"/>
      <c r="BV99" s="39"/>
      <c r="BW99" s="39"/>
      <c r="BX99" s="39"/>
      <c r="BY99" s="39"/>
      <c r="BZ99" s="39"/>
    </row>
    <row r="100" spans="1:78" x14ac:dyDescent="0.3">
      <c r="A100" s="12">
        <v>44708</v>
      </c>
      <c r="B100" t="s">
        <v>21</v>
      </c>
      <c r="C100" s="11">
        <v>2593.0500000000002</v>
      </c>
      <c r="D100" s="11">
        <v>2605.15</v>
      </c>
      <c r="E100" s="11">
        <v>2540.1</v>
      </c>
      <c r="F100" s="11">
        <v>2587.1</v>
      </c>
      <c r="G100" s="11">
        <v>2575.3000000000002</v>
      </c>
      <c r="H100" s="11">
        <v>2575.1</v>
      </c>
      <c r="I100" s="11">
        <v>2574.11</v>
      </c>
      <c r="J100" s="11">
        <v>2856.15</v>
      </c>
      <c r="K100" s="11">
        <v>1960</v>
      </c>
      <c r="L100">
        <v>7624888</v>
      </c>
      <c r="M100" s="11">
        <v>19627294687.950001</v>
      </c>
      <c r="N100">
        <v>223459</v>
      </c>
      <c r="O100">
        <v>3519149</v>
      </c>
      <c r="P100">
        <v>46.15</v>
      </c>
      <c r="R100" s="12">
        <v>44708</v>
      </c>
      <c r="S100" s="12">
        <v>44742</v>
      </c>
      <c r="T100" t="s">
        <v>23</v>
      </c>
      <c r="U100" t="s">
        <v>22</v>
      </c>
      <c r="V100" s="11">
        <v>2604</v>
      </c>
      <c r="W100" s="11">
        <v>2611.4</v>
      </c>
      <c r="X100" s="11">
        <v>2548</v>
      </c>
      <c r="Y100" s="11">
        <v>2580.9</v>
      </c>
      <c r="Z100" s="11">
        <v>2583.5</v>
      </c>
      <c r="AA100" s="11">
        <v>2580.9</v>
      </c>
      <c r="AB100">
        <v>8905750</v>
      </c>
      <c r="AC100" s="11">
        <v>22957509425</v>
      </c>
      <c r="AD100" s="11">
        <v>22957509425</v>
      </c>
      <c r="AE100">
        <v>26943750</v>
      </c>
      <c r="AF100">
        <v>200000</v>
      </c>
      <c r="AH100" s="12">
        <v>44708</v>
      </c>
      <c r="AI100" s="12">
        <v>44770</v>
      </c>
      <c r="AJ100" t="s">
        <v>23</v>
      </c>
      <c r="AK100" t="s">
        <v>22</v>
      </c>
      <c r="AL100" s="11">
        <v>2606.9</v>
      </c>
      <c r="AM100" s="11">
        <v>2615.6</v>
      </c>
      <c r="AN100" s="11">
        <v>2554</v>
      </c>
      <c r="AO100" s="11">
        <v>2587.85</v>
      </c>
      <c r="AP100" s="11">
        <v>2588</v>
      </c>
      <c r="AQ100" s="11">
        <v>2587.85</v>
      </c>
      <c r="AR100">
        <v>488250</v>
      </c>
      <c r="AS100" s="11">
        <v>1260652762.5</v>
      </c>
      <c r="AT100" s="11">
        <v>1260652762.5</v>
      </c>
      <c r="AU100">
        <v>8864250</v>
      </c>
      <c r="AV100">
        <v>51250</v>
      </c>
      <c r="AX100" s="32">
        <f t="shared" si="29"/>
        <v>44708</v>
      </c>
      <c r="AY100" s="33">
        <f t="shared" si="30"/>
        <v>2575.1</v>
      </c>
      <c r="AZ100" s="34">
        <f t="shared" si="31"/>
        <v>905.86766323900008</v>
      </c>
      <c r="BA100" s="34">
        <f t="shared" si="32"/>
        <v>919.01343196320011</v>
      </c>
      <c r="BB100" s="35">
        <f t="shared" si="27"/>
        <v>35808000</v>
      </c>
      <c r="BC100" s="34">
        <f t="shared" si="33"/>
        <v>7825500</v>
      </c>
      <c r="BD100" s="36"/>
      <c r="BE100" s="37">
        <f t="shared" si="34"/>
        <v>-4.6383982064860272E-3</v>
      </c>
      <c r="BF100" s="37">
        <f t="shared" si="35"/>
        <v>0.98569578172963368</v>
      </c>
      <c r="BG100" s="37">
        <f t="shared" si="36"/>
        <v>0.27965692843741624</v>
      </c>
      <c r="BH100" s="36"/>
      <c r="BI100" s="34"/>
      <c r="BJ100" s="36">
        <f>BC100</f>
        <v>7825500</v>
      </c>
      <c r="BK100" s="36"/>
      <c r="BL100" s="34">
        <f t="shared" si="37"/>
        <v>2574.11</v>
      </c>
      <c r="BM100" s="36"/>
      <c r="BN100" s="34">
        <f t="shared" si="38"/>
        <v>2605.15</v>
      </c>
      <c r="BO100" s="34">
        <f t="shared" si="39"/>
        <v>2540.1</v>
      </c>
      <c r="BP100" s="36"/>
      <c r="BQ100" s="38">
        <f t="shared" si="40"/>
        <v>9.8401694588869687E-2</v>
      </c>
      <c r="BR100" s="38">
        <f t="shared" si="41"/>
        <v>0.31382653061224486</v>
      </c>
      <c r="BS100" s="39"/>
      <c r="BT100" s="39"/>
      <c r="BU100" s="39"/>
      <c r="BV100" s="39"/>
      <c r="BW100" s="39"/>
      <c r="BX100" s="39"/>
      <c r="BY100" s="39"/>
      <c r="BZ100" s="39"/>
    </row>
    <row r="101" spans="1:78" x14ac:dyDescent="0.3">
      <c r="A101" s="12">
        <v>44711</v>
      </c>
      <c r="B101" t="s">
        <v>21</v>
      </c>
      <c r="C101" s="11">
        <v>2615</v>
      </c>
      <c r="D101" s="11">
        <v>2674</v>
      </c>
      <c r="E101" s="11">
        <v>2594.1999999999998</v>
      </c>
      <c r="F101" s="11">
        <v>2575.1</v>
      </c>
      <c r="G101" s="11">
        <v>2668</v>
      </c>
      <c r="H101" s="11">
        <v>2664.8</v>
      </c>
      <c r="I101" s="11">
        <v>2640.57</v>
      </c>
      <c r="J101" s="11">
        <v>2856.15</v>
      </c>
      <c r="K101" s="11">
        <v>2016.25</v>
      </c>
      <c r="L101">
        <v>6393341</v>
      </c>
      <c r="M101" s="11">
        <v>16882083950.049999</v>
      </c>
      <c r="N101">
        <v>176733</v>
      </c>
      <c r="O101">
        <v>2716871</v>
      </c>
      <c r="P101">
        <v>42.5</v>
      </c>
      <c r="R101" s="12">
        <v>44711</v>
      </c>
      <c r="S101" s="12">
        <v>44742</v>
      </c>
      <c r="T101" t="s">
        <v>23</v>
      </c>
      <c r="U101" t="s">
        <v>22</v>
      </c>
      <c r="V101" s="11">
        <v>2604</v>
      </c>
      <c r="W101" s="11">
        <v>2680</v>
      </c>
      <c r="X101" s="11">
        <v>2597.3000000000002</v>
      </c>
      <c r="Y101" s="11">
        <v>2672.3</v>
      </c>
      <c r="Z101" s="11">
        <v>2674.5</v>
      </c>
      <c r="AA101" s="11">
        <v>2672.3</v>
      </c>
      <c r="AB101">
        <v>9611500</v>
      </c>
      <c r="AC101" s="11">
        <v>25438762312.5</v>
      </c>
      <c r="AD101" s="11">
        <v>25438762312.5</v>
      </c>
      <c r="AE101">
        <v>27284000</v>
      </c>
      <c r="AF101">
        <v>340250</v>
      </c>
      <c r="AH101" s="12">
        <v>44711</v>
      </c>
      <c r="AI101" s="12">
        <v>44770</v>
      </c>
      <c r="AJ101" t="s">
        <v>23</v>
      </c>
      <c r="AK101" t="s">
        <v>22</v>
      </c>
      <c r="AL101" s="11">
        <v>2604.9499999999998</v>
      </c>
      <c r="AM101" s="11">
        <v>2685.9</v>
      </c>
      <c r="AN101" s="11">
        <v>2604.9499999999998</v>
      </c>
      <c r="AO101" s="11">
        <v>2677.3</v>
      </c>
      <c r="AP101" s="11">
        <v>2680</v>
      </c>
      <c r="AQ101" s="11">
        <v>2677.3</v>
      </c>
      <c r="AR101">
        <v>389000</v>
      </c>
      <c r="AS101" s="11">
        <v>1032114725</v>
      </c>
      <c r="AT101" s="11">
        <v>1032114725</v>
      </c>
      <c r="AU101">
        <v>8877000</v>
      </c>
      <c r="AV101">
        <v>12750</v>
      </c>
      <c r="AX101" s="32">
        <f t="shared" si="29"/>
        <v>44711</v>
      </c>
      <c r="AY101" s="33">
        <f t="shared" si="30"/>
        <v>2664.8</v>
      </c>
      <c r="AZ101" s="34">
        <f t="shared" si="31"/>
        <v>717.40880564700001</v>
      </c>
      <c r="BA101" s="34">
        <f t="shared" si="32"/>
        <v>833.06655556500004</v>
      </c>
      <c r="BB101" s="35">
        <f t="shared" si="27"/>
        <v>36161000</v>
      </c>
      <c r="BC101" s="34">
        <f t="shared" si="33"/>
        <v>353000</v>
      </c>
      <c r="BD101" s="36"/>
      <c r="BE101" s="37">
        <f t="shared" si="34"/>
        <v>3.4833598695196408E-2</v>
      </c>
      <c r="BF101" s="37">
        <f t="shared" si="35"/>
        <v>0.86116625479034026</v>
      </c>
      <c r="BG101" s="37">
        <f t="shared" si="36"/>
        <v>9.8581322609472746E-3</v>
      </c>
      <c r="BH101" s="36"/>
      <c r="BI101" s="34">
        <f>BC101</f>
        <v>353000</v>
      </c>
      <c r="BJ101" s="36"/>
      <c r="BK101" s="36"/>
      <c r="BL101" s="34">
        <f t="shared" si="37"/>
        <v>2640.57</v>
      </c>
      <c r="BM101" s="36"/>
      <c r="BN101" s="34">
        <f t="shared" si="38"/>
        <v>2674</v>
      </c>
      <c r="BO101" s="34">
        <f t="shared" si="39"/>
        <v>2594.1999999999998</v>
      </c>
      <c r="BP101" s="36"/>
      <c r="BQ101" s="38">
        <f t="shared" si="40"/>
        <v>6.6995781033909255E-2</v>
      </c>
      <c r="BR101" s="38">
        <f t="shared" si="41"/>
        <v>0.32166150030998147</v>
      </c>
      <c r="BS101" s="39"/>
      <c r="BT101" s="39"/>
      <c r="BU101" s="39"/>
      <c r="BV101" s="39"/>
      <c r="BW101" s="39"/>
      <c r="BX101" s="39"/>
      <c r="BY101" s="39"/>
      <c r="BZ101" s="39"/>
    </row>
    <row r="102" spans="1:78" x14ac:dyDescent="0.3">
      <c r="A102" s="12">
        <v>44712</v>
      </c>
      <c r="B102" t="s">
        <v>21</v>
      </c>
      <c r="C102" s="11">
        <v>2641.4</v>
      </c>
      <c r="D102" s="11">
        <v>2678.8</v>
      </c>
      <c r="E102" s="11">
        <v>2615.6999999999998</v>
      </c>
      <c r="F102" s="11">
        <v>2664.8</v>
      </c>
      <c r="G102" s="11">
        <v>2623.6</v>
      </c>
      <c r="H102" s="11">
        <v>2632.65</v>
      </c>
      <c r="I102" s="11">
        <v>2638.54</v>
      </c>
      <c r="J102" s="11">
        <v>2856.15</v>
      </c>
      <c r="K102" s="11">
        <v>2016.25</v>
      </c>
      <c r="L102">
        <v>32591420</v>
      </c>
      <c r="M102" s="11">
        <v>85993898870</v>
      </c>
      <c r="N102">
        <v>309551</v>
      </c>
      <c r="O102">
        <v>19734107</v>
      </c>
      <c r="P102">
        <v>60.55</v>
      </c>
      <c r="R102" s="12">
        <v>44712</v>
      </c>
      <c r="S102" s="12">
        <v>44742</v>
      </c>
      <c r="T102" t="s">
        <v>23</v>
      </c>
      <c r="U102" t="s">
        <v>22</v>
      </c>
      <c r="V102" s="11">
        <v>2652.05</v>
      </c>
      <c r="W102" s="11">
        <v>2677.45</v>
      </c>
      <c r="X102" s="11">
        <v>2612.1999999999998</v>
      </c>
      <c r="Y102" s="11">
        <v>2629.15</v>
      </c>
      <c r="Z102" s="11">
        <v>2619.9</v>
      </c>
      <c r="AA102" s="11">
        <v>2629.15</v>
      </c>
      <c r="AB102">
        <v>17862500</v>
      </c>
      <c r="AC102" s="11">
        <v>47184281100</v>
      </c>
      <c r="AD102" s="11">
        <v>47184281100</v>
      </c>
      <c r="AE102">
        <v>27432500</v>
      </c>
      <c r="AF102">
        <v>148500</v>
      </c>
      <c r="AH102" s="12">
        <v>44712</v>
      </c>
      <c r="AI102" s="12">
        <v>44770</v>
      </c>
      <c r="AJ102" t="s">
        <v>23</v>
      </c>
      <c r="AK102" t="s">
        <v>22</v>
      </c>
      <c r="AL102" s="11">
        <v>2668.65</v>
      </c>
      <c r="AM102" s="11">
        <v>2683</v>
      </c>
      <c r="AN102" s="11">
        <v>2619.5500000000002</v>
      </c>
      <c r="AO102" s="11">
        <v>2637.9</v>
      </c>
      <c r="AP102" s="11">
        <v>2625</v>
      </c>
      <c r="AQ102" s="11">
        <v>2637.9</v>
      </c>
      <c r="AR102">
        <v>425250</v>
      </c>
      <c r="AS102" s="11">
        <v>1128926537.5</v>
      </c>
      <c r="AT102" s="11">
        <v>1128926537.5</v>
      </c>
      <c r="AU102">
        <v>8933250</v>
      </c>
      <c r="AV102">
        <v>56250</v>
      </c>
      <c r="AX102" s="32">
        <f t="shared" si="29"/>
        <v>44712</v>
      </c>
      <c r="AY102" s="33">
        <f t="shared" si="30"/>
        <v>2632.65</v>
      </c>
      <c r="AZ102" s="34">
        <f t="shared" si="31"/>
        <v>5206.9230683779997</v>
      </c>
      <c r="BA102" s="34">
        <f t="shared" si="32"/>
        <v>815.35421331640009</v>
      </c>
      <c r="BB102" s="35">
        <f t="shared" si="27"/>
        <v>36365750</v>
      </c>
      <c r="BC102" s="34">
        <f t="shared" si="33"/>
        <v>204750</v>
      </c>
      <c r="BD102" s="36"/>
      <c r="BE102" s="37">
        <f t="shared" si="34"/>
        <v>-1.2064695286700724E-2</v>
      </c>
      <c r="BF102" s="37">
        <f t="shared" si="35"/>
        <v>6.3860871549301006</v>
      </c>
      <c r="BG102" s="37">
        <f t="shared" si="36"/>
        <v>5.6621774840297555E-3</v>
      </c>
      <c r="BH102" s="36"/>
      <c r="BI102" s="34"/>
      <c r="BJ102" s="36">
        <f>BC102</f>
        <v>204750</v>
      </c>
      <c r="BK102" s="36"/>
      <c r="BL102" s="34">
        <f t="shared" si="37"/>
        <v>2638.54</v>
      </c>
      <c r="BM102" s="36"/>
      <c r="BN102" s="34">
        <f t="shared" si="38"/>
        <v>2678.8</v>
      </c>
      <c r="BO102" s="34">
        <f t="shared" si="39"/>
        <v>2615.6999999999998</v>
      </c>
      <c r="BP102" s="36"/>
      <c r="BQ102" s="38">
        <f t="shared" si="40"/>
        <v>7.8252192636941331E-2</v>
      </c>
      <c r="BR102" s="38">
        <f t="shared" si="41"/>
        <v>0.30571605703657784</v>
      </c>
      <c r="BS102" s="39"/>
      <c r="BT102" s="39"/>
      <c r="BU102" s="39"/>
      <c r="BV102" s="39"/>
      <c r="BW102" s="39"/>
      <c r="BX102" s="39"/>
      <c r="BY102" s="39"/>
      <c r="BZ102" s="39"/>
    </row>
    <row r="103" spans="1:78" x14ac:dyDescent="0.3">
      <c r="A103" s="12">
        <v>44713</v>
      </c>
      <c r="B103" t="s">
        <v>21</v>
      </c>
      <c r="C103" s="11">
        <v>2634.3</v>
      </c>
      <c r="D103" s="11">
        <v>2655.2</v>
      </c>
      <c r="E103" s="11">
        <v>2616.1999999999998</v>
      </c>
      <c r="F103" s="11">
        <v>2632.65</v>
      </c>
      <c r="G103" s="11">
        <v>2635</v>
      </c>
      <c r="H103" s="11">
        <v>2633.5</v>
      </c>
      <c r="I103" s="11">
        <v>2638.15</v>
      </c>
      <c r="J103" s="11">
        <v>2856.15</v>
      </c>
      <c r="K103" s="11">
        <v>2016.25</v>
      </c>
      <c r="L103">
        <v>4512079</v>
      </c>
      <c r="M103" s="11">
        <v>11903542973.549999</v>
      </c>
      <c r="N103">
        <v>165071</v>
      </c>
      <c r="O103">
        <v>2072536</v>
      </c>
      <c r="P103">
        <v>45.93</v>
      </c>
      <c r="R103" s="12">
        <v>44713</v>
      </c>
      <c r="S103" s="12">
        <v>44742</v>
      </c>
      <c r="T103" t="s">
        <v>23</v>
      </c>
      <c r="U103" t="s">
        <v>22</v>
      </c>
      <c r="V103" s="11">
        <v>2633.3</v>
      </c>
      <c r="W103" s="11">
        <v>2649.5</v>
      </c>
      <c r="X103" s="11">
        <v>2610.3000000000002</v>
      </c>
      <c r="Y103" s="11">
        <v>2627.95</v>
      </c>
      <c r="Z103" s="11">
        <v>2629</v>
      </c>
      <c r="AA103" s="11">
        <v>2627.95</v>
      </c>
      <c r="AB103">
        <v>6726250</v>
      </c>
      <c r="AC103" s="11">
        <v>17710396000</v>
      </c>
      <c r="AD103" s="11">
        <v>17710396000</v>
      </c>
      <c r="AE103">
        <v>27211250</v>
      </c>
      <c r="AF103">
        <v>-221250</v>
      </c>
      <c r="AH103" s="12">
        <v>44713</v>
      </c>
      <c r="AI103" s="12">
        <v>44770</v>
      </c>
      <c r="AJ103" t="s">
        <v>23</v>
      </c>
      <c r="AK103" t="s">
        <v>22</v>
      </c>
      <c r="AL103" s="11">
        <v>2635.6</v>
      </c>
      <c r="AM103" s="11">
        <v>2655.5</v>
      </c>
      <c r="AN103" s="11">
        <v>2616.1</v>
      </c>
      <c r="AO103" s="11">
        <v>2634.75</v>
      </c>
      <c r="AP103" s="11">
        <v>2635.45</v>
      </c>
      <c r="AQ103" s="11">
        <v>2634.75</v>
      </c>
      <c r="AR103">
        <v>206000</v>
      </c>
      <c r="AS103" s="11">
        <v>543676437.5</v>
      </c>
      <c r="AT103" s="11">
        <v>543676437.5</v>
      </c>
      <c r="AU103">
        <v>8971750</v>
      </c>
      <c r="AV103">
        <v>38500</v>
      </c>
      <c r="AX103" s="32">
        <f t="shared" si="29"/>
        <v>44713</v>
      </c>
      <c r="AY103" s="33">
        <f t="shared" si="30"/>
        <v>2633.5</v>
      </c>
      <c r="AZ103" s="34">
        <f t="shared" si="31"/>
        <v>546.76608484000008</v>
      </c>
      <c r="BA103" s="34">
        <f t="shared" si="32"/>
        <v>1694.6095641500001</v>
      </c>
      <c r="BB103" s="35">
        <f t="shared" si="27"/>
        <v>36183000</v>
      </c>
      <c r="BC103" s="34">
        <f t="shared" si="33"/>
        <v>-182750</v>
      </c>
      <c r="BD103" s="36"/>
      <c r="BE103" s="37">
        <f t="shared" si="34"/>
        <v>3.2286859248282493E-4</v>
      </c>
      <c r="BF103" s="37">
        <f t="shared" si="35"/>
        <v>0.32265018232341486</v>
      </c>
      <c r="BG103" s="37">
        <f t="shared" si="36"/>
        <v>-5.0253329025250404E-3</v>
      </c>
      <c r="BH103" s="36"/>
      <c r="BI103" s="34"/>
      <c r="BJ103" s="36">
        <f>BC103</f>
        <v>-182750</v>
      </c>
      <c r="BK103" s="36"/>
      <c r="BL103" s="34">
        <f t="shared" si="37"/>
        <v>2638.15</v>
      </c>
      <c r="BM103" s="36"/>
      <c r="BN103" s="34">
        <f t="shared" si="38"/>
        <v>2655.2</v>
      </c>
      <c r="BO103" s="34">
        <f t="shared" si="39"/>
        <v>2616.1999999999998</v>
      </c>
      <c r="BP103" s="36"/>
      <c r="BQ103" s="38">
        <f t="shared" si="40"/>
        <v>7.79545892197539E-2</v>
      </c>
      <c r="BR103" s="38">
        <f t="shared" si="41"/>
        <v>0.30613763174209546</v>
      </c>
      <c r="BS103" s="39"/>
      <c r="BT103" s="39"/>
      <c r="BU103" s="39"/>
      <c r="BV103" s="39"/>
      <c r="BW103" s="39"/>
      <c r="BX103" s="39"/>
      <c r="BY103" s="39"/>
      <c r="BZ103" s="39"/>
    </row>
    <row r="104" spans="1:78" x14ac:dyDescent="0.3">
      <c r="A104" s="12">
        <v>44714</v>
      </c>
      <c r="B104" t="s">
        <v>21</v>
      </c>
      <c r="C104" s="11">
        <v>2634</v>
      </c>
      <c r="D104" s="11">
        <v>2732.45</v>
      </c>
      <c r="E104" s="11">
        <v>2634</v>
      </c>
      <c r="F104" s="11">
        <v>2633.5</v>
      </c>
      <c r="G104" s="11">
        <v>2728.3</v>
      </c>
      <c r="H104" s="11">
        <v>2724.3</v>
      </c>
      <c r="I104" s="11">
        <v>2701.3</v>
      </c>
      <c r="J104" s="11">
        <v>2856.15</v>
      </c>
      <c r="K104" s="11">
        <v>2016.25</v>
      </c>
      <c r="L104">
        <v>10211408</v>
      </c>
      <c r="M104" s="11">
        <v>27584103887.400002</v>
      </c>
      <c r="N104">
        <v>297958</v>
      </c>
      <c r="O104">
        <v>4788206</v>
      </c>
      <c r="P104">
        <v>46.89</v>
      </c>
      <c r="R104" s="12">
        <v>44714</v>
      </c>
      <c r="S104" s="12">
        <v>44742</v>
      </c>
      <c r="T104" t="s">
        <v>23</v>
      </c>
      <c r="U104" t="s">
        <v>22</v>
      </c>
      <c r="V104" s="11">
        <v>2633.15</v>
      </c>
      <c r="W104" s="11">
        <v>2726.8</v>
      </c>
      <c r="X104" s="11">
        <v>2630.45</v>
      </c>
      <c r="Y104" s="11">
        <v>2717.6</v>
      </c>
      <c r="Z104" s="11">
        <v>2723</v>
      </c>
      <c r="AA104" s="11">
        <v>2717.6</v>
      </c>
      <c r="AB104">
        <v>15108250</v>
      </c>
      <c r="AC104" s="11">
        <v>40712824150</v>
      </c>
      <c r="AD104" s="11">
        <v>40712824150</v>
      </c>
      <c r="AE104">
        <v>26068750</v>
      </c>
      <c r="AF104">
        <v>-1142500</v>
      </c>
      <c r="AH104" s="12">
        <v>44714</v>
      </c>
      <c r="AI104" s="12">
        <v>44770</v>
      </c>
      <c r="AJ104" t="s">
        <v>23</v>
      </c>
      <c r="AK104" t="s">
        <v>22</v>
      </c>
      <c r="AL104" s="11">
        <v>2638.3</v>
      </c>
      <c r="AM104" s="11">
        <v>2733.35</v>
      </c>
      <c r="AN104" s="11">
        <v>2638.3</v>
      </c>
      <c r="AO104" s="11">
        <v>2725.75</v>
      </c>
      <c r="AP104" s="11">
        <v>2729.5</v>
      </c>
      <c r="AQ104" s="11">
        <v>2725.75</v>
      </c>
      <c r="AR104">
        <v>1060000</v>
      </c>
      <c r="AS104" s="11">
        <v>2864524950</v>
      </c>
      <c r="AT104" s="11">
        <v>2864524950</v>
      </c>
      <c r="AU104">
        <v>9062500</v>
      </c>
      <c r="AV104">
        <v>90750</v>
      </c>
      <c r="AX104" s="32">
        <f t="shared" si="29"/>
        <v>44714</v>
      </c>
      <c r="AY104" s="33">
        <f t="shared" si="30"/>
        <v>2724.3</v>
      </c>
      <c r="AZ104" s="34">
        <f t="shared" si="31"/>
        <v>1293.43808678</v>
      </c>
      <c r="BA104" s="34">
        <f t="shared" si="32"/>
        <v>1660.0661120768</v>
      </c>
      <c r="BB104" s="35">
        <f t="shared" si="27"/>
        <v>35131250</v>
      </c>
      <c r="BC104" s="34">
        <f t="shared" si="33"/>
        <v>-1051750</v>
      </c>
      <c r="BD104" s="36"/>
      <c r="BE104" s="37">
        <f t="shared" si="34"/>
        <v>3.4478830453768816E-2</v>
      </c>
      <c r="BF104" s="37">
        <f t="shared" si="35"/>
        <v>0.77914853954934626</v>
      </c>
      <c r="BG104" s="37">
        <f t="shared" si="36"/>
        <v>-2.906751789514413E-2</v>
      </c>
      <c r="BH104" s="36"/>
      <c r="BI104" s="34"/>
      <c r="BJ104" s="36">
        <f>BC104</f>
        <v>-1051750</v>
      </c>
      <c r="BK104" s="36"/>
      <c r="BL104" s="34">
        <f t="shared" si="37"/>
        <v>2701.3</v>
      </c>
      <c r="BM104" s="36"/>
      <c r="BN104" s="34">
        <f t="shared" si="38"/>
        <v>2732.45</v>
      </c>
      <c r="BO104" s="34">
        <f t="shared" si="39"/>
        <v>2634</v>
      </c>
      <c r="BP104" s="36"/>
      <c r="BQ104" s="38">
        <f t="shared" si="40"/>
        <v>4.6163541830786164E-2</v>
      </c>
      <c r="BR104" s="38">
        <f t="shared" si="41"/>
        <v>0.35117172969621829</v>
      </c>
      <c r="BS104" s="39"/>
      <c r="BT104" s="39"/>
      <c r="BU104" s="39"/>
      <c r="BV104" s="39"/>
      <c r="BW104" s="39"/>
      <c r="BX104" s="39"/>
      <c r="BY104" s="39"/>
      <c r="BZ104" s="39"/>
    </row>
    <row r="105" spans="1:78" x14ac:dyDescent="0.3">
      <c r="A105" s="12">
        <v>44715</v>
      </c>
      <c r="B105" t="s">
        <v>21</v>
      </c>
      <c r="C105" s="11">
        <v>2744</v>
      </c>
      <c r="D105" s="11">
        <v>2817.35</v>
      </c>
      <c r="E105" s="11">
        <v>2742</v>
      </c>
      <c r="F105" s="11">
        <v>2724.3</v>
      </c>
      <c r="G105" s="11">
        <v>2778</v>
      </c>
      <c r="H105" s="11">
        <v>2779.5</v>
      </c>
      <c r="I105" s="11">
        <v>2793.34</v>
      </c>
      <c r="J105" s="11">
        <v>2856.15</v>
      </c>
      <c r="K105" s="11">
        <v>2016.25</v>
      </c>
      <c r="L105">
        <v>11048210</v>
      </c>
      <c r="M105" s="11">
        <v>30861449556.900002</v>
      </c>
      <c r="N105">
        <v>353834</v>
      </c>
      <c r="O105">
        <v>5136072</v>
      </c>
      <c r="P105">
        <v>46.49</v>
      </c>
      <c r="R105" s="12">
        <v>44715</v>
      </c>
      <c r="S105" s="12">
        <v>44742</v>
      </c>
      <c r="T105" t="s">
        <v>23</v>
      </c>
      <c r="U105" t="s">
        <v>22</v>
      </c>
      <c r="V105" s="11">
        <v>2737</v>
      </c>
      <c r="W105" s="11">
        <v>2809.85</v>
      </c>
      <c r="X105" s="11">
        <v>2733.9</v>
      </c>
      <c r="Y105" s="11">
        <v>2780.8</v>
      </c>
      <c r="Z105" s="11">
        <v>2781.55</v>
      </c>
      <c r="AA105" s="11">
        <v>2780.8</v>
      </c>
      <c r="AB105">
        <v>15364000</v>
      </c>
      <c r="AC105" s="11">
        <v>42833405725</v>
      </c>
      <c r="AD105" s="11">
        <v>42833405725</v>
      </c>
      <c r="AE105">
        <v>24940250</v>
      </c>
      <c r="AF105">
        <v>-1128500</v>
      </c>
      <c r="AH105" s="12">
        <v>44715</v>
      </c>
      <c r="AI105" s="12">
        <v>44770</v>
      </c>
      <c r="AJ105" t="s">
        <v>23</v>
      </c>
      <c r="AK105" t="s">
        <v>22</v>
      </c>
      <c r="AL105" s="11">
        <v>2745.5</v>
      </c>
      <c r="AM105" s="11">
        <v>2816.35</v>
      </c>
      <c r="AN105" s="11">
        <v>2745.3</v>
      </c>
      <c r="AO105" s="11">
        <v>2788.05</v>
      </c>
      <c r="AP105" s="11">
        <v>2788.5</v>
      </c>
      <c r="AQ105" s="11">
        <v>2788.05</v>
      </c>
      <c r="AR105">
        <v>1148750</v>
      </c>
      <c r="AS105" s="11">
        <v>3215128700</v>
      </c>
      <c r="AT105" s="11">
        <v>3215128700</v>
      </c>
      <c r="AU105">
        <v>9314750</v>
      </c>
      <c r="AV105">
        <v>252250</v>
      </c>
      <c r="AX105" s="32">
        <f t="shared" si="29"/>
        <v>44715</v>
      </c>
      <c r="AY105" s="33">
        <f t="shared" si="30"/>
        <v>2779.5</v>
      </c>
      <c r="AZ105" s="34">
        <f t="shared" si="31"/>
        <v>1434.679536048</v>
      </c>
      <c r="BA105" s="34">
        <f t="shared" si="32"/>
        <v>1734.0807417767999</v>
      </c>
      <c r="BB105" s="35">
        <f t="shared" si="27"/>
        <v>34255000</v>
      </c>
      <c r="BC105" s="34">
        <f t="shared" si="33"/>
        <v>-876250</v>
      </c>
      <c r="BD105" s="36"/>
      <c r="BE105" s="37">
        <f t="shared" si="34"/>
        <v>2.0262085673383921E-2</v>
      </c>
      <c r="BF105" s="37">
        <f t="shared" si="35"/>
        <v>0.82734298437452058</v>
      </c>
      <c r="BG105" s="37">
        <f t="shared" si="36"/>
        <v>-2.4942181106564668E-2</v>
      </c>
      <c r="BH105" s="36"/>
      <c r="BI105" s="34"/>
      <c r="BJ105" s="36">
        <f>BC105</f>
        <v>-876250</v>
      </c>
      <c r="BK105" s="36"/>
      <c r="BL105" s="34">
        <f t="shared" si="37"/>
        <v>2793.34</v>
      </c>
      <c r="BM105" s="36"/>
      <c r="BN105" s="34">
        <f t="shared" si="38"/>
        <v>2817.35</v>
      </c>
      <c r="BO105" s="34">
        <f t="shared" si="39"/>
        <v>2742</v>
      </c>
      <c r="BP105" s="36"/>
      <c r="BQ105" s="38">
        <f t="shared" si="40"/>
        <v>2.6836825796964475E-2</v>
      </c>
      <c r="BR105" s="38">
        <f t="shared" si="41"/>
        <v>0.37854928704277746</v>
      </c>
      <c r="BS105" s="39"/>
      <c r="BT105" s="39"/>
      <c r="BU105" s="39"/>
      <c r="BV105" s="39"/>
      <c r="BW105" s="39"/>
      <c r="BX105" s="39"/>
      <c r="BY105" s="39"/>
      <c r="BZ105" s="39"/>
    </row>
    <row r="106" spans="1:78" x14ac:dyDescent="0.3">
      <c r="A106" s="12">
        <v>44718</v>
      </c>
      <c r="B106" t="s">
        <v>21</v>
      </c>
      <c r="C106" s="11">
        <v>2780</v>
      </c>
      <c r="D106" s="11">
        <v>2814</v>
      </c>
      <c r="E106" s="11">
        <v>2751.8</v>
      </c>
      <c r="F106" s="11">
        <v>2779.5</v>
      </c>
      <c r="G106" s="11">
        <v>2766.25</v>
      </c>
      <c r="H106" s="11">
        <v>2767.55</v>
      </c>
      <c r="I106" s="11">
        <v>2775.79</v>
      </c>
      <c r="J106" s="11">
        <v>2856.15</v>
      </c>
      <c r="K106" s="11">
        <v>2016.25</v>
      </c>
      <c r="L106">
        <v>5119488</v>
      </c>
      <c r="M106" s="11">
        <v>14210599849.75</v>
      </c>
      <c r="N106">
        <v>217253</v>
      </c>
      <c r="O106">
        <v>1680712</v>
      </c>
      <c r="P106">
        <v>32.83</v>
      </c>
      <c r="R106" s="12">
        <v>44718</v>
      </c>
      <c r="S106" s="12">
        <v>44742</v>
      </c>
      <c r="T106" t="s">
        <v>23</v>
      </c>
      <c r="U106" t="s">
        <v>22</v>
      </c>
      <c r="V106" s="11">
        <v>2782.05</v>
      </c>
      <c r="W106" s="11">
        <v>2812.45</v>
      </c>
      <c r="X106" s="11">
        <v>2756</v>
      </c>
      <c r="Y106" s="11">
        <v>2773.7</v>
      </c>
      <c r="Z106" s="11">
        <v>2773.95</v>
      </c>
      <c r="AA106" s="11">
        <v>2773.7</v>
      </c>
      <c r="AB106">
        <v>8495250</v>
      </c>
      <c r="AC106" s="11">
        <v>23609497350</v>
      </c>
      <c r="AD106" s="11">
        <v>23609497350</v>
      </c>
      <c r="AE106">
        <v>24904750</v>
      </c>
      <c r="AF106">
        <v>-35500</v>
      </c>
      <c r="AH106" s="12">
        <v>44718</v>
      </c>
      <c r="AI106" s="12">
        <v>44770</v>
      </c>
      <c r="AJ106" t="s">
        <v>23</v>
      </c>
      <c r="AK106" t="s">
        <v>22</v>
      </c>
      <c r="AL106" s="11">
        <v>2798.25</v>
      </c>
      <c r="AM106" s="11">
        <v>2818.3</v>
      </c>
      <c r="AN106" s="11">
        <v>2764.1</v>
      </c>
      <c r="AO106" s="11">
        <v>2781.35</v>
      </c>
      <c r="AP106" s="11">
        <v>2781.65</v>
      </c>
      <c r="AQ106" s="11">
        <v>2781.35</v>
      </c>
      <c r="AR106">
        <v>369500</v>
      </c>
      <c r="AS106" s="11">
        <v>1029482375</v>
      </c>
      <c r="AT106" s="11">
        <v>1029482375</v>
      </c>
      <c r="AU106">
        <v>9345000</v>
      </c>
      <c r="AV106">
        <v>30250</v>
      </c>
      <c r="AX106" s="32">
        <f t="shared" si="29"/>
        <v>44718</v>
      </c>
      <c r="AY106" s="33">
        <f t="shared" si="30"/>
        <v>2767.55</v>
      </c>
      <c r="AZ106" s="34">
        <f t="shared" si="31"/>
        <v>466.53035624799998</v>
      </c>
      <c r="BA106" s="34">
        <f t="shared" si="32"/>
        <v>1839.8431163385999</v>
      </c>
      <c r="BB106" s="35">
        <f t="shared" si="27"/>
        <v>34249750</v>
      </c>
      <c r="BC106" s="34">
        <f t="shared" si="33"/>
        <v>-5250</v>
      </c>
      <c r="BD106" s="36"/>
      <c r="BE106" s="37">
        <f t="shared" si="34"/>
        <v>-4.2993344126640827E-3</v>
      </c>
      <c r="BF106" s="37">
        <f t="shared" si="35"/>
        <v>0.25357072682176501</v>
      </c>
      <c r="BG106" s="37">
        <f t="shared" si="36"/>
        <v>-1.5326229747482118E-4</v>
      </c>
      <c r="BH106" s="36"/>
      <c r="BI106" s="34">
        <f>BC106</f>
        <v>-5250</v>
      </c>
      <c r="BJ106" s="36"/>
      <c r="BK106" s="36"/>
      <c r="BL106" s="34">
        <f t="shared" si="37"/>
        <v>2775.79</v>
      </c>
      <c r="BM106" s="36"/>
      <c r="BN106" s="34">
        <f t="shared" si="38"/>
        <v>2814</v>
      </c>
      <c r="BO106" s="34">
        <f t="shared" si="39"/>
        <v>2751.8</v>
      </c>
      <c r="BP106" s="36"/>
      <c r="BQ106" s="38">
        <f t="shared" si="40"/>
        <v>3.1020779720952997E-2</v>
      </c>
      <c r="BR106" s="38">
        <f t="shared" si="41"/>
        <v>0.37262244265344091</v>
      </c>
      <c r="BS106" s="39"/>
      <c r="BT106" s="39"/>
      <c r="BU106" s="39"/>
      <c r="BV106" s="39"/>
      <c r="BW106" s="39"/>
      <c r="BX106" s="39"/>
      <c r="BY106" s="39"/>
      <c r="BZ106" s="39"/>
    </row>
    <row r="107" spans="1:78" x14ac:dyDescent="0.3">
      <c r="A107" s="12">
        <v>44719</v>
      </c>
      <c r="B107" t="s">
        <v>21</v>
      </c>
      <c r="C107" s="11">
        <v>2769.9</v>
      </c>
      <c r="D107" s="11">
        <v>2791.1</v>
      </c>
      <c r="E107" s="11">
        <v>2752.05</v>
      </c>
      <c r="F107" s="11">
        <v>2767.55</v>
      </c>
      <c r="G107" s="11">
        <v>2767.05</v>
      </c>
      <c r="H107" s="11">
        <v>2772.75</v>
      </c>
      <c r="I107" s="11">
        <v>2773.03</v>
      </c>
      <c r="J107" s="11">
        <v>2856.15</v>
      </c>
      <c r="K107" s="11">
        <v>2016.25</v>
      </c>
      <c r="L107">
        <v>5703333</v>
      </c>
      <c r="M107" s="11">
        <v>15815485543.85</v>
      </c>
      <c r="N107">
        <v>232290</v>
      </c>
      <c r="O107">
        <v>2712556</v>
      </c>
      <c r="P107">
        <v>47.56</v>
      </c>
      <c r="R107" s="12">
        <v>44719</v>
      </c>
      <c r="S107" s="12">
        <v>44742</v>
      </c>
      <c r="T107" t="s">
        <v>23</v>
      </c>
      <c r="U107" t="s">
        <v>22</v>
      </c>
      <c r="V107" s="11">
        <v>2500</v>
      </c>
      <c r="W107" s="11">
        <v>3051.1</v>
      </c>
      <c r="X107" s="11">
        <v>2500</v>
      </c>
      <c r="Y107" s="11">
        <v>2775.75</v>
      </c>
      <c r="Z107" s="11">
        <v>2772.95</v>
      </c>
      <c r="AA107" s="11">
        <v>2775.75</v>
      </c>
      <c r="AB107">
        <v>6679750</v>
      </c>
      <c r="AC107" s="11">
        <v>18553502725</v>
      </c>
      <c r="AD107" s="11">
        <v>18553502725</v>
      </c>
      <c r="AE107">
        <v>24579000</v>
      </c>
      <c r="AF107">
        <v>-325750</v>
      </c>
      <c r="AH107" s="12">
        <v>44719</v>
      </c>
      <c r="AI107" s="12">
        <v>44770</v>
      </c>
      <c r="AJ107" t="s">
        <v>23</v>
      </c>
      <c r="AK107" t="s">
        <v>22</v>
      </c>
      <c r="AL107" s="11">
        <v>2525.85</v>
      </c>
      <c r="AM107" s="11">
        <v>2806.45</v>
      </c>
      <c r="AN107" s="11">
        <v>2525.85</v>
      </c>
      <c r="AO107" s="11">
        <v>2782.8</v>
      </c>
      <c r="AP107" s="11">
        <v>2780.2</v>
      </c>
      <c r="AQ107" s="11">
        <v>2782.8</v>
      </c>
      <c r="AR107">
        <v>231750</v>
      </c>
      <c r="AS107" s="11">
        <v>645244175</v>
      </c>
      <c r="AT107" s="11">
        <v>645244175</v>
      </c>
      <c r="AU107">
        <v>9359500</v>
      </c>
      <c r="AV107">
        <v>14500</v>
      </c>
      <c r="AX107" s="32">
        <f t="shared" si="29"/>
        <v>44719</v>
      </c>
      <c r="AY107" s="33">
        <f t="shared" si="30"/>
        <v>2772.75</v>
      </c>
      <c r="AZ107" s="34">
        <f t="shared" si="31"/>
        <v>752.19991646800008</v>
      </c>
      <c r="BA107" s="34">
        <f t="shared" si="32"/>
        <v>1789.6674264588</v>
      </c>
      <c r="BB107" s="35">
        <f t="shared" si="27"/>
        <v>33938500</v>
      </c>
      <c r="BC107" s="34">
        <f t="shared" si="33"/>
        <v>-311250</v>
      </c>
      <c r="BD107" s="36"/>
      <c r="BE107" s="37">
        <f t="shared" si="34"/>
        <v>1.8789181767266418E-3</v>
      </c>
      <c r="BF107" s="37">
        <f t="shared" si="35"/>
        <v>0.42030150705506875</v>
      </c>
      <c r="BG107" s="37">
        <f t="shared" si="36"/>
        <v>-9.0876575741428763E-3</v>
      </c>
      <c r="BH107" s="36"/>
      <c r="BI107" s="34">
        <f>BC107</f>
        <v>-311250</v>
      </c>
      <c r="BJ107" s="36"/>
      <c r="BK107" s="36"/>
      <c r="BL107" s="34">
        <f t="shared" si="37"/>
        <v>2773.03</v>
      </c>
      <c r="BM107" s="36"/>
      <c r="BN107" s="34">
        <f t="shared" si="38"/>
        <v>2791.1</v>
      </c>
      <c r="BO107" s="34">
        <f t="shared" si="39"/>
        <v>2752.05</v>
      </c>
      <c r="BP107" s="36"/>
      <c r="BQ107" s="38">
        <f t="shared" si="40"/>
        <v>2.920014705110029E-2</v>
      </c>
      <c r="BR107" s="38">
        <f t="shared" si="41"/>
        <v>0.37520148791072538</v>
      </c>
      <c r="BS107" s="39"/>
      <c r="BT107" s="39"/>
      <c r="BU107" s="39"/>
      <c r="BV107" s="39"/>
      <c r="BW107" s="39"/>
      <c r="BX107" s="39"/>
      <c r="BY107" s="39"/>
      <c r="BZ107" s="39"/>
    </row>
    <row r="108" spans="1:78" x14ac:dyDescent="0.3">
      <c r="A108" s="12">
        <v>44720</v>
      </c>
      <c r="B108" t="s">
        <v>21</v>
      </c>
      <c r="C108" s="11">
        <v>2772.75</v>
      </c>
      <c r="D108" s="11">
        <v>2781</v>
      </c>
      <c r="E108" s="11">
        <v>2716.3</v>
      </c>
      <c r="F108" s="11">
        <v>2772.75</v>
      </c>
      <c r="G108" s="11">
        <v>2722</v>
      </c>
      <c r="H108" s="11">
        <v>2724.05</v>
      </c>
      <c r="I108" s="11">
        <v>2741.07</v>
      </c>
      <c r="J108" s="11">
        <v>2856.15</v>
      </c>
      <c r="K108" s="11">
        <v>2016.25</v>
      </c>
      <c r="L108">
        <v>5759172</v>
      </c>
      <c r="M108" s="11">
        <v>15786294151.299999</v>
      </c>
      <c r="N108">
        <v>241691</v>
      </c>
      <c r="O108">
        <v>3012536</v>
      </c>
      <c r="P108">
        <v>52.31</v>
      </c>
      <c r="R108" s="12">
        <v>44720</v>
      </c>
      <c r="S108" s="12">
        <v>44742</v>
      </c>
      <c r="T108" t="s">
        <v>23</v>
      </c>
      <c r="U108" t="s">
        <v>22</v>
      </c>
      <c r="V108" s="11">
        <v>2778.95</v>
      </c>
      <c r="W108" s="11">
        <v>2783.95</v>
      </c>
      <c r="X108" s="11">
        <v>2721.6</v>
      </c>
      <c r="Y108" s="11">
        <v>2731.5</v>
      </c>
      <c r="Z108" s="11">
        <v>2729.9</v>
      </c>
      <c r="AA108" s="11">
        <v>2731.5</v>
      </c>
      <c r="AB108">
        <v>8231250</v>
      </c>
      <c r="AC108" s="11">
        <v>22605285975</v>
      </c>
      <c r="AD108" s="11">
        <v>22605285975</v>
      </c>
      <c r="AE108">
        <v>23977500</v>
      </c>
      <c r="AF108">
        <v>-601500</v>
      </c>
      <c r="AH108" s="12">
        <v>44720</v>
      </c>
      <c r="AI108" s="12">
        <v>44770</v>
      </c>
      <c r="AJ108" t="s">
        <v>23</v>
      </c>
      <c r="AK108" t="s">
        <v>22</v>
      </c>
      <c r="AL108" s="11">
        <v>2788.35</v>
      </c>
      <c r="AM108" s="11">
        <v>2788.35</v>
      </c>
      <c r="AN108" s="11">
        <v>2729</v>
      </c>
      <c r="AO108" s="11">
        <v>2738.3</v>
      </c>
      <c r="AP108" s="11">
        <v>2736.2</v>
      </c>
      <c r="AQ108" s="11">
        <v>2738.3</v>
      </c>
      <c r="AR108">
        <v>662250</v>
      </c>
      <c r="AS108" s="11">
        <v>1822562812.5</v>
      </c>
      <c r="AT108" s="11">
        <v>1822562812.5</v>
      </c>
      <c r="AU108">
        <v>9463750</v>
      </c>
      <c r="AV108">
        <v>104250</v>
      </c>
      <c r="AX108" s="32">
        <f t="shared" si="29"/>
        <v>44720</v>
      </c>
      <c r="AY108" s="33">
        <f t="shared" si="30"/>
        <v>2724.05</v>
      </c>
      <c r="AZ108" s="34">
        <f t="shared" si="31"/>
        <v>825.75720535200003</v>
      </c>
      <c r="BA108" s="34">
        <f t="shared" si="32"/>
        <v>898.72279607679991</v>
      </c>
      <c r="BB108" s="35">
        <f t="shared" si="27"/>
        <v>33441250</v>
      </c>
      <c r="BC108" s="34">
        <f t="shared" si="33"/>
        <v>-497250</v>
      </c>
      <c r="BD108" s="36"/>
      <c r="BE108" s="37">
        <f t="shared" si="34"/>
        <v>-1.7563790460733864E-2</v>
      </c>
      <c r="BF108" s="37">
        <f t="shared" si="35"/>
        <v>0.91881190613689001</v>
      </c>
      <c r="BG108" s="37">
        <f t="shared" si="36"/>
        <v>-1.4651501981525407E-2</v>
      </c>
      <c r="BH108" s="36">
        <f>BC108</f>
        <v>-497250</v>
      </c>
      <c r="BI108" s="34"/>
      <c r="BJ108" s="36"/>
      <c r="BK108" s="36"/>
      <c r="BL108" s="34">
        <f t="shared" si="37"/>
        <v>2741.07</v>
      </c>
      <c r="BM108" s="36"/>
      <c r="BN108" s="34">
        <f t="shared" si="38"/>
        <v>2781</v>
      </c>
      <c r="BO108" s="34">
        <f t="shared" si="39"/>
        <v>2716.3</v>
      </c>
      <c r="BP108" s="36"/>
      <c r="BQ108" s="38">
        <f t="shared" si="40"/>
        <v>4.6251072247606009E-2</v>
      </c>
      <c r="BR108" s="38">
        <f t="shared" si="41"/>
        <v>0.35104773713577192</v>
      </c>
      <c r="BS108" s="39"/>
      <c r="BT108" s="39"/>
      <c r="BU108" s="39"/>
      <c r="BV108" s="39"/>
      <c r="BW108" s="39"/>
      <c r="BX108" s="39"/>
      <c r="BY108" s="39"/>
      <c r="BZ108" s="39"/>
    </row>
    <row r="109" spans="1:78" x14ac:dyDescent="0.3">
      <c r="A109" s="12">
        <v>44721</v>
      </c>
      <c r="B109" t="s">
        <v>21</v>
      </c>
      <c r="C109" s="11">
        <v>2710</v>
      </c>
      <c r="D109" s="11">
        <v>2803</v>
      </c>
      <c r="E109" s="11">
        <v>2710</v>
      </c>
      <c r="F109" s="11">
        <v>2724.05</v>
      </c>
      <c r="G109" s="11">
        <v>2796.05</v>
      </c>
      <c r="H109" s="11">
        <v>2798.75</v>
      </c>
      <c r="I109" s="11">
        <v>2763.87</v>
      </c>
      <c r="J109" s="11">
        <v>2856.15</v>
      </c>
      <c r="K109" s="11">
        <v>2016.25</v>
      </c>
      <c r="L109">
        <v>7973935</v>
      </c>
      <c r="M109" s="11">
        <v>22038890334.099998</v>
      </c>
      <c r="N109">
        <v>281501</v>
      </c>
      <c r="O109">
        <v>4301647</v>
      </c>
      <c r="P109">
        <v>53.95</v>
      </c>
      <c r="R109" s="12">
        <v>44721</v>
      </c>
      <c r="S109" s="12">
        <v>44742</v>
      </c>
      <c r="T109" t="s">
        <v>23</v>
      </c>
      <c r="U109" t="s">
        <v>22</v>
      </c>
      <c r="V109" s="11">
        <v>2722.35</v>
      </c>
      <c r="W109" s="11">
        <v>2799</v>
      </c>
      <c r="X109" s="11">
        <v>2719.9</v>
      </c>
      <c r="Y109" s="11">
        <v>2794.95</v>
      </c>
      <c r="Z109" s="11">
        <v>2794</v>
      </c>
      <c r="AA109" s="11">
        <v>2794.95</v>
      </c>
      <c r="AB109">
        <v>10423000</v>
      </c>
      <c r="AC109" s="11">
        <v>28818469500</v>
      </c>
      <c r="AD109" s="11">
        <v>28818469500</v>
      </c>
      <c r="AE109">
        <v>24607000</v>
      </c>
      <c r="AF109">
        <v>629500</v>
      </c>
      <c r="AH109" s="12">
        <v>44721</v>
      </c>
      <c r="AI109" s="12">
        <v>44770</v>
      </c>
      <c r="AJ109" t="s">
        <v>23</v>
      </c>
      <c r="AK109" t="s">
        <v>22</v>
      </c>
      <c r="AL109" s="11">
        <v>2737.3</v>
      </c>
      <c r="AM109" s="11">
        <v>2806.2</v>
      </c>
      <c r="AN109" s="11">
        <v>2729.75</v>
      </c>
      <c r="AO109" s="11">
        <v>2802.35</v>
      </c>
      <c r="AP109" s="11">
        <v>2802.65</v>
      </c>
      <c r="AQ109" s="11">
        <v>2802.35</v>
      </c>
      <c r="AR109">
        <v>622000</v>
      </c>
      <c r="AS109" s="11">
        <v>1728823925</v>
      </c>
      <c r="AT109" s="11">
        <v>1728823925</v>
      </c>
      <c r="AU109">
        <v>9616250</v>
      </c>
      <c r="AV109">
        <v>152500</v>
      </c>
      <c r="AX109" s="32">
        <f t="shared" si="29"/>
        <v>44721</v>
      </c>
      <c r="AY109" s="33">
        <f t="shared" si="30"/>
        <v>2798.75</v>
      </c>
      <c r="AZ109" s="34">
        <f t="shared" si="31"/>
        <v>1188.9193093889999</v>
      </c>
      <c r="BA109" s="34">
        <f t="shared" si="32"/>
        <v>954.52102017920004</v>
      </c>
      <c r="BB109" s="35">
        <f t="shared" si="27"/>
        <v>34223250</v>
      </c>
      <c r="BC109" s="34">
        <f t="shared" si="33"/>
        <v>782000</v>
      </c>
      <c r="BD109" s="36"/>
      <c r="BE109" s="37">
        <f t="shared" si="34"/>
        <v>2.7422404140893086E-2</v>
      </c>
      <c r="BF109" s="37">
        <f t="shared" si="35"/>
        <v>1.2455663984914593</v>
      </c>
      <c r="BG109" s="37">
        <f t="shared" si="36"/>
        <v>2.3384293350278473E-2</v>
      </c>
      <c r="BH109" s="36">
        <f>BC109</f>
        <v>782000</v>
      </c>
      <c r="BI109" s="34"/>
      <c r="BJ109" s="36"/>
      <c r="BK109" s="36"/>
      <c r="BL109" s="34">
        <f t="shared" si="37"/>
        <v>2763.87</v>
      </c>
      <c r="BM109" s="36"/>
      <c r="BN109" s="34">
        <f t="shared" si="38"/>
        <v>2803</v>
      </c>
      <c r="BO109" s="34">
        <f t="shared" si="39"/>
        <v>2710</v>
      </c>
      <c r="BP109" s="36"/>
      <c r="BQ109" s="38">
        <f t="shared" si="40"/>
        <v>2.0096983701836418E-2</v>
      </c>
      <c r="BR109" s="38">
        <f t="shared" si="41"/>
        <v>0.3880967141971482</v>
      </c>
      <c r="BS109" s="39"/>
      <c r="BT109" s="39"/>
      <c r="BU109" s="39"/>
      <c r="BV109" s="39"/>
      <c r="BW109" s="39"/>
      <c r="BX109" s="39"/>
      <c r="BY109" s="39"/>
      <c r="BZ109" s="39"/>
    </row>
    <row r="110" spans="1:78" x14ac:dyDescent="0.3">
      <c r="A110" s="12">
        <v>44722</v>
      </c>
      <c r="B110" t="s">
        <v>21</v>
      </c>
      <c r="C110" s="11">
        <v>2771.9</v>
      </c>
      <c r="D110" s="11">
        <v>2789.9</v>
      </c>
      <c r="E110" s="11">
        <v>2701.5</v>
      </c>
      <c r="F110" s="11">
        <v>2798.75</v>
      </c>
      <c r="G110" s="11">
        <v>2713.9</v>
      </c>
      <c r="H110" s="11">
        <v>2714.25</v>
      </c>
      <c r="I110" s="11">
        <v>2740.01</v>
      </c>
      <c r="J110" s="11">
        <v>2856.15</v>
      </c>
      <c r="K110" s="11">
        <v>2016.25</v>
      </c>
      <c r="L110">
        <v>8349943</v>
      </c>
      <c r="M110" s="11">
        <v>22878943836.299999</v>
      </c>
      <c r="N110">
        <v>278759</v>
      </c>
      <c r="O110">
        <v>4608963</v>
      </c>
      <c r="P110">
        <v>55.2</v>
      </c>
      <c r="R110" s="12">
        <v>44722</v>
      </c>
      <c r="S110" s="12">
        <v>44742</v>
      </c>
      <c r="T110" t="s">
        <v>23</v>
      </c>
      <c r="U110" t="s">
        <v>22</v>
      </c>
      <c r="V110" s="11">
        <v>2772.75</v>
      </c>
      <c r="W110" s="11">
        <v>2789.5</v>
      </c>
      <c r="X110" s="11">
        <v>2707.55</v>
      </c>
      <c r="Y110" s="11">
        <v>2720.65</v>
      </c>
      <c r="Z110" s="11">
        <v>2719.1</v>
      </c>
      <c r="AA110" s="11">
        <v>2720.65</v>
      </c>
      <c r="AB110">
        <v>11552250</v>
      </c>
      <c r="AC110" s="11">
        <v>31667250337.5</v>
      </c>
      <c r="AD110" s="11">
        <v>31667250337.5</v>
      </c>
      <c r="AE110">
        <v>23989500</v>
      </c>
      <c r="AF110">
        <v>-617500</v>
      </c>
      <c r="AH110" s="12">
        <v>44722</v>
      </c>
      <c r="AI110" s="12">
        <v>44770</v>
      </c>
      <c r="AJ110" t="s">
        <v>23</v>
      </c>
      <c r="AK110" t="s">
        <v>22</v>
      </c>
      <c r="AL110" s="11">
        <v>2776.65</v>
      </c>
      <c r="AM110" s="11">
        <v>2796.5</v>
      </c>
      <c r="AN110" s="11">
        <v>2715.15</v>
      </c>
      <c r="AO110" s="11">
        <v>2727.55</v>
      </c>
      <c r="AP110" s="11">
        <v>2725</v>
      </c>
      <c r="AQ110" s="11">
        <v>2727.55</v>
      </c>
      <c r="AR110">
        <v>855500</v>
      </c>
      <c r="AS110" s="11">
        <v>2347079500</v>
      </c>
      <c r="AT110" s="11">
        <v>2347079500</v>
      </c>
      <c r="AU110">
        <v>9811250</v>
      </c>
      <c r="AV110">
        <v>195000</v>
      </c>
      <c r="AX110" s="32">
        <f t="shared" si="29"/>
        <v>44722</v>
      </c>
      <c r="AY110" s="33">
        <f t="shared" si="30"/>
        <v>2714.25</v>
      </c>
      <c r="AZ110" s="34">
        <f t="shared" si="31"/>
        <v>1262.8604709630001</v>
      </c>
      <c r="BA110" s="34">
        <f t="shared" si="32"/>
        <v>933.61726470100007</v>
      </c>
      <c r="BB110" s="35">
        <f t="shared" si="27"/>
        <v>33800750</v>
      </c>
      <c r="BC110" s="34">
        <f t="shared" si="33"/>
        <v>-422500</v>
      </c>
      <c r="BD110" s="36"/>
      <c r="BE110" s="37">
        <f t="shared" si="34"/>
        <v>-3.0192050022331399E-2</v>
      </c>
      <c r="BF110" s="37">
        <f t="shared" si="35"/>
        <v>1.3526532967098068</v>
      </c>
      <c r="BG110" s="37">
        <f t="shared" si="36"/>
        <v>-1.2345408457700539E-2</v>
      </c>
      <c r="BH110" s="36">
        <f>BC110</f>
        <v>-422500</v>
      </c>
      <c r="BI110" s="34"/>
      <c r="BJ110" s="36"/>
      <c r="BK110" s="36"/>
      <c r="BL110" s="34">
        <f t="shared" si="37"/>
        <v>2740.01</v>
      </c>
      <c r="BM110" s="36"/>
      <c r="BN110" s="34">
        <f t="shared" si="38"/>
        <v>2789.9</v>
      </c>
      <c r="BO110" s="34">
        <f t="shared" si="39"/>
        <v>2701.5</v>
      </c>
      <c r="BP110" s="36"/>
      <c r="BQ110" s="38">
        <f t="shared" si="40"/>
        <v>4.968226458694399E-2</v>
      </c>
      <c r="BR110" s="38">
        <f t="shared" si="41"/>
        <v>0.346187228766274</v>
      </c>
      <c r="BS110" s="39"/>
      <c r="BT110" s="39"/>
      <c r="BU110" s="39"/>
      <c r="BV110" s="39"/>
      <c r="BW110" s="39"/>
      <c r="BX110" s="39"/>
      <c r="BY110" s="39"/>
      <c r="BZ110" s="39"/>
    </row>
    <row r="111" spans="1:78" x14ac:dyDescent="0.3">
      <c r="A111" s="12">
        <v>44725</v>
      </c>
      <c r="B111" t="s">
        <v>21</v>
      </c>
      <c r="C111" s="11">
        <v>2650</v>
      </c>
      <c r="D111" s="11">
        <v>2672.8</v>
      </c>
      <c r="E111" s="11">
        <v>2616.3000000000002</v>
      </c>
      <c r="F111" s="11">
        <v>2714.25</v>
      </c>
      <c r="G111" s="11">
        <v>2668</v>
      </c>
      <c r="H111" s="11">
        <v>2662.9</v>
      </c>
      <c r="I111" s="11">
        <v>2646.3</v>
      </c>
      <c r="J111" s="11">
        <v>2856.15</v>
      </c>
      <c r="K111" s="11">
        <v>2016.25</v>
      </c>
      <c r="L111">
        <v>8131998</v>
      </c>
      <c r="M111" s="11">
        <v>21519668179.5</v>
      </c>
      <c r="N111">
        <v>303540</v>
      </c>
      <c r="O111">
        <v>4242241</v>
      </c>
      <c r="P111">
        <v>52.17</v>
      </c>
      <c r="R111" s="12">
        <v>44725</v>
      </c>
      <c r="S111" s="12">
        <v>44742</v>
      </c>
      <c r="T111" t="s">
        <v>23</v>
      </c>
      <c r="U111" t="s">
        <v>22</v>
      </c>
      <c r="V111" s="11">
        <v>2650</v>
      </c>
      <c r="W111" s="11">
        <v>2668.8</v>
      </c>
      <c r="X111" s="11">
        <v>2623.05</v>
      </c>
      <c r="Y111" s="11">
        <v>2661.25</v>
      </c>
      <c r="Z111" s="11">
        <v>2666.95</v>
      </c>
      <c r="AA111" s="11">
        <v>2661.25</v>
      </c>
      <c r="AB111">
        <v>9913500</v>
      </c>
      <c r="AC111" s="11">
        <v>26255650012.5</v>
      </c>
      <c r="AD111" s="11">
        <v>26255650012.5</v>
      </c>
      <c r="AE111">
        <v>23686000</v>
      </c>
      <c r="AF111">
        <v>-303500</v>
      </c>
      <c r="AH111" s="12">
        <v>44725</v>
      </c>
      <c r="AI111" s="12">
        <v>44770</v>
      </c>
      <c r="AJ111" t="s">
        <v>23</v>
      </c>
      <c r="AK111" t="s">
        <v>22</v>
      </c>
      <c r="AL111" s="11">
        <v>2670.25</v>
      </c>
      <c r="AM111" s="11">
        <v>2675</v>
      </c>
      <c r="AN111" s="11">
        <v>2629.2</v>
      </c>
      <c r="AO111" s="11">
        <v>2669.15</v>
      </c>
      <c r="AP111" s="11">
        <v>2674</v>
      </c>
      <c r="AQ111" s="11">
        <v>2669.15</v>
      </c>
      <c r="AR111">
        <v>906500</v>
      </c>
      <c r="AS111" s="11">
        <v>2404071175</v>
      </c>
      <c r="AT111" s="11">
        <v>2404071175</v>
      </c>
      <c r="AU111">
        <v>9956750</v>
      </c>
      <c r="AV111">
        <v>145500</v>
      </c>
      <c r="AX111" s="32">
        <f t="shared" si="29"/>
        <v>44725</v>
      </c>
      <c r="AY111" s="33">
        <f t="shared" si="30"/>
        <v>2662.9</v>
      </c>
      <c r="AZ111" s="34">
        <f t="shared" si="31"/>
        <v>1122.6242358300001</v>
      </c>
      <c r="BA111" s="34">
        <f t="shared" si="32"/>
        <v>899.25345168399997</v>
      </c>
      <c r="BB111" s="35">
        <f t="shared" si="27"/>
        <v>33642750</v>
      </c>
      <c r="BC111" s="34">
        <f t="shared" si="33"/>
        <v>-158000</v>
      </c>
      <c r="BD111" s="36"/>
      <c r="BE111" s="37">
        <f t="shared" si="34"/>
        <v>-1.8918669982499737E-2</v>
      </c>
      <c r="BF111" s="37">
        <f t="shared" si="35"/>
        <v>1.2483958040168781</v>
      </c>
      <c r="BG111" s="37">
        <f t="shared" si="36"/>
        <v>-4.6744524899595425E-3</v>
      </c>
      <c r="BH111" s="36">
        <f>BC111</f>
        <v>-158000</v>
      </c>
      <c r="BI111" s="34"/>
      <c r="BJ111" s="36"/>
      <c r="BK111" s="36"/>
      <c r="BL111" s="34">
        <f t="shared" si="37"/>
        <v>2646.3</v>
      </c>
      <c r="BM111" s="36"/>
      <c r="BN111" s="34">
        <f t="shared" si="38"/>
        <v>2672.8</v>
      </c>
      <c r="BO111" s="34">
        <f t="shared" si="39"/>
        <v>2616.3000000000002</v>
      </c>
      <c r="BP111" s="36"/>
      <c r="BQ111" s="38">
        <f t="shared" si="40"/>
        <v>6.7661012201740103E-2</v>
      </c>
      <c r="BR111" s="38">
        <f t="shared" si="41"/>
        <v>0.32071915685058899</v>
      </c>
      <c r="BS111" s="39"/>
      <c r="BT111" s="39"/>
      <c r="BU111" s="39"/>
      <c r="BV111" s="39"/>
      <c r="BW111" s="39"/>
      <c r="BX111" s="39"/>
      <c r="BY111" s="39"/>
      <c r="BZ111" s="39"/>
    </row>
    <row r="112" spans="1:78" x14ac:dyDescent="0.3">
      <c r="A112" s="12">
        <v>44726</v>
      </c>
      <c r="B112" t="s">
        <v>21</v>
      </c>
      <c r="C112" s="11">
        <v>2650.05</v>
      </c>
      <c r="D112" s="11">
        <v>2671.85</v>
      </c>
      <c r="E112" s="11">
        <v>2613.4499999999998</v>
      </c>
      <c r="F112" s="11">
        <v>2662.9</v>
      </c>
      <c r="G112" s="11">
        <v>2627.75</v>
      </c>
      <c r="H112" s="11">
        <v>2628.1</v>
      </c>
      <c r="I112" s="11">
        <v>2637.47</v>
      </c>
      <c r="J112" s="11">
        <v>2856.15</v>
      </c>
      <c r="K112" s="11">
        <v>2016.25</v>
      </c>
      <c r="L112">
        <v>6790653</v>
      </c>
      <c r="M112" s="11">
        <v>17910140469.650002</v>
      </c>
      <c r="N112">
        <v>237522</v>
      </c>
      <c r="O112">
        <v>3299932</v>
      </c>
      <c r="P112">
        <v>48.6</v>
      </c>
      <c r="R112" s="12">
        <v>44726</v>
      </c>
      <c r="S112" s="12">
        <v>44742</v>
      </c>
      <c r="T112" t="s">
        <v>23</v>
      </c>
      <c r="U112" t="s">
        <v>22</v>
      </c>
      <c r="V112" s="11">
        <v>2655</v>
      </c>
      <c r="W112" s="11">
        <v>2674.95</v>
      </c>
      <c r="X112" s="11">
        <v>2618.6</v>
      </c>
      <c r="Y112" s="11">
        <v>2634.25</v>
      </c>
      <c r="Z112" s="11">
        <v>2635.2</v>
      </c>
      <c r="AA112" s="11">
        <v>2634.25</v>
      </c>
      <c r="AB112">
        <v>8538250</v>
      </c>
      <c r="AC112" s="11">
        <v>22566781612.5</v>
      </c>
      <c r="AD112" s="11">
        <v>22566781612.5</v>
      </c>
      <c r="AE112">
        <v>23503750</v>
      </c>
      <c r="AF112">
        <v>-182250</v>
      </c>
      <c r="AH112" s="12">
        <v>44726</v>
      </c>
      <c r="AI112" s="12">
        <v>44770</v>
      </c>
      <c r="AJ112" t="s">
        <v>23</v>
      </c>
      <c r="AK112" t="s">
        <v>22</v>
      </c>
      <c r="AL112" s="11">
        <v>2673.95</v>
      </c>
      <c r="AM112" s="11">
        <v>2681.2</v>
      </c>
      <c r="AN112" s="11">
        <v>2626</v>
      </c>
      <c r="AO112" s="11">
        <v>2640.55</v>
      </c>
      <c r="AP112" s="11">
        <v>2640.5</v>
      </c>
      <c r="AQ112" s="11">
        <v>2640.55</v>
      </c>
      <c r="AR112">
        <v>1165000</v>
      </c>
      <c r="AS112" s="11">
        <v>3082490850</v>
      </c>
      <c r="AT112" s="11">
        <v>3082490850</v>
      </c>
      <c r="AU112">
        <v>10451000</v>
      </c>
      <c r="AV112">
        <v>494250</v>
      </c>
      <c r="AX112" s="32">
        <f t="shared" si="29"/>
        <v>44726</v>
      </c>
      <c r="AY112" s="33">
        <f t="shared" si="30"/>
        <v>2628.1</v>
      </c>
      <c r="AZ112" s="34">
        <f t="shared" si="31"/>
        <v>870.34716520399991</v>
      </c>
      <c r="BA112" s="34">
        <f t="shared" si="32"/>
        <v>1030.4722276003999</v>
      </c>
      <c r="BB112" s="35">
        <f t="shared" si="27"/>
        <v>33954750</v>
      </c>
      <c r="BC112" s="34">
        <f t="shared" si="33"/>
        <v>312000</v>
      </c>
      <c r="BD112" s="36"/>
      <c r="BE112" s="37">
        <f t="shared" si="34"/>
        <v>-1.3068459198618116E-2</v>
      </c>
      <c r="BF112" s="37">
        <f t="shared" si="35"/>
        <v>0.84461001654622581</v>
      </c>
      <c r="BG112" s="37">
        <f t="shared" si="36"/>
        <v>9.2739148850792524E-3</v>
      </c>
      <c r="BH112" s="36"/>
      <c r="BI112" s="34">
        <f>BC112</f>
        <v>312000</v>
      </c>
      <c r="BJ112" s="36"/>
      <c r="BK112" s="36"/>
      <c r="BL112" s="34">
        <f t="shared" si="37"/>
        <v>2637.47</v>
      </c>
      <c r="BM112" s="36"/>
      <c r="BN112" s="34">
        <f t="shared" si="38"/>
        <v>2671.85</v>
      </c>
      <c r="BO112" s="34">
        <f t="shared" si="39"/>
        <v>2613.4499999999998</v>
      </c>
      <c r="BP112" s="36"/>
      <c r="BQ112" s="38">
        <f t="shared" si="40"/>
        <v>7.9845246223062577E-2</v>
      </c>
      <c r="BR112" s="38">
        <f t="shared" si="41"/>
        <v>0.30345939243645376</v>
      </c>
      <c r="BS112" s="39"/>
      <c r="BT112" s="39"/>
      <c r="BU112" s="39"/>
      <c r="BV112" s="39"/>
      <c r="BW112" s="39"/>
      <c r="BX112" s="39"/>
      <c r="BY112" s="39"/>
      <c r="BZ112" s="39"/>
    </row>
    <row r="113" spans="1:78" x14ac:dyDescent="0.3">
      <c r="A113" s="12">
        <v>44727</v>
      </c>
      <c r="B113" t="s">
        <v>21</v>
      </c>
      <c r="C113" s="11">
        <v>2617.5500000000002</v>
      </c>
      <c r="D113" s="11">
        <v>2637.3</v>
      </c>
      <c r="E113" s="11">
        <v>2584.4</v>
      </c>
      <c r="F113" s="11">
        <v>2628.1</v>
      </c>
      <c r="G113" s="11">
        <v>2595.8000000000002</v>
      </c>
      <c r="H113" s="11">
        <v>2596.3000000000002</v>
      </c>
      <c r="I113" s="11">
        <v>2613.39</v>
      </c>
      <c r="J113" s="11">
        <v>2856.15</v>
      </c>
      <c r="K113" s="11">
        <v>2016.25</v>
      </c>
      <c r="L113">
        <v>5166738</v>
      </c>
      <c r="M113" s="11">
        <v>13502708125.15</v>
      </c>
      <c r="N113">
        <v>214934</v>
      </c>
      <c r="O113">
        <v>1888736</v>
      </c>
      <c r="P113">
        <v>36.56</v>
      </c>
      <c r="R113" s="12">
        <v>44727</v>
      </c>
      <c r="S113" s="12">
        <v>44742</v>
      </c>
      <c r="T113" t="s">
        <v>23</v>
      </c>
      <c r="U113" t="s">
        <v>22</v>
      </c>
      <c r="V113" s="11">
        <v>2635</v>
      </c>
      <c r="W113" s="11">
        <v>2641.9</v>
      </c>
      <c r="X113" s="11">
        <v>2591.0500000000002</v>
      </c>
      <c r="Y113" s="11">
        <v>2599.9499999999998</v>
      </c>
      <c r="Z113" s="11">
        <v>2598.25</v>
      </c>
      <c r="AA113" s="11">
        <v>2599.9499999999998</v>
      </c>
      <c r="AB113">
        <v>7701000</v>
      </c>
      <c r="AC113" s="11">
        <v>20148357425</v>
      </c>
      <c r="AD113" s="11">
        <v>20148357425</v>
      </c>
      <c r="AE113">
        <v>23408750</v>
      </c>
      <c r="AF113">
        <v>-95000</v>
      </c>
      <c r="AH113" s="12">
        <v>44727</v>
      </c>
      <c r="AI113" s="12">
        <v>44770</v>
      </c>
      <c r="AJ113" t="s">
        <v>23</v>
      </c>
      <c r="AK113" t="s">
        <v>22</v>
      </c>
      <c r="AL113" s="11">
        <v>2630</v>
      </c>
      <c r="AM113" s="11">
        <v>2647.5</v>
      </c>
      <c r="AN113" s="11">
        <v>2598.9</v>
      </c>
      <c r="AO113" s="11">
        <v>2607.1999999999998</v>
      </c>
      <c r="AP113" s="11">
        <v>2607.1999999999998</v>
      </c>
      <c r="AQ113" s="11">
        <v>2607.1999999999998</v>
      </c>
      <c r="AR113">
        <v>679000</v>
      </c>
      <c r="AS113" s="11">
        <v>1779587162.5</v>
      </c>
      <c r="AT113" s="11">
        <v>1779587162.5</v>
      </c>
      <c r="AU113">
        <v>10519750</v>
      </c>
      <c r="AV113">
        <v>68750</v>
      </c>
      <c r="AX113" s="32">
        <f t="shared" si="29"/>
        <v>44727</v>
      </c>
      <c r="AY113" s="33">
        <f t="shared" si="30"/>
        <v>2596.3000000000002</v>
      </c>
      <c r="AZ113" s="34">
        <f t="shared" si="31"/>
        <v>493.60037750399999</v>
      </c>
      <c r="BA113" s="34">
        <f t="shared" si="32"/>
        <v>1054.1016773475999</v>
      </c>
      <c r="BB113" s="35">
        <f t="shared" si="27"/>
        <v>33928500</v>
      </c>
      <c r="BC113" s="34">
        <f t="shared" si="33"/>
        <v>-26250</v>
      </c>
      <c r="BD113" s="36"/>
      <c r="BE113" s="37">
        <f t="shared" si="34"/>
        <v>-1.2099996194969646E-2</v>
      </c>
      <c r="BF113" s="37">
        <f t="shared" si="35"/>
        <v>0.46826638085429273</v>
      </c>
      <c r="BG113" s="37">
        <f t="shared" si="36"/>
        <v>-7.7308771232301816E-4</v>
      </c>
      <c r="BH113" s="36"/>
      <c r="BI113" s="34">
        <f>BC113</f>
        <v>-26250</v>
      </c>
      <c r="BJ113" s="36"/>
      <c r="BK113" s="36"/>
      <c r="BL113" s="34">
        <f t="shared" si="37"/>
        <v>2613.39</v>
      </c>
      <c r="BM113" s="36"/>
      <c r="BN113" s="34">
        <f t="shared" si="38"/>
        <v>2637.3</v>
      </c>
      <c r="BO113" s="34">
        <f t="shared" si="39"/>
        <v>2584.4</v>
      </c>
      <c r="BP113" s="36"/>
      <c r="BQ113" s="38">
        <f t="shared" si="40"/>
        <v>9.0979115242546746E-2</v>
      </c>
      <c r="BR113" s="38">
        <f t="shared" si="41"/>
        <v>0.28768753874767522</v>
      </c>
      <c r="BS113" s="39"/>
      <c r="BT113" s="39"/>
      <c r="BU113" s="39"/>
      <c r="BV113" s="39"/>
      <c r="BW113" s="39"/>
      <c r="BX113" s="39"/>
      <c r="BY113" s="39"/>
      <c r="BZ113" s="39"/>
    </row>
    <row r="114" spans="1:78" x14ac:dyDescent="0.3">
      <c r="A114" s="12">
        <v>44728</v>
      </c>
      <c r="B114" t="s">
        <v>21</v>
      </c>
      <c r="C114" s="11">
        <v>2623</v>
      </c>
      <c r="D114" s="11">
        <v>2659.05</v>
      </c>
      <c r="E114" s="11">
        <v>2554</v>
      </c>
      <c r="F114" s="11">
        <v>2596.3000000000002</v>
      </c>
      <c r="G114" s="11">
        <v>2555.1</v>
      </c>
      <c r="H114" s="11">
        <v>2560</v>
      </c>
      <c r="I114" s="11">
        <v>2603.56</v>
      </c>
      <c r="J114" s="11">
        <v>2856.15</v>
      </c>
      <c r="K114" s="11">
        <v>2016.25</v>
      </c>
      <c r="L114">
        <v>7896943</v>
      </c>
      <c r="M114" s="11">
        <v>20560173723.700001</v>
      </c>
      <c r="N114">
        <v>282387</v>
      </c>
      <c r="O114">
        <v>3664860</v>
      </c>
      <c r="P114">
        <v>46.41</v>
      </c>
      <c r="R114" s="12">
        <v>44728</v>
      </c>
      <c r="S114" s="12">
        <v>44742</v>
      </c>
      <c r="T114" t="s">
        <v>23</v>
      </c>
      <c r="U114" t="s">
        <v>22</v>
      </c>
      <c r="V114" s="11">
        <v>2620</v>
      </c>
      <c r="W114" s="11">
        <v>2656.6</v>
      </c>
      <c r="X114" s="11">
        <v>2551.0500000000002</v>
      </c>
      <c r="Y114" s="11">
        <v>2555.9499999999998</v>
      </c>
      <c r="Z114" s="11">
        <v>2552.4499999999998</v>
      </c>
      <c r="AA114" s="11">
        <v>2555.9499999999998</v>
      </c>
      <c r="AB114">
        <v>11448000</v>
      </c>
      <c r="AC114" s="11">
        <v>29736487487.5</v>
      </c>
      <c r="AD114" s="11">
        <v>29736487487.5</v>
      </c>
      <c r="AE114">
        <v>22903000</v>
      </c>
      <c r="AF114">
        <v>-505750</v>
      </c>
      <c r="AH114" s="12">
        <v>44728</v>
      </c>
      <c r="AI114" s="12">
        <v>44770</v>
      </c>
      <c r="AJ114" t="s">
        <v>23</v>
      </c>
      <c r="AK114" t="s">
        <v>22</v>
      </c>
      <c r="AL114" s="11">
        <v>2638.55</v>
      </c>
      <c r="AM114" s="11">
        <v>2662.65</v>
      </c>
      <c r="AN114" s="11">
        <v>2558</v>
      </c>
      <c r="AO114" s="11">
        <v>2562.5500000000002</v>
      </c>
      <c r="AP114" s="11">
        <v>2559.75</v>
      </c>
      <c r="AQ114" s="11">
        <v>2562.5500000000002</v>
      </c>
      <c r="AR114">
        <v>1083250</v>
      </c>
      <c r="AS114" s="11">
        <v>2812437225</v>
      </c>
      <c r="AT114" s="11">
        <v>2812437225</v>
      </c>
      <c r="AU114">
        <v>10688750</v>
      </c>
      <c r="AV114">
        <v>169000</v>
      </c>
      <c r="AX114" s="32">
        <f t="shared" si="29"/>
        <v>44728</v>
      </c>
      <c r="AY114" s="33">
        <f t="shared" si="30"/>
        <v>2560</v>
      </c>
      <c r="AZ114" s="34">
        <f t="shared" si="31"/>
        <v>954.16829016000008</v>
      </c>
      <c r="BA114" s="34">
        <f t="shared" si="32"/>
        <v>987.67031177800004</v>
      </c>
      <c r="BB114" s="35">
        <f t="shared" si="27"/>
        <v>33591750</v>
      </c>
      <c r="BC114" s="34">
        <f t="shared" si="33"/>
        <v>-336750</v>
      </c>
      <c r="BD114" s="36"/>
      <c r="BE114" s="37">
        <f t="shared" si="34"/>
        <v>-1.3981435119208173E-2</v>
      </c>
      <c r="BF114" s="37">
        <f t="shared" si="35"/>
        <v>0.96607975230348908</v>
      </c>
      <c r="BG114" s="37">
        <f t="shared" si="36"/>
        <v>-9.9252840532295852E-3</v>
      </c>
      <c r="BH114" s="36"/>
      <c r="BI114" s="34">
        <f>BC114</f>
        <v>-336750</v>
      </c>
      <c r="BJ114" s="36"/>
      <c r="BK114" s="36"/>
      <c r="BL114" s="34">
        <f t="shared" si="37"/>
        <v>2603.56</v>
      </c>
      <c r="BM114" s="36"/>
      <c r="BN114" s="34">
        <f t="shared" si="38"/>
        <v>2659.05</v>
      </c>
      <c r="BO114" s="34">
        <f t="shared" si="39"/>
        <v>2554</v>
      </c>
      <c r="BP114" s="36"/>
      <c r="BQ114" s="38">
        <f t="shared" si="40"/>
        <v>0.10368853176478829</v>
      </c>
      <c r="BR114" s="38">
        <f t="shared" si="41"/>
        <v>0.26968381897086174</v>
      </c>
      <c r="BS114" s="39"/>
      <c r="BT114" s="39"/>
      <c r="BU114" s="39"/>
      <c r="BV114" s="39"/>
      <c r="BW114" s="39"/>
      <c r="BX114" s="39"/>
      <c r="BY114" s="39"/>
      <c r="BZ114" s="39"/>
    </row>
    <row r="115" spans="1:78" x14ac:dyDescent="0.3">
      <c r="A115" s="12">
        <v>44729</v>
      </c>
      <c r="B115" t="s">
        <v>21</v>
      </c>
      <c r="C115" s="11">
        <v>2560</v>
      </c>
      <c r="D115" s="11">
        <v>2624.85</v>
      </c>
      <c r="E115" s="11">
        <v>2556.1</v>
      </c>
      <c r="F115" s="11">
        <v>2560</v>
      </c>
      <c r="G115" s="11">
        <v>2605.0500000000002</v>
      </c>
      <c r="H115" s="11">
        <v>2590</v>
      </c>
      <c r="I115" s="11">
        <v>2592.42</v>
      </c>
      <c r="J115" s="11">
        <v>2856.15</v>
      </c>
      <c r="K115" s="11">
        <v>2016.25</v>
      </c>
      <c r="L115">
        <v>11286988</v>
      </c>
      <c r="M115" s="11">
        <v>29260639914.299999</v>
      </c>
      <c r="N115">
        <v>287827</v>
      </c>
      <c r="O115">
        <v>5410573</v>
      </c>
      <c r="P115">
        <v>47.94</v>
      </c>
      <c r="R115" s="12">
        <v>44729</v>
      </c>
      <c r="S115" s="12">
        <v>44742</v>
      </c>
      <c r="T115" t="s">
        <v>23</v>
      </c>
      <c r="U115" t="s">
        <v>22</v>
      </c>
      <c r="V115" s="11">
        <v>2565</v>
      </c>
      <c r="W115" s="11">
        <v>2621.4</v>
      </c>
      <c r="X115" s="11">
        <v>2553.5</v>
      </c>
      <c r="Y115" s="11">
        <v>2591.9499999999998</v>
      </c>
      <c r="Z115" s="11">
        <v>2604</v>
      </c>
      <c r="AA115" s="11">
        <v>2591.9499999999998</v>
      </c>
      <c r="AB115">
        <v>12233250</v>
      </c>
      <c r="AC115" s="11">
        <v>31701102825</v>
      </c>
      <c r="AD115" s="11">
        <v>31701102825</v>
      </c>
      <c r="AE115">
        <v>22264500</v>
      </c>
      <c r="AF115">
        <v>-638500</v>
      </c>
      <c r="AH115" s="12">
        <v>44729</v>
      </c>
      <c r="AI115" s="12">
        <v>44770</v>
      </c>
      <c r="AJ115" t="s">
        <v>23</v>
      </c>
      <c r="AK115" t="s">
        <v>22</v>
      </c>
      <c r="AL115" s="11">
        <v>2550</v>
      </c>
      <c r="AM115" s="11">
        <v>2626</v>
      </c>
      <c r="AN115" s="11">
        <v>2550</v>
      </c>
      <c r="AO115" s="11">
        <v>2597.65</v>
      </c>
      <c r="AP115" s="11">
        <v>2610.4</v>
      </c>
      <c r="AQ115" s="11">
        <v>2597.65</v>
      </c>
      <c r="AR115">
        <v>1946000</v>
      </c>
      <c r="AS115" s="11">
        <v>5047502350</v>
      </c>
      <c r="AT115" s="11">
        <v>5047502350</v>
      </c>
      <c r="AU115">
        <v>10913000</v>
      </c>
      <c r="AV115">
        <v>224250</v>
      </c>
      <c r="AX115" s="32">
        <f t="shared" si="29"/>
        <v>44729</v>
      </c>
      <c r="AY115" s="33">
        <f t="shared" si="30"/>
        <v>2590</v>
      </c>
      <c r="AZ115" s="34">
        <f t="shared" si="31"/>
        <v>1402.6477656659999</v>
      </c>
      <c r="BA115" s="34">
        <f t="shared" si="32"/>
        <v>940.72010793219999</v>
      </c>
      <c r="BB115" s="35">
        <f t="shared" si="27"/>
        <v>33177500</v>
      </c>
      <c r="BC115" s="34">
        <f t="shared" si="33"/>
        <v>-414250</v>
      </c>
      <c r="BD115" s="36"/>
      <c r="BE115" s="37">
        <f t="shared" si="34"/>
        <v>1.171875E-2</v>
      </c>
      <c r="BF115" s="37">
        <f t="shared" si="35"/>
        <v>1.4910362326039406</v>
      </c>
      <c r="BG115" s="37">
        <f t="shared" si="36"/>
        <v>-1.2331896968749768E-2</v>
      </c>
      <c r="BH115" s="36"/>
      <c r="BI115" s="34">
        <f>BC115</f>
        <v>-414250</v>
      </c>
      <c r="BJ115" s="36"/>
      <c r="BK115" s="36"/>
      <c r="BL115" s="34">
        <f t="shared" si="37"/>
        <v>2592.42</v>
      </c>
      <c r="BM115" s="36"/>
      <c r="BN115" s="34">
        <f t="shared" si="38"/>
        <v>2624.85</v>
      </c>
      <c r="BO115" s="34">
        <f t="shared" si="39"/>
        <v>2556.1</v>
      </c>
      <c r="BP115" s="36"/>
      <c r="BQ115" s="38">
        <f t="shared" si="40"/>
        <v>9.3184881746406906E-2</v>
      </c>
      <c r="BR115" s="38">
        <f t="shared" si="41"/>
        <v>0.28456292622442653</v>
      </c>
      <c r="BS115" s="39"/>
      <c r="BT115" s="39"/>
      <c r="BU115" s="39"/>
      <c r="BV115" s="39"/>
      <c r="BW115" s="39"/>
      <c r="BX115" s="39"/>
      <c r="BY115" s="39"/>
      <c r="BZ115" s="39"/>
    </row>
    <row r="116" spans="1:78" x14ac:dyDescent="0.3">
      <c r="A116" s="12">
        <v>44732</v>
      </c>
      <c r="B116" t="s">
        <v>21</v>
      </c>
      <c r="C116" s="11">
        <v>2605</v>
      </c>
      <c r="D116" s="11">
        <v>2617.1</v>
      </c>
      <c r="E116" s="11">
        <v>2521.1</v>
      </c>
      <c r="F116" s="11">
        <v>2590</v>
      </c>
      <c r="G116" s="11">
        <v>2542.9</v>
      </c>
      <c r="H116" s="11">
        <v>2543.0500000000002</v>
      </c>
      <c r="I116" s="11">
        <v>2552.96</v>
      </c>
      <c r="J116" s="11">
        <v>2856.15</v>
      </c>
      <c r="K116" s="11">
        <v>2016.25</v>
      </c>
      <c r="L116">
        <v>5568825</v>
      </c>
      <c r="M116" s="11">
        <v>14216989371.65</v>
      </c>
      <c r="N116">
        <v>228914</v>
      </c>
      <c r="O116">
        <v>2410448</v>
      </c>
      <c r="P116">
        <v>43.28</v>
      </c>
      <c r="R116" s="12">
        <v>44732</v>
      </c>
      <c r="S116" s="12">
        <v>44742</v>
      </c>
      <c r="T116" t="s">
        <v>23</v>
      </c>
      <c r="U116" t="s">
        <v>22</v>
      </c>
      <c r="V116" s="11">
        <v>2610</v>
      </c>
      <c r="W116" s="11">
        <v>2618.6</v>
      </c>
      <c r="X116" s="11">
        <v>2518.3000000000002</v>
      </c>
      <c r="Y116" s="11">
        <v>2540.5</v>
      </c>
      <c r="Z116" s="11">
        <v>2542.9</v>
      </c>
      <c r="AA116" s="11">
        <v>2540.5</v>
      </c>
      <c r="AB116">
        <v>9851000</v>
      </c>
      <c r="AC116" s="11">
        <v>25137784412.5</v>
      </c>
      <c r="AD116" s="11">
        <v>25137784412.5</v>
      </c>
      <c r="AE116">
        <v>22095000</v>
      </c>
      <c r="AF116">
        <v>-169500</v>
      </c>
      <c r="AH116" s="12">
        <v>44732</v>
      </c>
      <c r="AI116" s="12">
        <v>44770</v>
      </c>
      <c r="AJ116" t="s">
        <v>23</v>
      </c>
      <c r="AK116" t="s">
        <v>22</v>
      </c>
      <c r="AL116" s="11">
        <v>2619.35</v>
      </c>
      <c r="AM116" s="11">
        <v>2622.75</v>
      </c>
      <c r="AN116" s="11">
        <v>2521.0500000000002</v>
      </c>
      <c r="AO116" s="11">
        <v>2546.35</v>
      </c>
      <c r="AP116" s="11">
        <v>2549.25</v>
      </c>
      <c r="AQ116" s="11">
        <v>2546.35</v>
      </c>
      <c r="AR116">
        <v>1491000</v>
      </c>
      <c r="AS116" s="11">
        <v>3814235162.5</v>
      </c>
      <c r="AT116" s="11">
        <v>3814235162.5</v>
      </c>
      <c r="AU116">
        <v>11087500</v>
      </c>
      <c r="AV116">
        <v>174500</v>
      </c>
      <c r="AX116" s="32">
        <f t="shared" si="29"/>
        <v>44732</v>
      </c>
      <c r="AY116" s="33">
        <f t="shared" si="30"/>
        <v>2543.0500000000002</v>
      </c>
      <c r="AZ116" s="34">
        <f t="shared" si="31"/>
        <v>615.37773260799997</v>
      </c>
      <c r="BA116" s="34">
        <f t="shared" si="32"/>
        <v>968.67756687279996</v>
      </c>
      <c r="BB116" s="35">
        <f t="shared" si="27"/>
        <v>33182500</v>
      </c>
      <c r="BC116" s="34">
        <f t="shared" si="33"/>
        <v>5000</v>
      </c>
      <c r="BD116" s="36"/>
      <c r="BE116" s="37">
        <f t="shared" si="34"/>
        <v>-1.8127413127413058E-2</v>
      </c>
      <c r="BF116" s="37">
        <f t="shared" si="35"/>
        <v>0.63527612660075894</v>
      </c>
      <c r="BG116" s="37">
        <f t="shared" si="36"/>
        <v>1.5070454374199383E-4</v>
      </c>
      <c r="BH116" s="36"/>
      <c r="BI116" s="34">
        <f>BC116</f>
        <v>5000</v>
      </c>
      <c r="BJ116" s="36"/>
      <c r="BK116" s="36"/>
      <c r="BL116" s="34">
        <f t="shared" si="37"/>
        <v>2552.96</v>
      </c>
      <c r="BM116" s="36"/>
      <c r="BN116" s="34">
        <f t="shared" si="38"/>
        <v>2617.1</v>
      </c>
      <c r="BO116" s="34">
        <f t="shared" si="39"/>
        <v>2521.1</v>
      </c>
      <c r="BP116" s="36"/>
      <c r="BQ116" s="38">
        <f t="shared" si="40"/>
        <v>0.10962309402517371</v>
      </c>
      <c r="BR116" s="38">
        <f t="shared" si="41"/>
        <v>0.26127712337259773</v>
      </c>
      <c r="BS116" s="39"/>
      <c r="BT116" s="39"/>
      <c r="BU116" s="39"/>
      <c r="BV116" s="39"/>
      <c r="BW116" s="39"/>
      <c r="BX116" s="39"/>
      <c r="BY116" s="39"/>
      <c r="BZ116" s="39"/>
    </row>
    <row r="117" spans="1:78" x14ac:dyDescent="0.3">
      <c r="A117" s="12">
        <v>44733</v>
      </c>
      <c r="B117" t="s">
        <v>21</v>
      </c>
      <c r="C117" s="11">
        <v>2560</v>
      </c>
      <c r="D117" s="11">
        <v>2593.4</v>
      </c>
      <c r="E117" s="11">
        <v>2528.3000000000002</v>
      </c>
      <c r="F117" s="11">
        <v>2543.0500000000002</v>
      </c>
      <c r="G117" s="11">
        <v>2582</v>
      </c>
      <c r="H117" s="11">
        <v>2584.1</v>
      </c>
      <c r="I117" s="11">
        <v>2562.46</v>
      </c>
      <c r="J117" s="11">
        <v>2856.15</v>
      </c>
      <c r="K117" s="11">
        <v>2016.25</v>
      </c>
      <c r="L117">
        <v>5408801</v>
      </c>
      <c r="M117" s="11">
        <v>13859827576.200001</v>
      </c>
      <c r="N117">
        <v>219641</v>
      </c>
      <c r="O117">
        <v>1906058</v>
      </c>
      <c r="P117">
        <v>35.24</v>
      </c>
      <c r="R117" s="12">
        <v>44733</v>
      </c>
      <c r="S117" s="12">
        <v>44742</v>
      </c>
      <c r="T117" t="s">
        <v>23</v>
      </c>
      <c r="U117" t="s">
        <v>22</v>
      </c>
      <c r="V117" s="11">
        <v>2560</v>
      </c>
      <c r="W117" s="11">
        <v>2598</v>
      </c>
      <c r="X117" s="11">
        <v>2531.6999999999998</v>
      </c>
      <c r="Y117" s="11">
        <v>2584.0500000000002</v>
      </c>
      <c r="Z117" s="11">
        <v>2579.75</v>
      </c>
      <c r="AA117" s="11">
        <v>2584.0500000000002</v>
      </c>
      <c r="AB117">
        <v>9315750</v>
      </c>
      <c r="AC117" s="11">
        <v>23890556200</v>
      </c>
      <c r="AD117" s="11">
        <v>23890556200</v>
      </c>
      <c r="AE117">
        <v>22163000</v>
      </c>
      <c r="AF117">
        <v>68000</v>
      </c>
      <c r="AH117" s="12">
        <v>44733</v>
      </c>
      <c r="AI117" s="12">
        <v>44770</v>
      </c>
      <c r="AJ117" t="s">
        <v>23</v>
      </c>
      <c r="AK117" t="s">
        <v>22</v>
      </c>
      <c r="AL117" s="11">
        <v>2564.9499999999998</v>
      </c>
      <c r="AM117" s="11">
        <v>2602.0500000000002</v>
      </c>
      <c r="AN117" s="11">
        <v>2537.1999999999998</v>
      </c>
      <c r="AO117" s="11">
        <v>2589.0500000000002</v>
      </c>
      <c r="AP117" s="11">
        <v>2585</v>
      </c>
      <c r="AQ117" s="11">
        <v>2589.0500000000002</v>
      </c>
      <c r="AR117">
        <v>1736250</v>
      </c>
      <c r="AS117" s="11">
        <v>4464894387.5</v>
      </c>
      <c r="AT117" s="11">
        <v>4464894387.5</v>
      </c>
      <c r="AU117">
        <v>11215000</v>
      </c>
      <c r="AV117">
        <v>127500</v>
      </c>
      <c r="AX117" s="32">
        <f t="shared" si="29"/>
        <v>44733</v>
      </c>
      <c r="AY117" s="33">
        <f t="shared" si="30"/>
        <v>2584.1</v>
      </c>
      <c r="AZ117" s="34">
        <f t="shared" si="31"/>
        <v>488.419738268</v>
      </c>
      <c r="BA117" s="34">
        <f t="shared" si="32"/>
        <v>867.2282662284</v>
      </c>
      <c r="BB117" s="35">
        <f t="shared" si="27"/>
        <v>33378000</v>
      </c>
      <c r="BC117" s="34">
        <f t="shared" si="33"/>
        <v>195500</v>
      </c>
      <c r="BD117" s="36"/>
      <c r="BE117" s="37">
        <f t="shared" si="34"/>
        <v>1.6142034171565532E-2</v>
      </c>
      <c r="BF117" s="37">
        <f t="shared" si="35"/>
        <v>0.56319628555484147</v>
      </c>
      <c r="BG117" s="37">
        <f t="shared" si="36"/>
        <v>5.8916597604158818E-3</v>
      </c>
      <c r="BH117" s="36">
        <f>BC117</f>
        <v>195500</v>
      </c>
      <c r="BI117" s="34"/>
      <c r="BJ117" s="36"/>
      <c r="BK117" s="36"/>
      <c r="BL117" s="34">
        <f t="shared" si="37"/>
        <v>2562.46</v>
      </c>
      <c r="BM117" s="36"/>
      <c r="BN117" s="34">
        <f t="shared" si="38"/>
        <v>2593.4</v>
      </c>
      <c r="BO117" s="34">
        <f t="shared" si="39"/>
        <v>2528.3000000000002</v>
      </c>
      <c r="BP117" s="36"/>
      <c r="BQ117" s="38">
        <f t="shared" si="40"/>
        <v>9.5250599583355272E-2</v>
      </c>
      <c r="BR117" s="38">
        <f t="shared" si="41"/>
        <v>0.28163670179789208</v>
      </c>
      <c r="BS117" s="39"/>
      <c r="BT117" s="39"/>
      <c r="BU117" s="39"/>
      <c r="BV117" s="39"/>
      <c r="BW117" s="39"/>
      <c r="BX117" s="39"/>
      <c r="BY117" s="39"/>
      <c r="BZ117" s="39"/>
    </row>
    <row r="118" spans="1:78" x14ac:dyDescent="0.3">
      <c r="A118" s="12">
        <v>44734</v>
      </c>
      <c r="B118" t="s">
        <v>21</v>
      </c>
      <c r="C118" s="11">
        <v>2558.1</v>
      </c>
      <c r="D118" s="11">
        <v>2558.3000000000002</v>
      </c>
      <c r="E118" s="11">
        <v>2501</v>
      </c>
      <c r="F118" s="11">
        <v>2584.1</v>
      </c>
      <c r="G118" s="11">
        <v>2502</v>
      </c>
      <c r="H118" s="11">
        <v>2505.6</v>
      </c>
      <c r="I118" s="11">
        <v>2524.1799999999998</v>
      </c>
      <c r="J118" s="11">
        <v>2856.15</v>
      </c>
      <c r="K118" s="11">
        <v>2016.25</v>
      </c>
      <c r="L118">
        <v>4899839</v>
      </c>
      <c r="M118" s="11">
        <v>12368075581.25</v>
      </c>
      <c r="N118">
        <v>229961</v>
      </c>
      <c r="O118">
        <v>2129069</v>
      </c>
      <c r="P118">
        <v>43.45</v>
      </c>
      <c r="R118" s="12">
        <v>44734</v>
      </c>
      <c r="S118" s="12">
        <v>44742</v>
      </c>
      <c r="T118" t="s">
        <v>23</v>
      </c>
      <c r="U118" t="s">
        <v>22</v>
      </c>
      <c r="V118" s="11">
        <v>2560.1</v>
      </c>
      <c r="W118" s="11">
        <v>2560.15</v>
      </c>
      <c r="X118" s="11">
        <v>2500.85</v>
      </c>
      <c r="Y118" s="11">
        <v>2505.25</v>
      </c>
      <c r="Z118" s="11">
        <v>2502.1</v>
      </c>
      <c r="AA118" s="11">
        <v>2505.25</v>
      </c>
      <c r="AB118">
        <v>8809750</v>
      </c>
      <c r="AC118" s="11">
        <v>22240030700</v>
      </c>
      <c r="AD118" s="11">
        <v>22240030700</v>
      </c>
      <c r="AE118">
        <v>22484500</v>
      </c>
      <c r="AF118">
        <v>321500</v>
      </c>
      <c r="AH118" s="12">
        <v>44734</v>
      </c>
      <c r="AI118" s="12">
        <v>44770</v>
      </c>
      <c r="AJ118" t="s">
        <v>23</v>
      </c>
      <c r="AK118" t="s">
        <v>22</v>
      </c>
      <c r="AL118" s="11">
        <v>2561.6</v>
      </c>
      <c r="AM118" s="11">
        <v>2563.3000000000002</v>
      </c>
      <c r="AN118" s="11">
        <v>2504.65</v>
      </c>
      <c r="AO118" s="11">
        <v>2508.9499999999998</v>
      </c>
      <c r="AP118" s="11">
        <v>2506</v>
      </c>
      <c r="AQ118" s="11">
        <v>2508.9499999999998</v>
      </c>
      <c r="AR118">
        <v>1975000</v>
      </c>
      <c r="AS118" s="11">
        <v>4993111262.5</v>
      </c>
      <c r="AT118" s="11">
        <v>4993111262.5</v>
      </c>
      <c r="AU118">
        <v>11716000</v>
      </c>
      <c r="AV118">
        <v>501000</v>
      </c>
      <c r="AX118" s="32">
        <f t="shared" si="29"/>
        <v>44734</v>
      </c>
      <c r="AY118" s="33">
        <f t="shared" si="30"/>
        <v>2505.6</v>
      </c>
      <c r="AZ118" s="34">
        <f t="shared" si="31"/>
        <v>537.41533884199998</v>
      </c>
      <c r="BA118" s="34">
        <f t="shared" si="32"/>
        <v>790.84278084120001</v>
      </c>
      <c r="BB118" s="35">
        <f t="shared" si="27"/>
        <v>34200500</v>
      </c>
      <c r="BC118" s="34">
        <f t="shared" si="33"/>
        <v>822500</v>
      </c>
      <c r="BD118" s="36"/>
      <c r="BE118" s="37">
        <f t="shared" si="34"/>
        <v>-3.0378081343601256E-2</v>
      </c>
      <c r="BF118" s="37">
        <f t="shared" si="35"/>
        <v>0.67954763179397615</v>
      </c>
      <c r="BG118" s="37">
        <f t="shared" si="36"/>
        <v>2.4641979747138835E-2</v>
      </c>
      <c r="BH118" s="36"/>
      <c r="BI118" s="34">
        <f>BC118</f>
        <v>822500</v>
      </c>
      <c r="BJ118" s="36"/>
      <c r="BK118" s="36"/>
      <c r="BL118" s="34">
        <f t="shared" si="37"/>
        <v>2524.1799999999998</v>
      </c>
      <c r="BM118" s="36"/>
      <c r="BN118" s="34">
        <f t="shared" si="38"/>
        <v>2558.3000000000002</v>
      </c>
      <c r="BO118" s="34">
        <f t="shared" si="39"/>
        <v>2501</v>
      </c>
      <c r="BP118" s="36"/>
      <c r="BQ118" s="38">
        <f t="shared" si="40"/>
        <v>0.12273515046478657</v>
      </c>
      <c r="BR118" s="38">
        <f t="shared" si="41"/>
        <v>0.24270303781773089</v>
      </c>
      <c r="BS118" s="39"/>
      <c r="BT118" s="39"/>
      <c r="BU118" s="39"/>
      <c r="BV118" s="39"/>
      <c r="BW118" s="39"/>
      <c r="BX118" s="39"/>
      <c r="BY118" s="39"/>
      <c r="BZ118" s="39"/>
    </row>
    <row r="119" spans="1:78" x14ac:dyDescent="0.3">
      <c r="A119" s="12">
        <v>44735</v>
      </c>
      <c r="B119" t="s">
        <v>21</v>
      </c>
      <c r="C119" s="11">
        <v>2515.0500000000002</v>
      </c>
      <c r="D119" s="11">
        <v>2525</v>
      </c>
      <c r="E119" s="11">
        <v>2445</v>
      </c>
      <c r="F119" s="11">
        <v>2505.6</v>
      </c>
      <c r="G119" s="11">
        <v>2469</v>
      </c>
      <c r="H119" s="11">
        <v>2464.9499999999998</v>
      </c>
      <c r="I119" s="11">
        <v>2485.5500000000002</v>
      </c>
      <c r="J119" s="11">
        <v>2856.15</v>
      </c>
      <c r="K119" s="11">
        <v>2016.25</v>
      </c>
      <c r="L119">
        <v>8974475</v>
      </c>
      <c r="M119" s="11">
        <v>22306490549.049999</v>
      </c>
      <c r="N119">
        <v>400081</v>
      </c>
      <c r="O119">
        <v>2980195</v>
      </c>
      <c r="P119">
        <v>44.35</v>
      </c>
      <c r="R119" s="12">
        <v>44735</v>
      </c>
      <c r="S119" s="12">
        <v>44742</v>
      </c>
      <c r="T119" t="s">
        <v>23</v>
      </c>
      <c r="U119" t="s">
        <v>22</v>
      </c>
      <c r="V119" s="11">
        <v>2510.3000000000002</v>
      </c>
      <c r="W119" s="11">
        <v>2528.6</v>
      </c>
      <c r="X119" s="11">
        <v>2443</v>
      </c>
      <c r="Y119" s="11">
        <v>2470.5</v>
      </c>
      <c r="Z119" s="11">
        <v>2474.85</v>
      </c>
      <c r="AA119" s="11">
        <v>2470.5</v>
      </c>
      <c r="AB119">
        <v>13438250</v>
      </c>
      <c r="AC119" s="11">
        <v>33374671675</v>
      </c>
      <c r="AD119" s="11">
        <v>33374671675</v>
      </c>
      <c r="AE119">
        <v>21125250</v>
      </c>
      <c r="AF119">
        <v>-1359250</v>
      </c>
      <c r="AH119" s="12">
        <v>44735</v>
      </c>
      <c r="AI119" s="12">
        <v>44770</v>
      </c>
      <c r="AJ119" t="s">
        <v>23</v>
      </c>
      <c r="AK119" t="s">
        <v>22</v>
      </c>
      <c r="AL119" s="11">
        <v>2509.65</v>
      </c>
      <c r="AM119" s="11">
        <v>2531.9</v>
      </c>
      <c r="AN119" s="11">
        <v>2447</v>
      </c>
      <c r="AO119" s="11">
        <v>2473</v>
      </c>
      <c r="AP119" s="11">
        <v>2477.1</v>
      </c>
      <c r="AQ119" s="11">
        <v>2473</v>
      </c>
      <c r="AR119">
        <v>3540750</v>
      </c>
      <c r="AS119" s="11">
        <v>8803701837.5</v>
      </c>
      <c r="AT119" s="11">
        <v>8803701837.5</v>
      </c>
      <c r="AU119">
        <v>12666500</v>
      </c>
      <c r="AV119">
        <v>950500</v>
      </c>
      <c r="AX119" s="32">
        <f t="shared" si="29"/>
        <v>44735</v>
      </c>
      <c r="AY119" s="33">
        <f t="shared" si="30"/>
        <v>2464.9499999999998</v>
      </c>
      <c r="AZ119" s="34">
        <f t="shared" si="31"/>
        <v>740.74236822500006</v>
      </c>
      <c r="BA119" s="34">
        <f t="shared" si="32"/>
        <v>799.60577310880001</v>
      </c>
      <c r="BB119" s="35">
        <f t="shared" si="27"/>
        <v>33791750</v>
      </c>
      <c r="BC119" s="34">
        <f t="shared" si="33"/>
        <v>-408750</v>
      </c>
      <c r="BD119" s="36"/>
      <c r="BE119" s="37">
        <f t="shared" si="34"/>
        <v>-1.6223659003831454E-2</v>
      </c>
      <c r="BF119" s="37">
        <f t="shared" si="35"/>
        <v>0.92638446736703262</v>
      </c>
      <c r="BG119" s="37">
        <f t="shared" si="36"/>
        <v>-1.1951579655268198E-2</v>
      </c>
      <c r="BH119" s="36">
        <f>BC119</f>
        <v>-408750</v>
      </c>
      <c r="BI119" s="34"/>
      <c r="BJ119" s="36"/>
      <c r="BK119" s="36"/>
      <c r="BL119" s="34">
        <f t="shared" si="37"/>
        <v>2485.5500000000002</v>
      </c>
      <c r="BM119" s="36"/>
      <c r="BN119" s="34">
        <f t="shared" si="38"/>
        <v>2525</v>
      </c>
      <c r="BO119" s="34">
        <f t="shared" si="39"/>
        <v>2445</v>
      </c>
      <c r="BP119" s="36"/>
      <c r="BQ119" s="38">
        <f t="shared" si="40"/>
        <v>0.13696759623969337</v>
      </c>
      <c r="BR119" s="38">
        <f t="shared" si="41"/>
        <v>0.22254184748915057</v>
      </c>
      <c r="BS119" s="39"/>
      <c r="BT119" s="39"/>
      <c r="BU119" s="39"/>
      <c r="BV119" s="39"/>
      <c r="BW119" s="39"/>
      <c r="BX119" s="39"/>
      <c r="BY119" s="39"/>
      <c r="BZ119" s="39"/>
    </row>
    <row r="120" spans="1:78" x14ac:dyDescent="0.3">
      <c r="A120" s="12">
        <v>44736</v>
      </c>
      <c r="B120" t="s">
        <v>21</v>
      </c>
      <c r="C120" s="11">
        <v>2480</v>
      </c>
      <c r="D120" s="11">
        <v>2511</v>
      </c>
      <c r="E120" s="11">
        <v>2468</v>
      </c>
      <c r="F120" s="11">
        <v>2464.9499999999998</v>
      </c>
      <c r="G120" s="11">
        <v>2497.5500000000002</v>
      </c>
      <c r="H120" s="11">
        <v>2500.0500000000002</v>
      </c>
      <c r="I120" s="11">
        <v>2491.9699999999998</v>
      </c>
      <c r="J120" s="11">
        <v>2856.15</v>
      </c>
      <c r="K120" s="11">
        <v>2016.25</v>
      </c>
      <c r="L120">
        <v>6571866</v>
      </c>
      <c r="M120" s="11">
        <v>16376908912.200001</v>
      </c>
      <c r="N120">
        <v>258066</v>
      </c>
      <c r="O120">
        <v>3440303</v>
      </c>
      <c r="P120">
        <v>52.35</v>
      </c>
      <c r="R120" s="12">
        <v>44736</v>
      </c>
      <c r="S120" s="12">
        <v>44742</v>
      </c>
      <c r="T120" t="s">
        <v>23</v>
      </c>
      <c r="U120" t="s">
        <v>22</v>
      </c>
      <c r="V120" s="11">
        <v>2482.5500000000002</v>
      </c>
      <c r="W120" s="11">
        <v>2515.5</v>
      </c>
      <c r="X120" s="11">
        <v>2473.1</v>
      </c>
      <c r="Y120" s="11">
        <v>2506.35</v>
      </c>
      <c r="Z120" s="11">
        <v>2506</v>
      </c>
      <c r="AA120" s="11">
        <v>2506.35</v>
      </c>
      <c r="AB120">
        <v>7586250</v>
      </c>
      <c r="AC120" s="11">
        <v>18941833200</v>
      </c>
      <c r="AD120" s="11">
        <v>18941833200</v>
      </c>
      <c r="AE120">
        <v>20420750</v>
      </c>
      <c r="AF120">
        <v>-704500</v>
      </c>
      <c r="AH120" s="12">
        <v>44736</v>
      </c>
      <c r="AI120" s="12">
        <v>44770</v>
      </c>
      <c r="AJ120" t="s">
        <v>23</v>
      </c>
      <c r="AK120" t="s">
        <v>22</v>
      </c>
      <c r="AL120" s="11">
        <v>2482</v>
      </c>
      <c r="AM120" s="11">
        <v>2518</v>
      </c>
      <c r="AN120" s="11">
        <v>2476.6</v>
      </c>
      <c r="AO120" s="11">
        <v>2508.85</v>
      </c>
      <c r="AP120" s="11">
        <v>2507</v>
      </c>
      <c r="AQ120" s="11">
        <v>2508.85</v>
      </c>
      <c r="AR120">
        <v>3339750</v>
      </c>
      <c r="AS120" s="11">
        <v>8349235187.5</v>
      </c>
      <c r="AT120" s="11">
        <v>8349235187.5</v>
      </c>
      <c r="AU120">
        <v>13433250</v>
      </c>
      <c r="AV120">
        <v>766750</v>
      </c>
      <c r="AX120" s="32">
        <f t="shared" si="29"/>
        <v>44736</v>
      </c>
      <c r="AY120" s="33">
        <f t="shared" si="30"/>
        <v>2500.0500000000002</v>
      </c>
      <c r="AZ120" s="34">
        <f t="shared" si="31"/>
        <v>857.31318669099994</v>
      </c>
      <c r="BA120" s="34">
        <f t="shared" si="32"/>
        <v>756.92058872179996</v>
      </c>
      <c r="BB120" s="35">
        <f t="shared" si="27"/>
        <v>33854000</v>
      </c>
      <c r="BC120" s="34">
        <f t="shared" si="33"/>
        <v>62250</v>
      </c>
      <c r="BD120" s="36"/>
      <c r="BE120" s="37">
        <f t="shared" si="34"/>
        <v>1.4239639749285124E-2</v>
      </c>
      <c r="BF120" s="37">
        <f t="shared" si="35"/>
        <v>1.1326329333156751</v>
      </c>
      <c r="BG120" s="37">
        <f t="shared" si="36"/>
        <v>1.8421656173474295E-3</v>
      </c>
      <c r="BH120" s="36">
        <f>BC120</f>
        <v>62250</v>
      </c>
      <c r="BI120" s="34"/>
      <c r="BJ120" s="36"/>
      <c r="BK120" s="36"/>
      <c r="BL120" s="34">
        <f t="shared" si="37"/>
        <v>2491.9699999999998</v>
      </c>
      <c r="BM120" s="36"/>
      <c r="BN120" s="34">
        <f t="shared" si="38"/>
        <v>2511</v>
      </c>
      <c r="BO120" s="34">
        <f t="shared" si="39"/>
        <v>2468</v>
      </c>
      <c r="BP120" s="36"/>
      <c r="BQ120" s="38">
        <f t="shared" si="40"/>
        <v>0.12467832571818703</v>
      </c>
      <c r="BR120" s="38">
        <f t="shared" si="41"/>
        <v>0.23995040297582154</v>
      </c>
      <c r="BS120" s="39"/>
      <c r="BT120" s="39"/>
      <c r="BU120" s="39"/>
      <c r="BV120" s="39"/>
      <c r="BW120" s="39"/>
      <c r="BX120" s="39"/>
      <c r="BY120" s="39"/>
      <c r="BZ120" s="39"/>
    </row>
    <row r="121" spans="1:78" x14ac:dyDescent="0.3">
      <c r="A121" s="12">
        <v>44739</v>
      </c>
      <c r="B121" t="s">
        <v>21</v>
      </c>
      <c r="C121" s="11">
        <v>2544.9499999999998</v>
      </c>
      <c r="D121" s="11">
        <v>2544.9499999999998</v>
      </c>
      <c r="E121" s="11">
        <v>2481.5500000000002</v>
      </c>
      <c r="F121" s="11">
        <v>2500.0500000000002</v>
      </c>
      <c r="G121" s="11">
        <v>2495.6</v>
      </c>
      <c r="H121" s="11">
        <v>2492.65</v>
      </c>
      <c r="I121" s="11">
        <v>2511.81</v>
      </c>
      <c r="J121" s="11">
        <v>2856.15</v>
      </c>
      <c r="K121" s="11">
        <v>2016.25</v>
      </c>
      <c r="L121">
        <v>7141493</v>
      </c>
      <c r="M121" s="11">
        <v>17938104628.25</v>
      </c>
      <c r="N121">
        <v>245447</v>
      </c>
      <c r="O121">
        <v>4127406</v>
      </c>
      <c r="P121">
        <v>57.79</v>
      </c>
      <c r="R121" s="12">
        <v>44739</v>
      </c>
      <c r="S121" s="12">
        <v>44742</v>
      </c>
      <c r="T121" t="s">
        <v>23</v>
      </c>
      <c r="U121" t="s">
        <v>22</v>
      </c>
      <c r="V121" s="11">
        <v>2551.25</v>
      </c>
      <c r="W121" s="11">
        <v>2551.25</v>
      </c>
      <c r="X121" s="11">
        <v>2487.65</v>
      </c>
      <c r="Y121" s="11">
        <v>2497.9499999999998</v>
      </c>
      <c r="Z121" s="11">
        <v>2502.35</v>
      </c>
      <c r="AA121" s="11">
        <v>2497.9499999999998</v>
      </c>
      <c r="AB121">
        <v>10367250</v>
      </c>
      <c r="AC121" s="11">
        <v>26113201925</v>
      </c>
      <c r="AD121" s="11">
        <v>26113201925</v>
      </c>
      <c r="AE121">
        <v>16194250</v>
      </c>
      <c r="AF121">
        <v>-4226500</v>
      </c>
      <c r="AH121" s="12">
        <v>44739</v>
      </c>
      <c r="AI121" s="12">
        <v>44770</v>
      </c>
      <c r="AJ121" t="s">
        <v>23</v>
      </c>
      <c r="AK121" t="s">
        <v>22</v>
      </c>
      <c r="AL121" s="11">
        <v>2550.5</v>
      </c>
      <c r="AM121" s="11">
        <v>2550.5</v>
      </c>
      <c r="AN121" s="11">
        <v>2490.8000000000002</v>
      </c>
      <c r="AO121" s="11">
        <v>2500.9499999999998</v>
      </c>
      <c r="AP121" s="11">
        <v>2504.9499999999998</v>
      </c>
      <c r="AQ121" s="11">
        <v>2500.9499999999998</v>
      </c>
      <c r="AR121">
        <v>7805000</v>
      </c>
      <c r="AS121" s="11">
        <v>19681146575</v>
      </c>
      <c r="AT121" s="11">
        <v>19681146575</v>
      </c>
      <c r="AU121">
        <v>17369750</v>
      </c>
      <c r="AV121">
        <v>3936500</v>
      </c>
      <c r="AX121" s="32">
        <f t="shared" si="29"/>
        <v>44739</v>
      </c>
      <c r="AY121" s="33">
        <f t="shared" si="30"/>
        <v>2492.65</v>
      </c>
      <c r="AZ121" s="34">
        <f t="shared" si="31"/>
        <v>1036.7259664860001</v>
      </c>
      <c r="BA121" s="34">
        <f t="shared" si="32"/>
        <v>647.85367292680007</v>
      </c>
      <c r="BB121" s="35">
        <f t="shared" si="27"/>
        <v>33564000</v>
      </c>
      <c r="BC121" s="34">
        <f t="shared" si="33"/>
        <v>-290000</v>
      </c>
      <c r="BD121" s="36"/>
      <c r="BE121" s="37">
        <f t="shared" si="34"/>
        <v>-2.9599408011840127E-3</v>
      </c>
      <c r="BF121" s="37">
        <f t="shared" si="35"/>
        <v>1.6002471079655947</v>
      </c>
      <c r="BG121" s="37">
        <f t="shared" si="36"/>
        <v>-8.5661960181957816E-3</v>
      </c>
      <c r="BH121" s="36">
        <f>BC121</f>
        <v>-290000</v>
      </c>
      <c r="BI121" s="34"/>
      <c r="BJ121" s="36"/>
      <c r="BK121" s="36"/>
      <c r="BL121" s="34">
        <f t="shared" si="37"/>
        <v>2511.81</v>
      </c>
      <c r="BM121" s="36"/>
      <c r="BN121" s="34">
        <f t="shared" si="38"/>
        <v>2544.9499999999998</v>
      </c>
      <c r="BO121" s="34">
        <f t="shared" si="39"/>
        <v>2481.5500000000002</v>
      </c>
      <c r="BP121" s="36"/>
      <c r="BQ121" s="38">
        <f t="shared" si="40"/>
        <v>0.12726922605605448</v>
      </c>
      <c r="BR121" s="38">
        <f t="shared" si="41"/>
        <v>0.23628022318660885</v>
      </c>
      <c r="BS121" s="39"/>
      <c r="BT121" s="39"/>
      <c r="BU121" s="39"/>
      <c r="BV121" s="39"/>
      <c r="BW121" s="39"/>
      <c r="BX121" s="39"/>
      <c r="BY121" s="39"/>
      <c r="BZ121" s="39"/>
    </row>
    <row r="122" spans="1:78" x14ac:dyDescent="0.3">
      <c r="A122" s="12">
        <v>44740</v>
      </c>
      <c r="B122" t="s">
        <v>21</v>
      </c>
      <c r="C122" s="11">
        <v>2482.1</v>
      </c>
      <c r="D122" s="11">
        <v>2533.9499999999998</v>
      </c>
      <c r="E122" s="11">
        <v>2482.1</v>
      </c>
      <c r="F122" s="11">
        <v>2492.65</v>
      </c>
      <c r="G122" s="11">
        <v>2530</v>
      </c>
      <c r="H122" s="11">
        <v>2527.6999999999998</v>
      </c>
      <c r="I122" s="11">
        <v>2515.75</v>
      </c>
      <c r="J122" s="11">
        <v>2856.15</v>
      </c>
      <c r="K122" s="11">
        <v>2016.25</v>
      </c>
      <c r="L122">
        <v>6263867</v>
      </c>
      <c r="M122" s="11">
        <v>15758339977</v>
      </c>
      <c r="N122">
        <v>279432</v>
      </c>
      <c r="O122">
        <v>2590698</v>
      </c>
      <c r="P122">
        <v>41.36</v>
      </c>
      <c r="R122" s="12">
        <v>44740</v>
      </c>
      <c r="S122" s="12">
        <v>44742</v>
      </c>
      <c r="T122" t="s">
        <v>23</v>
      </c>
      <c r="U122" t="s">
        <v>22</v>
      </c>
      <c r="V122" s="11">
        <v>2484</v>
      </c>
      <c r="W122" s="11">
        <v>2537</v>
      </c>
      <c r="X122" s="11">
        <v>2484</v>
      </c>
      <c r="Y122" s="11">
        <v>2532.1999999999998</v>
      </c>
      <c r="Z122" s="11">
        <v>2536.3000000000002</v>
      </c>
      <c r="AA122" s="11">
        <v>2532.1999999999998</v>
      </c>
      <c r="AB122">
        <v>11340750</v>
      </c>
      <c r="AC122" s="11">
        <v>28583320937.5</v>
      </c>
      <c r="AD122" s="11">
        <v>28583320937.5</v>
      </c>
      <c r="AE122">
        <v>11423000</v>
      </c>
      <c r="AF122">
        <v>-4771250</v>
      </c>
      <c r="AH122" s="12">
        <v>44740</v>
      </c>
      <c r="AI122" s="12">
        <v>44770</v>
      </c>
      <c r="AJ122" t="s">
        <v>23</v>
      </c>
      <c r="AK122" t="s">
        <v>22</v>
      </c>
      <c r="AL122" s="11">
        <v>2489.85</v>
      </c>
      <c r="AM122" s="11">
        <v>2540</v>
      </c>
      <c r="AN122" s="11">
        <v>2489.85</v>
      </c>
      <c r="AO122" s="11">
        <v>2533.9</v>
      </c>
      <c r="AP122" s="11">
        <v>2539.3000000000002</v>
      </c>
      <c r="AQ122" s="11">
        <v>2533.9</v>
      </c>
      <c r="AR122">
        <v>9724250</v>
      </c>
      <c r="AS122" s="11">
        <v>24533648575</v>
      </c>
      <c r="AT122" s="11">
        <v>24533648575</v>
      </c>
      <c r="AU122">
        <v>21956750</v>
      </c>
      <c r="AV122">
        <v>4587000</v>
      </c>
      <c r="AX122" s="32">
        <f t="shared" si="29"/>
        <v>44740</v>
      </c>
      <c r="AY122" s="33">
        <f t="shared" si="30"/>
        <v>2527.6999999999998</v>
      </c>
      <c r="AZ122" s="34">
        <f t="shared" si="31"/>
        <v>651.75484934999997</v>
      </c>
      <c r="BA122" s="34">
        <f t="shared" si="32"/>
        <v>732.12331970239995</v>
      </c>
      <c r="BB122" s="35">
        <f t="shared" si="27"/>
        <v>33379750</v>
      </c>
      <c r="BC122" s="34">
        <f t="shared" si="33"/>
        <v>-184250</v>
      </c>
      <c r="BD122" s="36"/>
      <c r="BE122" s="37">
        <f t="shared" si="34"/>
        <v>1.4061340340601258E-2</v>
      </c>
      <c r="BF122" s="37">
        <f t="shared" si="35"/>
        <v>0.89022550137445577</v>
      </c>
      <c r="BG122" s="37">
        <f t="shared" si="36"/>
        <v>-5.4895125729948757E-3</v>
      </c>
      <c r="BH122" s="36"/>
      <c r="BI122" s="34">
        <f t="shared" ref="BI122:BI129" si="42">BC122</f>
        <v>-184250</v>
      </c>
      <c r="BJ122" s="36"/>
      <c r="BK122" s="36"/>
      <c r="BL122" s="34">
        <f t="shared" si="37"/>
        <v>2515.75</v>
      </c>
      <c r="BM122" s="36"/>
      <c r="BN122" s="34">
        <f t="shared" si="38"/>
        <v>2533.9499999999998</v>
      </c>
      <c r="BO122" s="34">
        <f t="shared" si="39"/>
        <v>2482.1</v>
      </c>
      <c r="BP122" s="36"/>
      <c r="BQ122" s="38">
        <f t="shared" si="40"/>
        <v>0.11499746161791231</v>
      </c>
      <c r="BR122" s="38">
        <f t="shared" si="41"/>
        <v>0.25366398016119024</v>
      </c>
      <c r="BS122" s="39"/>
      <c r="BT122" s="39"/>
      <c r="BU122" s="39"/>
      <c r="BV122" s="39"/>
      <c r="BW122" s="39"/>
      <c r="BX122" s="39"/>
      <c r="BY122" s="39"/>
      <c r="BZ122" s="39"/>
    </row>
    <row r="123" spans="1:78" x14ac:dyDescent="0.3">
      <c r="A123" s="12">
        <v>44741</v>
      </c>
      <c r="B123" t="s">
        <v>21</v>
      </c>
      <c r="C123" s="11">
        <v>2507.1999999999998</v>
      </c>
      <c r="D123" s="11">
        <v>2597</v>
      </c>
      <c r="E123" s="11">
        <v>2501</v>
      </c>
      <c r="F123" s="11">
        <v>2527.6999999999998</v>
      </c>
      <c r="G123" s="11">
        <v>2576</v>
      </c>
      <c r="H123" s="11">
        <v>2580.15</v>
      </c>
      <c r="I123" s="11">
        <v>2559.16</v>
      </c>
      <c r="J123" s="11">
        <v>2856.15</v>
      </c>
      <c r="K123" s="11">
        <v>2016.25</v>
      </c>
      <c r="L123">
        <v>8863172</v>
      </c>
      <c r="M123" s="11">
        <v>22682290935.349998</v>
      </c>
      <c r="N123">
        <v>383990</v>
      </c>
      <c r="O123">
        <v>3617967</v>
      </c>
      <c r="P123">
        <v>40.82</v>
      </c>
      <c r="R123" s="12">
        <v>44741</v>
      </c>
      <c r="S123" s="12">
        <v>44742</v>
      </c>
      <c r="T123" t="s">
        <v>23</v>
      </c>
      <c r="U123" t="s">
        <v>22</v>
      </c>
      <c r="V123" s="11">
        <v>2514.3000000000002</v>
      </c>
      <c r="W123" s="11">
        <v>2596.5</v>
      </c>
      <c r="X123" s="11">
        <v>2501.75</v>
      </c>
      <c r="Y123" s="11">
        <v>2577.4499999999998</v>
      </c>
      <c r="Z123" s="11">
        <v>2572.3000000000002</v>
      </c>
      <c r="AA123" s="11">
        <v>2577.4499999999998</v>
      </c>
      <c r="AB123">
        <v>13047000</v>
      </c>
      <c r="AC123" s="11">
        <v>33365001187.5</v>
      </c>
      <c r="AD123" s="11">
        <v>33365001187.5</v>
      </c>
      <c r="AE123">
        <v>5737500</v>
      </c>
      <c r="AF123">
        <v>-5685500</v>
      </c>
      <c r="AH123" s="12">
        <v>44741</v>
      </c>
      <c r="AI123" s="12">
        <v>44770</v>
      </c>
      <c r="AJ123" t="s">
        <v>23</v>
      </c>
      <c r="AK123" t="s">
        <v>22</v>
      </c>
      <c r="AL123" s="11">
        <v>2517.5500000000002</v>
      </c>
      <c r="AM123" s="11">
        <v>2596.85</v>
      </c>
      <c r="AN123" s="11">
        <v>2504</v>
      </c>
      <c r="AO123" s="11">
        <v>2579.5</v>
      </c>
      <c r="AP123" s="11">
        <v>2575.15</v>
      </c>
      <c r="AQ123" s="11">
        <v>2579.5</v>
      </c>
      <c r="AR123">
        <v>13225250</v>
      </c>
      <c r="AS123" s="11">
        <v>33842558387.5</v>
      </c>
      <c r="AT123" s="11">
        <v>33842558387.5</v>
      </c>
      <c r="AU123">
        <v>26721000</v>
      </c>
      <c r="AV123">
        <v>4764250</v>
      </c>
      <c r="AX123" s="32">
        <f t="shared" si="29"/>
        <v>44741</v>
      </c>
      <c r="AY123" s="33">
        <f t="shared" si="30"/>
        <v>2580.15</v>
      </c>
      <c r="AZ123" s="34">
        <f t="shared" si="31"/>
        <v>925.89564277199997</v>
      </c>
      <c r="BA123" s="34">
        <f t="shared" si="32"/>
        <v>764.79034191879998</v>
      </c>
      <c r="BB123" s="35">
        <f t="shared" si="27"/>
        <v>32458500</v>
      </c>
      <c r="BC123" s="34">
        <f t="shared" si="33"/>
        <v>-921250</v>
      </c>
      <c r="BD123" s="36"/>
      <c r="BE123" s="37">
        <f t="shared" si="34"/>
        <v>2.0750089013728004E-2</v>
      </c>
      <c r="BF123" s="37">
        <f t="shared" si="35"/>
        <v>1.2106528966474646</v>
      </c>
      <c r="BG123" s="37">
        <f t="shared" si="36"/>
        <v>-2.7599068297395876E-2</v>
      </c>
      <c r="BH123" s="36"/>
      <c r="BI123" s="34">
        <f t="shared" si="42"/>
        <v>-921250</v>
      </c>
      <c r="BJ123" s="36"/>
      <c r="BK123" s="36"/>
      <c r="BL123" s="34">
        <f t="shared" si="37"/>
        <v>2559.16</v>
      </c>
      <c r="BM123" s="36"/>
      <c r="BN123" s="34">
        <f t="shared" si="38"/>
        <v>2597</v>
      </c>
      <c r="BO123" s="34">
        <f t="shared" si="39"/>
        <v>2501</v>
      </c>
      <c r="BP123" s="36"/>
      <c r="BQ123" s="38">
        <f t="shared" si="40"/>
        <v>9.6633580169108765E-2</v>
      </c>
      <c r="BR123" s="38">
        <f t="shared" si="41"/>
        <v>0.27967761934283947</v>
      </c>
      <c r="BS123" s="39"/>
      <c r="BT123" s="39"/>
      <c r="BU123" s="39"/>
      <c r="BV123" s="39"/>
      <c r="BW123" s="39"/>
      <c r="BX123" s="39"/>
      <c r="BY123" s="39"/>
      <c r="BZ123" s="39"/>
    </row>
    <row r="124" spans="1:78" x14ac:dyDescent="0.3">
      <c r="A124" s="12">
        <v>44742</v>
      </c>
      <c r="B124" t="s">
        <v>21</v>
      </c>
      <c r="C124" s="11">
        <v>2580</v>
      </c>
      <c r="D124" s="11">
        <v>2615.9</v>
      </c>
      <c r="E124" s="11">
        <v>2566</v>
      </c>
      <c r="F124" s="11">
        <v>2580.15</v>
      </c>
      <c r="G124" s="11">
        <v>2589</v>
      </c>
      <c r="H124" s="11">
        <v>2595.65</v>
      </c>
      <c r="I124" s="11">
        <v>2596.11</v>
      </c>
      <c r="J124" s="11">
        <v>2856.15</v>
      </c>
      <c r="K124" s="11">
        <v>2016.25</v>
      </c>
      <c r="L124">
        <v>10666627</v>
      </c>
      <c r="M124" s="11">
        <v>27691790169.900002</v>
      </c>
      <c r="N124">
        <v>321110</v>
      </c>
      <c r="O124">
        <v>5419202</v>
      </c>
      <c r="P124">
        <v>50.81</v>
      </c>
      <c r="R124" s="12">
        <v>44742</v>
      </c>
      <c r="S124" s="12">
        <v>44742</v>
      </c>
      <c r="T124" t="s">
        <v>23</v>
      </c>
      <c r="U124" t="s">
        <v>22</v>
      </c>
      <c r="V124" s="11">
        <v>2577.0500000000002</v>
      </c>
      <c r="W124" s="11">
        <v>2611</v>
      </c>
      <c r="X124" s="11">
        <v>2561.65</v>
      </c>
      <c r="Y124" s="11">
        <v>2591.8000000000002</v>
      </c>
      <c r="Z124" s="11">
        <v>2591</v>
      </c>
      <c r="AA124" s="11">
        <v>2595.65</v>
      </c>
      <c r="AB124">
        <v>8833000</v>
      </c>
      <c r="AC124" s="11">
        <v>22901336100</v>
      </c>
      <c r="AD124" s="11">
        <v>22901336100</v>
      </c>
      <c r="AE124">
        <v>845000</v>
      </c>
      <c r="AF124">
        <v>-4892500</v>
      </c>
      <c r="AH124" s="12">
        <v>44742</v>
      </c>
      <c r="AI124" s="12">
        <v>44770</v>
      </c>
      <c r="AJ124" t="s">
        <v>23</v>
      </c>
      <c r="AK124" t="s">
        <v>22</v>
      </c>
      <c r="AL124" s="11">
        <v>2585</v>
      </c>
      <c r="AM124" s="11">
        <v>2612.0500000000002</v>
      </c>
      <c r="AN124" s="11">
        <v>2561.25</v>
      </c>
      <c r="AO124" s="11">
        <v>2592</v>
      </c>
      <c r="AP124" s="11">
        <v>2588.1</v>
      </c>
      <c r="AQ124" s="11">
        <v>2592</v>
      </c>
      <c r="AR124">
        <v>14958500</v>
      </c>
      <c r="AS124" s="11">
        <v>38795485337.5</v>
      </c>
      <c r="AT124" s="11">
        <v>38795485337.5</v>
      </c>
      <c r="AU124">
        <v>31358000</v>
      </c>
      <c r="AV124">
        <v>4637000</v>
      </c>
      <c r="AX124" s="32">
        <f t="shared" si="29"/>
        <v>44742</v>
      </c>
      <c r="AY124" s="33">
        <f t="shared" si="30"/>
        <v>2595.65</v>
      </c>
      <c r="AZ124" s="34">
        <f t="shared" si="31"/>
        <v>1406.8844504220001</v>
      </c>
      <c r="BA124" s="34">
        <f t="shared" si="32"/>
        <v>842.48640270479996</v>
      </c>
      <c r="BB124" s="35">
        <f t="shared" si="27"/>
        <v>32203000</v>
      </c>
      <c r="BC124" s="34">
        <f t="shared" si="33"/>
        <v>-255500</v>
      </c>
      <c r="BD124" s="36"/>
      <c r="BE124" s="37">
        <f t="shared" si="34"/>
        <v>6.0074026703873804E-3</v>
      </c>
      <c r="BF124" s="37">
        <f t="shared" si="35"/>
        <v>1.6699194739585137</v>
      </c>
      <c r="BG124" s="37">
        <f t="shared" si="36"/>
        <v>-7.871589876303587E-3</v>
      </c>
      <c r="BH124" s="36"/>
      <c r="BI124" s="34">
        <f t="shared" si="42"/>
        <v>-255500</v>
      </c>
      <c r="BJ124" s="36"/>
      <c r="BK124" s="36"/>
      <c r="BL124" s="34">
        <f t="shared" si="37"/>
        <v>2596.11</v>
      </c>
      <c r="BM124" s="36"/>
      <c r="BN124" s="34">
        <f t="shared" si="38"/>
        <v>2615.9</v>
      </c>
      <c r="BO124" s="34">
        <f t="shared" si="39"/>
        <v>2566</v>
      </c>
      <c r="BP124" s="36"/>
      <c r="BQ124" s="38">
        <f t="shared" si="40"/>
        <v>9.1206694326278384E-2</v>
      </c>
      <c r="BR124" s="38">
        <f t="shared" si="41"/>
        <v>0.28736515809051461</v>
      </c>
      <c r="BS124" s="39"/>
      <c r="BT124" s="39"/>
      <c r="BU124" s="39"/>
      <c r="BV124" s="39"/>
      <c r="BW124" s="39"/>
      <c r="BX124" s="39"/>
      <c r="BY124" s="39"/>
      <c r="BZ124" s="39"/>
    </row>
    <row r="125" spans="1:78" x14ac:dyDescent="0.3">
      <c r="A125" s="12">
        <v>44743</v>
      </c>
      <c r="B125" t="s">
        <v>21</v>
      </c>
      <c r="C125" s="11">
        <v>2574.9</v>
      </c>
      <c r="D125" s="11">
        <v>2592</v>
      </c>
      <c r="E125" s="11">
        <v>2365</v>
      </c>
      <c r="F125" s="11">
        <v>2595.65</v>
      </c>
      <c r="G125" s="11">
        <v>2406</v>
      </c>
      <c r="H125" s="11">
        <v>2408.6999999999998</v>
      </c>
      <c r="I125" s="11">
        <v>2434.35</v>
      </c>
      <c r="J125" s="11">
        <v>2856.15</v>
      </c>
      <c r="K125" s="11">
        <v>2016.25</v>
      </c>
      <c r="L125">
        <v>37841671</v>
      </c>
      <c r="M125" s="11">
        <v>92119994931.800003</v>
      </c>
      <c r="N125">
        <v>1165095</v>
      </c>
      <c r="O125">
        <v>16124097</v>
      </c>
      <c r="P125">
        <v>42.61</v>
      </c>
      <c r="R125" s="12">
        <v>44743</v>
      </c>
      <c r="S125" s="12">
        <v>44770</v>
      </c>
      <c r="T125" t="s">
        <v>23</v>
      </c>
      <c r="U125" t="s">
        <v>22</v>
      </c>
      <c r="V125" s="11">
        <v>2572.0500000000002</v>
      </c>
      <c r="W125" s="11">
        <v>2588.9499999999998</v>
      </c>
      <c r="X125" s="11">
        <v>2360.35</v>
      </c>
      <c r="Y125" s="11">
        <v>2412.25</v>
      </c>
      <c r="Z125" s="11">
        <v>2408.75</v>
      </c>
      <c r="AA125" s="11">
        <v>2412.25</v>
      </c>
      <c r="AB125">
        <v>54586000</v>
      </c>
      <c r="AC125" s="11">
        <v>133086457837.5</v>
      </c>
      <c r="AD125" s="11">
        <v>133086457837.5</v>
      </c>
      <c r="AE125">
        <v>37066750</v>
      </c>
      <c r="AF125">
        <v>5708750</v>
      </c>
      <c r="AH125" s="12">
        <v>44743</v>
      </c>
      <c r="AI125" s="12">
        <v>44798</v>
      </c>
      <c r="AJ125" t="s">
        <v>23</v>
      </c>
      <c r="AK125" t="s">
        <v>22</v>
      </c>
      <c r="AL125" s="11">
        <v>2586.1</v>
      </c>
      <c r="AM125" s="11">
        <v>2593</v>
      </c>
      <c r="AN125" s="11">
        <v>2367</v>
      </c>
      <c r="AO125" s="11">
        <v>2417.6</v>
      </c>
      <c r="AP125" s="11">
        <v>2417.15</v>
      </c>
      <c r="AQ125" s="11">
        <v>2417.6</v>
      </c>
      <c r="AR125">
        <v>2430250</v>
      </c>
      <c r="AS125" s="11">
        <v>5919314150</v>
      </c>
      <c r="AT125" s="11">
        <v>5919314150</v>
      </c>
      <c r="AU125">
        <v>2405000</v>
      </c>
      <c r="AV125">
        <v>331000</v>
      </c>
      <c r="AX125" s="32">
        <f t="shared" si="29"/>
        <v>44743</v>
      </c>
      <c r="AY125" s="33">
        <f t="shared" si="30"/>
        <v>2408.6999999999998</v>
      </c>
      <c r="AZ125" s="34">
        <f t="shared" si="31"/>
        <v>3925.1695531949995</v>
      </c>
      <c r="BA125" s="34">
        <f t="shared" si="32"/>
        <v>975.71481914419996</v>
      </c>
      <c r="BB125" s="35">
        <f t="shared" si="27"/>
        <v>39471750</v>
      </c>
      <c r="BC125" s="34">
        <f t="shared" si="33"/>
        <v>7268750</v>
      </c>
      <c r="BD125" s="36"/>
      <c r="BE125" s="37">
        <f t="shared" si="34"/>
        <v>-7.2024348429102644E-2</v>
      </c>
      <c r="BF125" s="37">
        <f t="shared" si="35"/>
        <v>4.0228655711489223</v>
      </c>
      <c r="BG125" s="37">
        <f t="shared" si="36"/>
        <v>0.2257165481476881</v>
      </c>
      <c r="BH125" s="36"/>
      <c r="BI125" s="34">
        <f t="shared" si="42"/>
        <v>7268750</v>
      </c>
      <c r="BJ125" s="36"/>
      <c r="BK125" s="36"/>
      <c r="BL125" s="34">
        <f t="shared" si="37"/>
        <v>2434.35</v>
      </c>
      <c r="BM125" s="36"/>
      <c r="BN125" s="34">
        <f t="shared" si="38"/>
        <v>2592</v>
      </c>
      <c r="BO125" s="34">
        <f t="shared" si="39"/>
        <v>2365</v>
      </c>
      <c r="BP125" s="36"/>
      <c r="BQ125" s="38">
        <f t="shared" si="40"/>
        <v>0.15666194002415848</v>
      </c>
      <c r="BR125" s="38">
        <f t="shared" si="41"/>
        <v>0.1946435213887166</v>
      </c>
      <c r="BS125" s="39"/>
      <c r="BT125" s="39"/>
      <c r="BU125" s="39"/>
      <c r="BV125" s="39"/>
      <c r="BW125" s="39"/>
      <c r="BX125" s="39"/>
      <c r="BY125" s="39"/>
      <c r="BZ125" s="39"/>
    </row>
    <row r="126" spans="1:78" x14ac:dyDescent="0.3">
      <c r="A126" s="12">
        <v>44746</v>
      </c>
      <c r="B126" t="s">
        <v>21</v>
      </c>
      <c r="C126" s="11">
        <v>2378.9499999999998</v>
      </c>
      <c r="D126" s="11">
        <v>2442</v>
      </c>
      <c r="E126" s="11">
        <v>2366.1</v>
      </c>
      <c r="F126" s="11">
        <v>2408.6999999999998</v>
      </c>
      <c r="G126" s="11">
        <v>2413</v>
      </c>
      <c r="H126" s="11">
        <v>2413.6999999999998</v>
      </c>
      <c r="I126" s="11">
        <v>2412.08</v>
      </c>
      <c r="J126" s="11">
        <v>2856.15</v>
      </c>
      <c r="K126" s="11">
        <v>2016.25</v>
      </c>
      <c r="L126">
        <v>19317335</v>
      </c>
      <c r="M126" s="11">
        <v>46594929825.599998</v>
      </c>
      <c r="N126">
        <v>525122</v>
      </c>
      <c r="O126">
        <v>8925205</v>
      </c>
      <c r="P126">
        <v>46.2</v>
      </c>
      <c r="R126" s="12">
        <v>44746</v>
      </c>
      <c r="S126" s="12">
        <v>44770</v>
      </c>
      <c r="T126" t="s">
        <v>23</v>
      </c>
      <c r="U126" t="s">
        <v>22</v>
      </c>
      <c r="V126" s="11">
        <v>2384.9</v>
      </c>
      <c r="W126" s="11">
        <v>2440</v>
      </c>
      <c r="X126" s="11">
        <v>2370</v>
      </c>
      <c r="Y126" s="11">
        <v>2420.1</v>
      </c>
      <c r="Z126" s="11">
        <v>2420</v>
      </c>
      <c r="AA126" s="11">
        <v>2420.1</v>
      </c>
      <c r="AB126">
        <v>19154000</v>
      </c>
      <c r="AC126" s="11">
        <v>46269506637.5</v>
      </c>
      <c r="AD126" s="11">
        <v>46269506637.5</v>
      </c>
      <c r="AE126">
        <v>36193500</v>
      </c>
      <c r="AF126">
        <v>-873250</v>
      </c>
      <c r="AH126" s="12">
        <v>44746</v>
      </c>
      <c r="AI126" s="12">
        <v>44798</v>
      </c>
      <c r="AJ126" t="s">
        <v>23</v>
      </c>
      <c r="AK126" t="s">
        <v>22</v>
      </c>
      <c r="AL126" s="11">
        <v>2404.5</v>
      </c>
      <c r="AM126" s="11">
        <v>2446.6</v>
      </c>
      <c r="AN126" s="11">
        <v>2375.8000000000002</v>
      </c>
      <c r="AO126" s="11">
        <v>2425.25</v>
      </c>
      <c r="AP126" s="11">
        <v>2425.6999999999998</v>
      </c>
      <c r="AQ126" s="11">
        <v>2425.25</v>
      </c>
      <c r="AR126">
        <v>945500</v>
      </c>
      <c r="AS126" s="11">
        <v>2289207137.5</v>
      </c>
      <c r="AT126" s="11">
        <v>2289207137.5</v>
      </c>
      <c r="AU126">
        <v>2506000</v>
      </c>
      <c r="AV126">
        <v>101000</v>
      </c>
      <c r="AX126" s="32">
        <f t="shared" si="29"/>
        <v>44746</v>
      </c>
      <c r="AY126" s="33">
        <f t="shared" si="30"/>
        <v>2413.6999999999998</v>
      </c>
      <c r="AZ126" s="34">
        <f t="shared" si="31"/>
        <v>2152.8308476399998</v>
      </c>
      <c r="BA126" s="34">
        <f t="shared" si="32"/>
        <v>1589.2860924450001</v>
      </c>
      <c r="BB126" s="35">
        <f t="shared" si="27"/>
        <v>38699500</v>
      </c>
      <c r="BC126" s="34">
        <f t="shared" si="33"/>
        <v>-772250</v>
      </c>
      <c r="BD126" s="36"/>
      <c r="BE126" s="37">
        <f t="shared" si="34"/>
        <v>2.0758085274214309E-3</v>
      </c>
      <c r="BF126" s="37">
        <f t="shared" si="35"/>
        <v>1.3545898739527931</v>
      </c>
      <c r="BG126" s="37">
        <f t="shared" si="36"/>
        <v>-1.9564625333307998E-2</v>
      </c>
      <c r="BH126" s="36"/>
      <c r="BI126" s="34">
        <f t="shared" si="42"/>
        <v>-772250</v>
      </c>
      <c r="BJ126" s="36"/>
      <c r="BK126" s="36"/>
      <c r="BL126" s="34">
        <f t="shared" si="37"/>
        <v>2412.08</v>
      </c>
      <c r="BM126" s="36"/>
      <c r="BN126" s="34">
        <f t="shared" si="38"/>
        <v>2442</v>
      </c>
      <c r="BO126" s="34">
        <f t="shared" si="39"/>
        <v>2366.1</v>
      </c>
      <c r="BP126" s="36"/>
      <c r="BQ126" s="38">
        <f t="shared" si="40"/>
        <v>0.15491133168776158</v>
      </c>
      <c r="BR126" s="38">
        <f t="shared" si="41"/>
        <v>0.19712337259764406</v>
      </c>
      <c r="BS126" s="39"/>
      <c r="BT126" s="39"/>
      <c r="BU126" s="39"/>
      <c r="BV126" s="39"/>
      <c r="BW126" s="39"/>
      <c r="BX126" s="39"/>
      <c r="BY126" s="39"/>
      <c r="BZ126" s="39"/>
    </row>
    <row r="127" spans="1:78" x14ac:dyDescent="0.3">
      <c r="A127" s="12">
        <v>44747</v>
      </c>
      <c r="B127" t="s">
        <v>21</v>
      </c>
      <c r="C127" s="11">
        <v>2423</v>
      </c>
      <c r="D127" s="11">
        <v>2464.9</v>
      </c>
      <c r="E127" s="11">
        <v>2417.1</v>
      </c>
      <c r="F127" s="11">
        <v>2413.6999999999998</v>
      </c>
      <c r="G127" s="11">
        <v>2431.5500000000002</v>
      </c>
      <c r="H127" s="11">
        <v>2433.25</v>
      </c>
      <c r="I127" s="11">
        <v>2440.39</v>
      </c>
      <c r="J127" s="11">
        <v>2856.15</v>
      </c>
      <c r="K127" s="11">
        <v>2016.25</v>
      </c>
      <c r="L127">
        <v>8144239</v>
      </c>
      <c r="M127" s="11">
        <v>19875158179.599998</v>
      </c>
      <c r="N127">
        <v>351338</v>
      </c>
      <c r="O127">
        <v>3241427</v>
      </c>
      <c r="P127">
        <v>39.799999999999997</v>
      </c>
      <c r="R127" s="12">
        <v>44747</v>
      </c>
      <c r="S127" s="12">
        <v>44770</v>
      </c>
      <c r="T127" t="s">
        <v>23</v>
      </c>
      <c r="U127" t="s">
        <v>22</v>
      </c>
      <c r="V127" s="11">
        <v>2431.9499999999998</v>
      </c>
      <c r="W127" s="11">
        <v>2466</v>
      </c>
      <c r="X127" s="11">
        <v>2417.9</v>
      </c>
      <c r="Y127" s="11">
        <v>2429</v>
      </c>
      <c r="Z127" s="11">
        <v>2429.35</v>
      </c>
      <c r="AA127" s="11">
        <v>2429</v>
      </c>
      <c r="AB127">
        <v>12786250</v>
      </c>
      <c r="AC127" s="11">
        <v>31210454087.5</v>
      </c>
      <c r="AD127" s="11">
        <v>31210454087.5</v>
      </c>
      <c r="AE127">
        <v>34842500</v>
      </c>
      <c r="AF127">
        <v>-1351000</v>
      </c>
      <c r="AH127" s="12">
        <v>44747</v>
      </c>
      <c r="AI127" s="12">
        <v>44798</v>
      </c>
      <c r="AJ127" t="s">
        <v>23</v>
      </c>
      <c r="AK127" t="s">
        <v>22</v>
      </c>
      <c r="AL127" s="11">
        <v>2436</v>
      </c>
      <c r="AM127" s="11">
        <v>2470</v>
      </c>
      <c r="AN127" s="11">
        <v>2423</v>
      </c>
      <c r="AO127" s="11">
        <v>2433.65</v>
      </c>
      <c r="AP127" s="11">
        <v>2434</v>
      </c>
      <c r="AQ127" s="11">
        <v>2433.65</v>
      </c>
      <c r="AR127">
        <v>755000</v>
      </c>
      <c r="AS127" s="11">
        <v>1846478162.5</v>
      </c>
      <c r="AT127" s="11">
        <v>1846478162.5</v>
      </c>
      <c r="AU127">
        <v>2459000</v>
      </c>
      <c r="AV127">
        <v>-47000</v>
      </c>
      <c r="AX127" s="32">
        <f t="shared" si="29"/>
        <v>44747</v>
      </c>
      <c r="AY127" s="33">
        <f t="shared" si="30"/>
        <v>2433.25</v>
      </c>
      <c r="AZ127" s="34">
        <f t="shared" si="31"/>
        <v>791.03460365299998</v>
      </c>
      <c r="BA127" s="34">
        <f t="shared" si="32"/>
        <v>1812.5070686757997</v>
      </c>
      <c r="BB127" s="35">
        <f t="shared" si="27"/>
        <v>37301500</v>
      </c>
      <c r="BC127" s="34">
        <f t="shared" si="33"/>
        <v>-1398000</v>
      </c>
      <c r="BD127" s="36"/>
      <c r="BE127" s="37">
        <f t="shared" si="34"/>
        <v>8.0995981273564166E-3</v>
      </c>
      <c r="BF127" s="37">
        <f t="shared" si="35"/>
        <v>0.43643118271032305</v>
      </c>
      <c r="BG127" s="37">
        <f t="shared" si="36"/>
        <v>-3.6124497732528842E-2</v>
      </c>
      <c r="BH127" s="36"/>
      <c r="BI127" s="34">
        <f t="shared" si="42"/>
        <v>-1398000</v>
      </c>
      <c r="BJ127" s="36"/>
      <c r="BK127" s="36"/>
      <c r="BL127" s="34">
        <f t="shared" si="37"/>
        <v>2440.39</v>
      </c>
      <c r="BM127" s="36"/>
      <c r="BN127" s="34">
        <f t="shared" si="38"/>
        <v>2464.9</v>
      </c>
      <c r="BO127" s="34">
        <f t="shared" si="39"/>
        <v>2417.1</v>
      </c>
      <c r="BP127" s="36"/>
      <c r="BQ127" s="38">
        <f t="shared" si="40"/>
        <v>0.14806645309244965</v>
      </c>
      <c r="BR127" s="38">
        <f t="shared" si="41"/>
        <v>0.20681959082455054</v>
      </c>
      <c r="BS127" s="39"/>
      <c r="BT127" s="39"/>
      <c r="BU127" s="39"/>
      <c r="BV127" s="39"/>
      <c r="BW127" s="39"/>
      <c r="BX127" s="39"/>
      <c r="BY127" s="39"/>
      <c r="BZ127" s="39"/>
    </row>
    <row r="128" spans="1:78" x14ac:dyDescent="0.3">
      <c r="A128" s="12">
        <v>44748</v>
      </c>
      <c r="B128" t="s">
        <v>21</v>
      </c>
      <c r="C128" s="11">
        <v>2420.1</v>
      </c>
      <c r="D128" s="11">
        <v>2441.9499999999998</v>
      </c>
      <c r="E128" s="11">
        <v>2388</v>
      </c>
      <c r="F128" s="11">
        <v>2433.25</v>
      </c>
      <c r="G128" s="11">
        <v>2415</v>
      </c>
      <c r="H128" s="11">
        <v>2411.85</v>
      </c>
      <c r="I128" s="11">
        <v>2410.61</v>
      </c>
      <c r="J128" s="11">
        <v>2856.15</v>
      </c>
      <c r="K128" s="11">
        <v>2016.25</v>
      </c>
      <c r="L128">
        <v>11050026</v>
      </c>
      <c r="M128" s="11">
        <v>26637248724.349998</v>
      </c>
      <c r="N128">
        <v>392094</v>
      </c>
      <c r="O128">
        <v>5356881</v>
      </c>
      <c r="P128">
        <v>48.48</v>
      </c>
      <c r="R128" s="12">
        <v>44748</v>
      </c>
      <c r="S128" s="12">
        <v>44770</v>
      </c>
      <c r="T128" t="s">
        <v>23</v>
      </c>
      <c r="U128" t="s">
        <v>22</v>
      </c>
      <c r="V128" s="11">
        <v>2420</v>
      </c>
      <c r="W128" s="11">
        <v>2438.85</v>
      </c>
      <c r="X128" s="11">
        <v>2386.5</v>
      </c>
      <c r="Y128" s="11">
        <v>2418.25</v>
      </c>
      <c r="Z128" s="11">
        <v>2421</v>
      </c>
      <c r="AA128" s="11">
        <v>2418.25</v>
      </c>
      <c r="AB128">
        <v>12612750</v>
      </c>
      <c r="AC128" s="11">
        <v>30423037400</v>
      </c>
      <c r="AD128" s="11">
        <v>30423037400</v>
      </c>
      <c r="AE128">
        <v>35102000</v>
      </c>
      <c r="AF128">
        <v>259500</v>
      </c>
      <c r="AH128" s="12">
        <v>44748</v>
      </c>
      <c r="AI128" s="12">
        <v>44798</v>
      </c>
      <c r="AJ128" t="s">
        <v>23</v>
      </c>
      <c r="AK128" t="s">
        <v>22</v>
      </c>
      <c r="AL128" s="11">
        <v>2431.1999999999998</v>
      </c>
      <c r="AM128" s="11">
        <v>2443.1</v>
      </c>
      <c r="AN128" s="11">
        <v>2392.9499999999998</v>
      </c>
      <c r="AO128" s="11">
        <v>2422.15</v>
      </c>
      <c r="AP128" s="11">
        <v>2424.75</v>
      </c>
      <c r="AQ128" s="11">
        <v>2422.15</v>
      </c>
      <c r="AR128">
        <v>839250</v>
      </c>
      <c r="AS128" s="11">
        <v>2026983325</v>
      </c>
      <c r="AT128" s="11">
        <v>2026983325</v>
      </c>
      <c r="AU128">
        <v>2588750</v>
      </c>
      <c r="AV128">
        <v>129750</v>
      </c>
      <c r="AX128" s="32">
        <f t="shared" si="29"/>
        <v>44748</v>
      </c>
      <c r="AY128" s="33">
        <f t="shared" si="30"/>
        <v>2411.85</v>
      </c>
      <c r="AZ128" s="34">
        <f t="shared" si="31"/>
        <v>1291.3350907409999</v>
      </c>
      <c r="BA128" s="34">
        <f t="shared" si="32"/>
        <v>1840.3630195363999</v>
      </c>
      <c r="BB128" s="35">
        <f t="shared" si="27"/>
        <v>37690750</v>
      </c>
      <c r="BC128" s="34">
        <f t="shared" si="33"/>
        <v>389250</v>
      </c>
      <c r="BD128" s="36"/>
      <c r="BE128" s="37">
        <f t="shared" si="34"/>
        <v>-8.794821740470601E-3</v>
      </c>
      <c r="BF128" s="37">
        <f t="shared" si="35"/>
        <v>0.70167411376604172</v>
      </c>
      <c r="BG128" s="37">
        <f t="shared" si="36"/>
        <v>1.0435237188852996E-2</v>
      </c>
      <c r="BH128" s="36"/>
      <c r="BI128" s="34">
        <f t="shared" si="42"/>
        <v>389250</v>
      </c>
      <c r="BJ128" s="36"/>
      <c r="BK128" s="36"/>
      <c r="BL128" s="34">
        <f t="shared" si="37"/>
        <v>2410.61</v>
      </c>
      <c r="BM128" s="36"/>
      <c r="BN128" s="34">
        <f t="shared" si="38"/>
        <v>2441.9499999999998</v>
      </c>
      <c r="BO128" s="34">
        <f t="shared" si="39"/>
        <v>2388</v>
      </c>
      <c r="BP128" s="36"/>
      <c r="BQ128" s="38">
        <f t="shared" si="40"/>
        <v>0.15555905677222842</v>
      </c>
      <c r="BR128" s="38">
        <f t="shared" si="41"/>
        <v>0.19620582765034095</v>
      </c>
      <c r="BS128" s="39"/>
      <c r="BT128" s="39"/>
      <c r="BU128" s="39"/>
      <c r="BV128" s="39"/>
      <c r="BW128" s="39"/>
      <c r="BX128" s="39"/>
      <c r="BY128" s="39"/>
      <c r="BZ128" s="39"/>
    </row>
    <row r="129" spans="1:78" x14ac:dyDescent="0.3">
      <c r="A129" s="12">
        <v>44749</v>
      </c>
      <c r="B129" t="s">
        <v>21</v>
      </c>
      <c r="C129" s="11">
        <v>2425.9</v>
      </c>
      <c r="D129" s="11">
        <v>2433.25</v>
      </c>
      <c r="E129" s="11">
        <v>2375</v>
      </c>
      <c r="F129" s="11">
        <v>2411.85</v>
      </c>
      <c r="G129" s="11">
        <v>2391</v>
      </c>
      <c r="H129" s="11">
        <v>2388.1</v>
      </c>
      <c r="I129" s="11">
        <v>2392.12</v>
      </c>
      <c r="J129" s="11">
        <v>2856.15</v>
      </c>
      <c r="K129" s="11">
        <v>2016.25</v>
      </c>
      <c r="L129">
        <v>10753423</v>
      </c>
      <c r="M129" s="11">
        <v>25723462115.349998</v>
      </c>
      <c r="N129">
        <v>388023</v>
      </c>
      <c r="O129">
        <v>6400200</v>
      </c>
      <c r="P129">
        <v>59.52</v>
      </c>
      <c r="R129" s="12">
        <v>44749</v>
      </c>
      <c r="S129" s="12">
        <v>44770</v>
      </c>
      <c r="T129" t="s">
        <v>23</v>
      </c>
      <c r="U129" t="s">
        <v>22</v>
      </c>
      <c r="V129" s="11">
        <v>2425.1</v>
      </c>
      <c r="W129" s="11">
        <v>2434</v>
      </c>
      <c r="X129" s="11">
        <v>2380.15</v>
      </c>
      <c r="Y129" s="11">
        <v>2396.6999999999998</v>
      </c>
      <c r="Z129" s="11">
        <v>2399</v>
      </c>
      <c r="AA129" s="11">
        <v>2396.6999999999998</v>
      </c>
      <c r="AB129">
        <v>11213250</v>
      </c>
      <c r="AC129" s="11">
        <v>26901322062.5</v>
      </c>
      <c r="AD129" s="11">
        <v>26901322062.5</v>
      </c>
      <c r="AE129">
        <v>36205000</v>
      </c>
      <c r="AF129">
        <v>1103000</v>
      </c>
      <c r="AH129" s="12">
        <v>44749</v>
      </c>
      <c r="AI129" s="12">
        <v>44798</v>
      </c>
      <c r="AJ129" t="s">
        <v>23</v>
      </c>
      <c r="AK129" t="s">
        <v>22</v>
      </c>
      <c r="AL129" s="11">
        <v>2432.4</v>
      </c>
      <c r="AM129" s="11">
        <v>2439.1</v>
      </c>
      <c r="AN129" s="11">
        <v>2384.3000000000002</v>
      </c>
      <c r="AO129" s="11">
        <v>2399.35</v>
      </c>
      <c r="AP129" s="11">
        <v>2402.5</v>
      </c>
      <c r="AQ129" s="11">
        <v>2399.35</v>
      </c>
      <c r="AR129">
        <v>1122000</v>
      </c>
      <c r="AS129" s="11">
        <v>2694242737.5</v>
      </c>
      <c r="AT129" s="11">
        <v>2694242737.5</v>
      </c>
      <c r="AU129">
        <v>3008500</v>
      </c>
      <c r="AV129">
        <v>419750</v>
      </c>
      <c r="AX129" s="32">
        <f t="shared" si="29"/>
        <v>44749</v>
      </c>
      <c r="AY129" s="33">
        <f t="shared" si="30"/>
        <v>2388.1</v>
      </c>
      <c r="AZ129" s="34">
        <f t="shared" si="31"/>
        <v>1531.0046424</v>
      </c>
      <c r="BA129" s="34">
        <f t="shared" si="32"/>
        <v>1913.4509091302</v>
      </c>
      <c r="BB129" s="35">
        <f t="shared" si="27"/>
        <v>39213500</v>
      </c>
      <c r="BC129" s="34">
        <f t="shared" si="33"/>
        <v>1522750</v>
      </c>
      <c r="BD129" s="36"/>
      <c r="BE129" s="37">
        <f t="shared" si="34"/>
        <v>-9.8472127205257373E-3</v>
      </c>
      <c r="BF129" s="37">
        <f t="shared" si="35"/>
        <v>0.80012747392403749</v>
      </c>
      <c r="BG129" s="37">
        <f t="shared" si="36"/>
        <v>4.0401159435670554E-2</v>
      </c>
      <c r="BH129" s="36"/>
      <c r="BI129" s="34">
        <f t="shared" si="42"/>
        <v>1522750</v>
      </c>
      <c r="BJ129" s="36"/>
      <c r="BK129" s="36"/>
      <c r="BL129" s="34">
        <f t="shared" si="37"/>
        <v>2392.12</v>
      </c>
      <c r="BM129" s="36"/>
      <c r="BN129" s="34">
        <f t="shared" si="38"/>
        <v>2433.25</v>
      </c>
      <c r="BO129" s="34">
        <f t="shared" si="39"/>
        <v>2375</v>
      </c>
      <c r="BP129" s="36"/>
      <c r="BQ129" s="38">
        <f t="shared" si="40"/>
        <v>0.16387444637011367</v>
      </c>
      <c r="BR129" s="38">
        <f t="shared" si="41"/>
        <v>0.18442653440793547</v>
      </c>
      <c r="BS129" s="39"/>
      <c r="BT129" s="39"/>
      <c r="BU129" s="39"/>
      <c r="BV129" s="39"/>
      <c r="BW129" s="39"/>
      <c r="BX129" s="39"/>
      <c r="BY129" s="39"/>
      <c r="BZ129" s="39"/>
    </row>
    <row r="130" spans="1:78" x14ac:dyDescent="0.3">
      <c r="A130" s="12">
        <v>44750</v>
      </c>
      <c r="B130" t="s">
        <v>21</v>
      </c>
      <c r="C130" s="11">
        <v>2418</v>
      </c>
      <c r="D130" s="11">
        <v>2418</v>
      </c>
      <c r="E130" s="11">
        <v>2382.5500000000002</v>
      </c>
      <c r="F130" s="11">
        <v>2388.1</v>
      </c>
      <c r="G130" s="11">
        <v>2391</v>
      </c>
      <c r="H130" s="11">
        <v>2391.4</v>
      </c>
      <c r="I130" s="11">
        <v>2393.9899999999998</v>
      </c>
      <c r="J130" s="11">
        <v>2856.15</v>
      </c>
      <c r="K130" s="11">
        <v>2016.25</v>
      </c>
      <c r="L130">
        <v>8773162</v>
      </c>
      <c r="M130" s="11">
        <v>21002872434.25</v>
      </c>
      <c r="N130">
        <v>310810</v>
      </c>
      <c r="O130">
        <v>5266144</v>
      </c>
      <c r="P130">
        <v>60.03</v>
      </c>
      <c r="R130" s="12">
        <v>44750</v>
      </c>
      <c r="S130" s="12">
        <v>44770</v>
      </c>
      <c r="T130" t="s">
        <v>23</v>
      </c>
      <c r="U130" t="s">
        <v>22</v>
      </c>
      <c r="V130" s="11">
        <v>2412.5</v>
      </c>
      <c r="W130" s="11">
        <v>2418</v>
      </c>
      <c r="X130" s="11">
        <v>2390.1</v>
      </c>
      <c r="Y130" s="11">
        <v>2399.4</v>
      </c>
      <c r="Z130" s="11">
        <v>2398.65</v>
      </c>
      <c r="AA130" s="11">
        <v>2399.4</v>
      </c>
      <c r="AB130">
        <v>8931250</v>
      </c>
      <c r="AC130" s="11">
        <v>21451877700</v>
      </c>
      <c r="AD130" s="11">
        <v>21451877700</v>
      </c>
      <c r="AE130">
        <v>36095750</v>
      </c>
      <c r="AF130">
        <v>-109250</v>
      </c>
      <c r="AH130" s="12">
        <v>44750</v>
      </c>
      <c r="AI130" s="12">
        <v>44798</v>
      </c>
      <c r="AJ130" t="s">
        <v>23</v>
      </c>
      <c r="AK130" t="s">
        <v>22</v>
      </c>
      <c r="AL130" s="11">
        <v>2418</v>
      </c>
      <c r="AM130" s="11">
        <v>2420.5500000000002</v>
      </c>
      <c r="AN130" s="11">
        <v>2393.15</v>
      </c>
      <c r="AO130" s="11">
        <v>2402.1999999999998</v>
      </c>
      <c r="AP130" s="11">
        <v>2401.8000000000002</v>
      </c>
      <c r="AQ130" s="11">
        <v>2402.1999999999998</v>
      </c>
      <c r="AR130">
        <v>716500</v>
      </c>
      <c r="AS130" s="11">
        <v>1722760837.5</v>
      </c>
      <c r="AT130" s="11">
        <v>1722760837.5</v>
      </c>
      <c r="AU130">
        <v>3195000</v>
      </c>
      <c r="AV130">
        <v>186500</v>
      </c>
      <c r="AX130" s="32">
        <f t="shared" si="29"/>
        <v>44750</v>
      </c>
      <c r="AY130" s="33">
        <f t="shared" si="30"/>
        <v>2391.4</v>
      </c>
      <c r="AZ130" s="34">
        <f t="shared" si="31"/>
        <v>1260.709607456</v>
      </c>
      <c r="BA130" s="34">
        <f t="shared" si="32"/>
        <v>1938.2749475257995</v>
      </c>
      <c r="BB130" s="35">
        <f t="shared" si="27"/>
        <v>39290750</v>
      </c>
      <c r="BC130" s="34">
        <f t="shared" si="33"/>
        <v>77250</v>
      </c>
      <c r="BD130" s="36"/>
      <c r="BE130" s="37">
        <f t="shared" si="34"/>
        <v>1.381851681252955E-3</v>
      </c>
      <c r="BF130" s="37">
        <f t="shared" si="35"/>
        <v>0.65042867580024755</v>
      </c>
      <c r="BG130" s="37">
        <f t="shared" si="36"/>
        <v>1.969984826654086E-3</v>
      </c>
      <c r="BH130" s="36">
        <f>BC130</f>
        <v>77250</v>
      </c>
      <c r="BI130" s="34"/>
      <c r="BJ130" s="36"/>
      <c r="BK130" s="36"/>
      <c r="BL130" s="34">
        <f t="shared" si="37"/>
        <v>2393.9899999999998</v>
      </c>
      <c r="BM130" s="36"/>
      <c r="BN130" s="34">
        <f t="shared" si="38"/>
        <v>2418</v>
      </c>
      <c r="BO130" s="34">
        <f t="shared" si="39"/>
        <v>2382.5500000000002</v>
      </c>
      <c r="BP130" s="36"/>
      <c r="BQ130" s="38">
        <f t="shared" si="40"/>
        <v>0.16271904486809166</v>
      </c>
      <c r="BR130" s="38">
        <f t="shared" si="41"/>
        <v>0.18606323620582771</v>
      </c>
      <c r="BS130" s="39"/>
      <c r="BT130" s="39"/>
      <c r="BU130" s="39"/>
      <c r="BV130" s="39"/>
      <c r="BW130" s="39"/>
      <c r="BX130" s="39"/>
      <c r="BY130" s="39"/>
      <c r="BZ130" s="39"/>
    </row>
    <row r="131" spans="1:78" x14ac:dyDescent="0.3">
      <c r="A131" s="12">
        <v>44753</v>
      </c>
      <c r="B131" t="s">
        <v>21</v>
      </c>
      <c r="C131" s="11">
        <v>2376.5</v>
      </c>
      <c r="D131" s="11">
        <v>2428.8000000000002</v>
      </c>
      <c r="E131" s="11">
        <v>2370</v>
      </c>
      <c r="F131" s="11">
        <v>2391.4</v>
      </c>
      <c r="G131" s="11">
        <v>2421.5</v>
      </c>
      <c r="H131" s="11">
        <v>2423.9</v>
      </c>
      <c r="I131" s="11">
        <v>2400.92</v>
      </c>
      <c r="J131" s="11">
        <v>2856.15</v>
      </c>
      <c r="K131" s="11">
        <v>2016.25</v>
      </c>
      <c r="L131">
        <v>6390604</v>
      </c>
      <c r="M131" s="11">
        <v>15343320840.200001</v>
      </c>
      <c r="N131">
        <v>224208</v>
      </c>
      <c r="O131">
        <v>2790542</v>
      </c>
      <c r="P131">
        <v>43.67</v>
      </c>
      <c r="R131" s="12">
        <v>44753</v>
      </c>
      <c r="S131" s="12">
        <v>44770</v>
      </c>
      <c r="T131" t="s">
        <v>23</v>
      </c>
      <c r="U131" t="s">
        <v>22</v>
      </c>
      <c r="V131" s="11">
        <v>2379.9</v>
      </c>
      <c r="W131" s="11">
        <v>2434.15</v>
      </c>
      <c r="X131" s="11">
        <v>2376.4499999999998</v>
      </c>
      <c r="Y131" s="11">
        <v>2425.35</v>
      </c>
      <c r="Z131" s="11">
        <v>2423</v>
      </c>
      <c r="AA131" s="11">
        <v>2425.35</v>
      </c>
      <c r="AB131">
        <v>10984500</v>
      </c>
      <c r="AC131" s="11">
        <v>26454618500</v>
      </c>
      <c r="AD131" s="11">
        <v>26454618500</v>
      </c>
      <c r="AE131">
        <v>35285500</v>
      </c>
      <c r="AF131">
        <v>-810250</v>
      </c>
      <c r="AH131" s="12">
        <v>44753</v>
      </c>
      <c r="AI131" s="12">
        <v>44798</v>
      </c>
      <c r="AJ131" t="s">
        <v>23</v>
      </c>
      <c r="AK131" t="s">
        <v>22</v>
      </c>
      <c r="AL131" s="11">
        <v>2391</v>
      </c>
      <c r="AM131" s="11">
        <v>2436</v>
      </c>
      <c r="AN131" s="11">
        <v>2380.3000000000002</v>
      </c>
      <c r="AO131" s="11">
        <v>2428.65</v>
      </c>
      <c r="AP131" s="11">
        <v>2425.5</v>
      </c>
      <c r="AQ131" s="11">
        <v>2428.65</v>
      </c>
      <c r="AR131">
        <v>799250</v>
      </c>
      <c r="AS131" s="11">
        <v>1928684250</v>
      </c>
      <c r="AT131" s="11">
        <v>1928684250</v>
      </c>
      <c r="AU131">
        <v>3141250</v>
      </c>
      <c r="AV131">
        <v>-53750</v>
      </c>
      <c r="AX131" s="32">
        <f t="shared" si="29"/>
        <v>44753</v>
      </c>
      <c r="AY131" s="33">
        <f t="shared" si="30"/>
        <v>2423.9</v>
      </c>
      <c r="AZ131" s="34">
        <f t="shared" si="31"/>
        <v>669.98680986400007</v>
      </c>
      <c r="BA131" s="34">
        <f t="shared" si="32"/>
        <v>1405.382958378</v>
      </c>
      <c r="BB131" s="35">
        <f t="shared" ref="BB131:BB145" si="43">AE131+AU131</f>
        <v>38426750</v>
      </c>
      <c r="BC131" s="34">
        <f t="shared" si="33"/>
        <v>-864000</v>
      </c>
      <c r="BD131" s="36"/>
      <c r="BE131" s="37">
        <f t="shared" si="34"/>
        <v>1.3590365476290039E-2</v>
      </c>
      <c r="BF131" s="37">
        <f t="shared" si="35"/>
        <v>0.4767289982207088</v>
      </c>
      <c r="BG131" s="37">
        <f t="shared" si="36"/>
        <v>-2.1989908566265596E-2</v>
      </c>
      <c r="BH131" s="36"/>
      <c r="BI131" s="34">
        <f>BC131</f>
        <v>-864000</v>
      </c>
      <c r="BJ131" s="36"/>
      <c r="BK131" s="36"/>
      <c r="BL131" s="34">
        <f t="shared" si="37"/>
        <v>2400.92</v>
      </c>
      <c r="BM131" s="36"/>
      <c r="BN131" s="34">
        <f t="shared" si="38"/>
        <v>2428.8000000000002</v>
      </c>
      <c r="BO131" s="34">
        <f t="shared" si="39"/>
        <v>2370</v>
      </c>
      <c r="BP131" s="36"/>
      <c r="BQ131" s="38">
        <f t="shared" si="40"/>
        <v>0.15134009068151183</v>
      </c>
      <c r="BR131" s="38">
        <f t="shared" si="41"/>
        <v>0.20218226906385622</v>
      </c>
      <c r="BS131" s="39"/>
      <c r="BT131" s="39"/>
      <c r="BU131" s="39"/>
      <c r="BV131" s="39"/>
      <c r="BW131" s="39"/>
      <c r="BX131" s="39"/>
      <c r="BY131" s="39"/>
      <c r="BZ131" s="39"/>
    </row>
    <row r="132" spans="1:78" x14ac:dyDescent="0.3">
      <c r="A132" s="12">
        <v>44754</v>
      </c>
      <c r="B132" t="s">
        <v>21</v>
      </c>
      <c r="C132" s="11">
        <v>2404</v>
      </c>
      <c r="D132" s="11">
        <v>2439.6999999999998</v>
      </c>
      <c r="E132" s="11">
        <v>2404</v>
      </c>
      <c r="F132" s="11">
        <v>2423.9</v>
      </c>
      <c r="G132" s="11">
        <v>2418.8000000000002</v>
      </c>
      <c r="H132" s="11">
        <v>2420.4499999999998</v>
      </c>
      <c r="I132" s="11">
        <v>2424.6799999999998</v>
      </c>
      <c r="J132" s="11">
        <v>2856.15</v>
      </c>
      <c r="K132" s="11">
        <v>2016.25</v>
      </c>
      <c r="L132">
        <v>4974502</v>
      </c>
      <c r="M132" s="11">
        <v>12061561234.200001</v>
      </c>
      <c r="N132">
        <v>203393</v>
      </c>
      <c r="O132">
        <v>2091493</v>
      </c>
      <c r="P132">
        <v>42.04</v>
      </c>
      <c r="R132" s="12">
        <v>44754</v>
      </c>
      <c r="S132" s="12">
        <v>44770</v>
      </c>
      <c r="T132" t="s">
        <v>23</v>
      </c>
      <c r="U132" t="s">
        <v>22</v>
      </c>
      <c r="V132" s="11">
        <v>2414</v>
      </c>
      <c r="W132" s="11">
        <v>2439.9</v>
      </c>
      <c r="X132" s="11">
        <v>2406.1999999999998</v>
      </c>
      <c r="Y132" s="11">
        <v>2420.6999999999998</v>
      </c>
      <c r="Z132" s="11">
        <v>2419.15</v>
      </c>
      <c r="AA132" s="11">
        <v>2420.6999999999998</v>
      </c>
      <c r="AB132">
        <v>7309500</v>
      </c>
      <c r="AC132" s="11">
        <v>17729803650</v>
      </c>
      <c r="AD132" s="11">
        <v>17729803650</v>
      </c>
      <c r="AE132">
        <v>35047000</v>
      </c>
      <c r="AF132">
        <v>-238500</v>
      </c>
      <c r="AH132" s="12">
        <v>44754</v>
      </c>
      <c r="AI132" s="12">
        <v>44798</v>
      </c>
      <c r="AJ132" t="s">
        <v>23</v>
      </c>
      <c r="AK132" t="s">
        <v>22</v>
      </c>
      <c r="AL132" s="11">
        <v>2413.5</v>
      </c>
      <c r="AM132" s="11">
        <v>2442.5</v>
      </c>
      <c r="AN132" s="11">
        <v>2413.5</v>
      </c>
      <c r="AO132" s="11">
        <v>2424.3000000000002</v>
      </c>
      <c r="AP132" s="11">
        <v>2422.9</v>
      </c>
      <c r="AQ132" s="11">
        <v>2424.3000000000002</v>
      </c>
      <c r="AR132">
        <v>536000</v>
      </c>
      <c r="AS132" s="11">
        <v>1301910212.5</v>
      </c>
      <c r="AT132" s="11">
        <v>1301910212.5</v>
      </c>
      <c r="AU132">
        <v>3127500</v>
      </c>
      <c r="AV132">
        <v>-13750</v>
      </c>
      <c r="AX132" s="32">
        <f t="shared" si="29"/>
        <v>44754</v>
      </c>
      <c r="AY132" s="33">
        <f t="shared" si="30"/>
        <v>2420.4499999999998</v>
      </c>
      <c r="AZ132" s="34">
        <f t="shared" si="31"/>
        <v>507.12012472399999</v>
      </c>
      <c r="BA132" s="34">
        <f t="shared" si="32"/>
        <v>1108.8141508228</v>
      </c>
      <c r="BB132" s="35">
        <f t="shared" si="43"/>
        <v>38174500</v>
      </c>
      <c r="BC132" s="34">
        <f t="shared" si="33"/>
        <v>-252250</v>
      </c>
      <c r="BD132" s="36"/>
      <c r="BE132" s="37">
        <f t="shared" si="34"/>
        <v>-1.4233260448039411E-3</v>
      </c>
      <c r="BF132" s="37">
        <f t="shared" si="35"/>
        <v>0.45735358296761408</v>
      </c>
      <c r="BG132" s="37">
        <f t="shared" si="36"/>
        <v>-6.5644375337492759E-3</v>
      </c>
      <c r="BH132" s="36"/>
      <c r="BI132" s="34">
        <f>BC132</f>
        <v>-252250</v>
      </c>
      <c r="BJ132" s="36"/>
      <c r="BK132" s="36"/>
      <c r="BL132" s="34">
        <f t="shared" si="37"/>
        <v>2424.6799999999998</v>
      </c>
      <c r="BM132" s="36"/>
      <c r="BN132" s="34">
        <f t="shared" si="38"/>
        <v>2439.6999999999998</v>
      </c>
      <c r="BO132" s="34">
        <f t="shared" si="39"/>
        <v>2404</v>
      </c>
      <c r="BP132" s="36"/>
      <c r="BQ132" s="38">
        <f t="shared" si="40"/>
        <v>0.15254801043362579</v>
      </c>
      <c r="BR132" s="38">
        <f t="shared" si="41"/>
        <v>0.20047117172969614</v>
      </c>
      <c r="BS132" s="39"/>
      <c r="BT132" s="39"/>
      <c r="BU132" s="39"/>
      <c r="BV132" s="39"/>
      <c r="BW132" s="39"/>
      <c r="BX132" s="39"/>
      <c r="BY132" s="39"/>
      <c r="BZ132" s="39"/>
    </row>
    <row r="133" spans="1:78" x14ac:dyDescent="0.3">
      <c r="A133" s="12">
        <v>44755</v>
      </c>
      <c r="B133" t="s">
        <v>21</v>
      </c>
      <c r="C133" s="11">
        <v>2427.3000000000002</v>
      </c>
      <c r="D133" s="11">
        <v>2434</v>
      </c>
      <c r="E133" s="11">
        <v>2373</v>
      </c>
      <c r="F133" s="11">
        <v>2420.4499999999998</v>
      </c>
      <c r="G133" s="11">
        <v>2379</v>
      </c>
      <c r="H133" s="11">
        <v>2377.5500000000002</v>
      </c>
      <c r="I133" s="11">
        <v>2398.4899999999998</v>
      </c>
      <c r="J133" s="11">
        <v>2856.15</v>
      </c>
      <c r="K133" s="11">
        <v>2016.25</v>
      </c>
      <c r="L133">
        <v>6564435</v>
      </c>
      <c r="M133" s="11">
        <v>15744718033.450001</v>
      </c>
      <c r="N133">
        <v>263635</v>
      </c>
      <c r="O133">
        <v>3820557</v>
      </c>
      <c r="P133">
        <v>58.2</v>
      </c>
      <c r="R133" s="12">
        <v>44755</v>
      </c>
      <c r="S133" s="12">
        <v>44770</v>
      </c>
      <c r="T133" t="s">
        <v>23</v>
      </c>
      <c r="U133" t="s">
        <v>22</v>
      </c>
      <c r="V133" s="11">
        <v>2424.9</v>
      </c>
      <c r="W133" s="11">
        <v>2434</v>
      </c>
      <c r="X133" s="11">
        <v>2380</v>
      </c>
      <c r="Y133" s="11">
        <v>2384.4</v>
      </c>
      <c r="Z133" s="11">
        <v>2386.85</v>
      </c>
      <c r="AA133" s="11">
        <v>2384.4</v>
      </c>
      <c r="AB133">
        <v>8106750</v>
      </c>
      <c r="AC133" s="11">
        <v>19463176150</v>
      </c>
      <c r="AD133" s="11">
        <v>19463176150</v>
      </c>
      <c r="AE133">
        <v>35554250</v>
      </c>
      <c r="AF133">
        <v>507250</v>
      </c>
      <c r="AH133" s="12">
        <v>44755</v>
      </c>
      <c r="AI133" s="12">
        <v>44798</v>
      </c>
      <c r="AJ133" t="s">
        <v>23</v>
      </c>
      <c r="AK133" t="s">
        <v>22</v>
      </c>
      <c r="AL133" s="11">
        <v>2418</v>
      </c>
      <c r="AM133" s="11">
        <v>2437.4499999999998</v>
      </c>
      <c r="AN133" s="11">
        <v>2383.1999999999998</v>
      </c>
      <c r="AO133" s="11">
        <v>2387.5500000000002</v>
      </c>
      <c r="AP133" s="11">
        <v>2389.4499999999998</v>
      </c>
      <c r="AQ133" s="11">
        <v>2387.5500000000002</v>
      </c>
      <c r="AR133">
        <v>861750</v>
      </c>
      <c r="AS133" s="11">
        <v>2068993625</v>
      </c>
      <c r="AT133" s="11">
        <v>2068993625</v>
      </c>
      <c r="AU133">
        <v>3504250</v>
      </c>
      <c r="AV133">
        <v>376750</v>
      </c>
      <c r="AX133" s="32">
        <f t="shared" si="29"/>
        <v>44755</v>
      </c>
      <c r="AY133" s="33">
        <f t="shared" si="30"/>
        <v>2377.5500000000002</v>
      </c>
      <c r="AZ133" s="34">
        <f t="shared" si="31"/>
        <v>916.35677589299985</v>
      </c>
      <c r="BA133" s="34">
        <f t="shared" si="32"/>
        <v>1052.0312550369999</v>
      </c>
      <c r="BB133" s="35">
        <f t="shared" si="43"/>
        <v>39058500</v>
      </c>
      <c r="BC133" s="34">
        <f t="shared" si="33"/>
        <v>884000</v>
      </c>
      <c r="BD133" s="36"/>
      <c r="BE133" s="37">
        <f t="shared" si="34"/>
        <v>-1.7723976946435432E-2</v>
      </c>
      <c r="BF133" s="37">
        <f t="shared" si="35"/>
        <v>0.87103569547538928</v>
      </c>
      <c r="BG133" s="37">
        <f t="shared" si="36"/>
        <v>2.3156819342754979E-2</v>
      </c>
      <c r="BH133" s="36"/>
      <c r="BI133" s="34">
        <f>BC133</f>
        <v>884000</v>
      </c>
      <c r="BJ133" s="36"/>
      <c r="BK133" s="36"/>
      <c r="BL133" s="34">
        <f t="shared" si="37"/>
        <v>2398.4899999999998</v>
      </c>
      <c r="BM133" s="36"/>
      <c r="BN133" s="34">
        <f t="shared" si="38"/>
        <v>2434</v>
      </c>
      <c r="BO133" s="34">
        <f t="shared" si="39"/>
        <v>2373</v>
      </c>
      <c r="BP133" s="36"/>
      <c r="BQ133" s="38">
        <f t="shared" si="40"/>
        <v>0.16756822995991102</v>
      </c>
      <c r="BR133" s="38">
        <f t="shared" si="41"/>
        <v>0.17919404835709865</v>
      </c>
      <c r="BS133" s="39"/>
      <c r="BT133" s="39"/>
      <c r="BU133" s="39"/>
      <c r="BV133" s="39"/>
      <c r="BW133" s="39"/>
      <c r="BX133" s="39"/>
      <c r="BY133" s="39"/>
      <c r="BZ133" s="39"/>
    </row>
    <row r="134" spans="1:78" x14ac:dyDescent="0.3">
      <c r="A134" s="12">
        <v>44756</v>
      </c>
      <c r="B134" t="s">
        <v>21</v>
      </c>
      <c r="C134" s="11">
        <v>2388</v>
      </c>
      <c r="D134" s="11">
        <v>2433.9499999999998</v>
      </c>
      <c r="E134" s="11">
        <v>2376.9499999999998</v>
      </c>
      <c r="F134" s="11">
        <v>2377.5500000000002</v>
      </c>
      <c r="G134" s="11">
        <v>2399</v>
      </c>
      <c r="H134" s="11">
        <v>2397.15</v>
      </c>
      <c r="I134" s="11">
        <v>2398.08</v>
      </c>
      <c r="J134" s="11">
        <v>2856.15</v>
      </c>
      <c r="K134" s="11">
        <v>2016.25</v>
      </c>
      <c r="L134">
        <v>7831798</v>
      </c>
      <c r="M134" s="11">
        <v>18781243733.650002</v>
      </c>
      <c r="N134">
        <v>257217</v>
      </c>
      <c r="O134">
        <v>3162562</v>
      </c>
      <c r="P134">
        <v>40.380000000000003</v>
      </c>
      <c r="R134" s="12">
        <v>44756</v>
      </c>
      <c r="S134" s="12">
        <v>44770</v>
      </c>
      <c r="T134" t="s">
        <v>23</v>
      </c>
      <c r="U134" t="s">
        <v>22</v>
      </c>
      <c r="V134" s="11">
        <v>2396.3000000000002</v>
      </c>
      <c r="W134" s="11">
        <v>2441.25</v>
      </c>
      <c r="X134" s="11">
        <v>2382.65</v>
      </c>
      <c r="Y134" s="11">
        <v>2399.1</v>
      </c>
      <c r="Z134" s="11">
        <v>2400.6999999999998</v>
      </c>
      <c r="AA134" s="11">
        <v>2399.1</v>
      </c>
      <c r="AB134">
        <v>13321750</v>
      </c>
      <c r="AC134" s="11">
        <v>32066116275</v>
      </c>
      <c r="AD134" s="11">
        <v>32066116275</v>
      </c>
      <c r="AE134">
        <v>34631250</v>
      </c>
      <c r="AF134">
        <v>-923000</v>
      </c>
      <c r="AH134" s="12">
        <v>44756</v>
      </c>
      <c r="AI134" s="12">
        <v>44798</v>
      </c>
      <c r="AJ134" t="s">
        <v>23</v>
      </c>
      <c r="AK134" t="s">
        <v>22</v>
      </c>
      <c r="AL134" s="11">
        <v>2391.3000000000002</v>
      </c>
      <c r="AM134" s="11">
        <v>2442</v>
      </c>
      <c r="AN134" s="11">
        <v>2385.35</v>
      </c>
      <c r="AO134" s="11">
        <v>2402.1</v>
      </c>
      <c r="AP134" s="11">
        <v>2402.3000000000002</v>
      </c>
      <c r="AQ134" s="11">
        <v>2402.1</v>
      </c>
      <c r="AR134">
        <v>1053000</v>
      </c>
      <c r="AS134" s="11">
        <v>2534751862.5</v>
      </c>
      <c r="AT134" s="11">
        <v>2534751862.5</v>
      </c>
      <c r="AU134">
        <v>3650500</v>
      </c>
      <c r="AV134">
        <v>146250</v>
      </c>
      <c r="AX134" s="32">
        <f t="shared" si="29"/>
        <v>44756</v>
      </c>
      <c r="AY134" s="33">
        <f t="shared" si="30"/>
        <v>2397.15</v>
      </c>
      <c r="AZ134" s="34">
        <f t="shared" si="31"/>
        <v>758.40766809599995</v>
      </c>
      <c r="BA134" s="34">
        <f t="shared" si="32"/>
        <v>977.03559206739988</v>
      </c>
      <c r="BB134" s="35">
        <f t="shared" si="43"/>
        <v>38281750</v>
      </c>
      <c r="BC134" s="34">
        <f t="shared" si="33"/>
        <v>-776750</v>
      </c>
      <c r="BD134" s="36"/>
      <c r="BE134" s="37">
        <f t="shared" si="34"/>
        <v>8.2437803621374563E-3</v>
      </c>
      <c r="BF134" s="37">
        <f t="shared" si="35"/>
        <v>0.77623340874534064</v>
      </c>
      <c r="BG134" s="37">
        <f t="shared" si="36"/>
        <v>-1.9886836412048595E-2</v>
      </c>
      <c r="BH134" s="36"/>
      <c r="BI134" s="34">
        <f>BC134</f>
        <v>-776750</v>
      </c>
      <c r="BJ134" s="36"/>
      <c r="BK134" s="36"/>
      <c r="BL134" s="34">
        <f t="shared" si="37"/>
        <v>2398.08</v>
      </c>
      <c r="BM134" s="36"/>
      <c r="BN134" s="34">
        <f t="shared" si="38"/>
        <v>2433.9499999999998</v>
      </c>
      <c r="BO134" s="34">
        <f t="shared" si="39"/>
        <v>2376.9499999999998</v>
      </c>
      <c r="BP134" s="36"/>
      <c r="BQ134" s="38">
        <f t="shared" si="40"/>
        <v>0.16070584528123522</v>
      </c>
      <c r="BR134" s="38">
        <f t="shared" si="41"/>
        <v>0.18891506509609429</v>
      </c>
      <c r="BS134" s="39"/>
      <c r="BT134" s="39"/>
      <c r="BU134" s="39"/>
      <c r="BV134" s="39"/>
      <c r="BW134" s="39"/>
      <c r="BX134" s="39"/>
      <c r="BY134" s="39"/>
      <c r="BZ134" s="39"/>
    </row>
    <row r="135" spans="1:78" x14ac:dyDescent="0.3">
      <c r="A135" s="12">
        <v>44757</v>
      </c>
      <c r="B135" t="s">
        <v>21</v>
      </c>
      <c r="C135" s="11">
        <v>2415</v>
      </c>
      <c r="D135" s="11">
        <v>2415</v>
      </c>
      <c r="E135" s="11">
        <v>2383.1</v>
      </c>
      <c r="F135" s="11">
        <v>2397.15</v>
      </c>
      <c r="G135" s="11">
        <v>2401.15</v>
      </c>
      <c r="H135" s="11">
        <v>2401.8000000000002</v>
      </c>
      <c r="I135" s="11">
        <v>2397.1799999999998</v>
      </c>
      <c r="J135" s="11">
        <v>2856.15</v>
      </c>
      <c r="K135" s="11">
        <v>2016.25</v>
      </c>
      <c r="L135">
        <v>4431880</v>
      </c>
      <c r="M135" s="11">
        <v>10623995556.200001</v>
      </c>
      <c r="N135">
        <v>137878</v>
      </c>
      <c r="O135">
        <v>2013822</v>
      </c>
      <c r="P135">
        <v>45.44</v>
      </c>
      <c r="R135" s="12">
        <v>44757</v>
      </c>
      <c r="S135" s="12">
        <v>44770</v>
      </c>
      <c r="T135" t="s">
        <v>23</v>
      </c>
      <c r="U135" t="s">
        <v>22</v>
      </c>
      <c r="V135" s="11">
        <v>2408</v>
      </c>
      <c r="W135" s="11">
        <v>2418.5</v>
      </c>
      <c r="X135" s="11">
        <v>2388.65</v>
      </c>
      <c r="Y135" s="11">
        <v>2410.25</v>
      </c>
      <c r="Z135" s="11">
        <v>2409.9499999999998</v>
      </c>
      <c r="AA135" s="11">
        <v>2410.25</v>
      </c>
      <c r="AB135">
        <v>6969750</v>
      </c>
      <c r="AC135" s="11">
        <v>16747319712.5</v>
      </c>
      <c r="AD135" s="11">
        <v>16747319712.5</v>
      </c>
      <c r="AE135">
        <v>34085250</v>
      </c>
      <c r="AF135">
        <v>-546000</v>
      </c>
      <c r="AH135" s="12">
        <v>44757</v>
      </c>
      <c r="AI135" s="12">
        <v>44798</v>
      </c>
      <c r="AJ135" t="s">
        <v>23</v>
      </c>
      <c r="AK135" t="s">
        <v>22</v>
      </c>
      <c r="AL135" s="11">
        <v>2407.3000000000002</v>
      </c>
      <c r="AM135" s="11">
        <v>2420</v>
      </c>
      <c r="AN135" s="11">
        <v>2391.6999999999998</v>
      </c>
      <c r="AO135" s="11">
        <v>2411.5500000000002</v>
      </c>
      <c r="AP135" s="11">
        <v>2410.25</v>
      </c>
      <c r="AQ135" s="11">
        <v>2411.5500000000002</v>
      </c>
      <c r="AR135">
        <v>949750</v>
      </c>
      <c r="AS135" s="11">
        <v>2284113812.5</v>
      </c>
      <c r="AT135" s="11">
        <v>2284113812.5</v>
      </c>
      <c r="AU135">
        <v>3994000</v>
      </c>
      <c r="AV135">
        <v>343500</v>
      </c>
      <c r="AX135" s="32">
        <f t="shared" si="29"/>
        <v>44757</v>
      </c>
      <c r="AY135" s="33">
        <f t="shared" si="30"/>
        <v>2401.8000000000002</v>
      </c>
      <c r="AZ135" s="34">
        <f t="shared" si="31"/>
        <v>482.749382196</v>
      </c>
      <c r="BA135" s="34">
        <f t="shared" si="32"/>
        <v>822.51619720660005</v>
      </c>
      <c r="BB135" s="35">
        <f t="shared" si="43"/>
        <v>38079250</v>
      </c>
      <c r="BC135" s="34">
        <f t="shared" si="33"/>
        <v>-202500</v>
      </c>
      <c r="BD135" s="36"/>
      <c r="BE135" s="37">
        <f t="shared" si="34"/>
        <v>1.9398035166760907E-3</v>
      </c>
      <c r="BF135" s="37">
        <f t="shared" si="35"/>
        <v>0.58691778208805623</v>
      </c>
      <c r="BG135" s="37">
        <f t="shared" si="36"/>
        <v>-5.2897268280577558E-3</v>
      </c>
      <c r="BH135" s="36"/>
      <c r="BI135" s="34">
        <f>BC135</f>
        <v>-202500</v>
      </c>
      <c r="BJ135" s="36"/>
      <c r="BK135" s="36"/>
      <c r="BL135" s="34">
        <f t="shared" si="37"/>
        <v>2397.1799999999998</v>
      </c>
      <c r="BM135" s="36"/>
      <c r="BN135" s="34">
        <f t="shared" si="38"/>
        <v>2415</v>
      </c>
      <c r="BO135" s="34">
        <f t="shared" si="39"/>
        <v>2383.1</v>
      </c>
      <c r="BP135" s="36"/>
      <c r="BQ135" s="38">
        <f t="shared" si="40"/>
        <v>0.15907777952838609</v>
      </c>
      <c r="BR135" s="38">
        <f t="shared" si="41"/>
        <v>0.19122132672039688</v>
      </c>
      <c r="BS135" s="39"/>
      <c r="BT135" s="39"/>
      <c r="BU135" s="39"/>
      <c r="BV135" s="39"/>
      <c r="BW135" s="39"/>
      <c r="BX135" s="39"/>
      <c r="BY135" s="39"/>
      <c r="BZ135" s="39"/>
    </row>
    <row r="136" spans="1:78" x14ac:dyDescent="0.3">
      <c r="A136" s="12">
        <v>44760</v>
      </c>
      <c r="B136" t="s">
        <v>21</v>
      </c>
      <c r="C136" s="11">
        <v>2421</v>
      </c>
      <c r="D136" s="11">
        <v>2425</v>
      </c>
      <c r="E136" s="11">
        <v>2392.3000000000002</v>
      </c>
      <c r="F136" s="11">
        <v>2401.8000000000002</v>
      </c>
      <c r="G136" s="11">
        <v>2423</v>
      </c>
      <c r="H136" s="11">
        <v>2422.25</v>
      </c>
      <c r="I136" s="11">
        <v>2408.23</v>
      </c>
      <c r="J136" s="11">
        <v>2856.15</v>
      </c>
      <c r="K136" s="11">
        <v>2016.25</v>
      </c>
      <c r="L136">
        <v>6996757</v>
      </c>
      <c r="M136" s="11">
        <v>16849806027.65</v>
      </c>
      <c r="N136">
        <v>212210</v>
      </c>
      <c r="O136">
        <v>3641338</v>
      </c>
      <c r="P136">
        <v>52.04</v>
      </c>
      <c r="R136" s="12">
        <v>44760</v>
      </c>
      <c r="S136" s="12">
        <v>44770</v>
      </c>
      <c r="T136" t="s">
        <v>23</v>
      </c>
      <c r="U136" t="s">
        <v>22</v>
      </c>
      <c r="V136" s="11">
        <v>2424</v>
      </c>
      <c r="W136" s="11">
        <v>2434.8000000000002</v>
      </c>
      <c r="X136" s="11">
        <v>2401.25</v>
      </c>
      <c r="Y136" s="11">
        <v>2431.3000000000002</v>
      </c>
      <c r="Z136" s="11">
        <v>2432</v>
      </c>
      <c r="AA136" s="11">
        <v>2431.3000000000002</v>
      </c>
      <c r="AB136">
        <v>9468500</v>
      </c>
      <c r="AC136" s="11">
        <v>22890249237.5</v>
      </c>
      <c r="AD136" s="11">
        <v>22890249237.5</v>
      </c>
      <c r="AE136">
        <v>34012000</v>
      </c>
      <c r="AF136">
        <v>-73250</v>
      </c>
      <c r="AH136" s="12">
        <v>44760</v>
      </c>
      <c r="AI136" s="12">
        <v>44798</v>
      </c>
      <c r="AJ136" t="s">
        <v>23</v>
      </c>
      <c r="AK136" t="s">
        <v>22</v>
      </c>
      <c r="AL136" s="11">
        <v>2423.8000000000002</v>
      </c>
      <c r="AM136" s="11">
        <v>2435</v>
      </c>
      <c r="AN136" s="11">
        <v>2394</v>
      </c>
      <c r="AO136" s="11">
        <v>2432.1</v>
      </c>
      <c r="AP136" s="11">
        <v>2432.0500000000002</v>
      </c>
      <c r="AQ136" s="11">
        <v>2432.1</v>
      </c>
      <c r="AR136">
        <v>1507250</v>
      </c>
      <c r="AS136" s="11">
        <v>3643521562.5</v>
      </c>
      <c r="AT136" s="11">
        <v>3643521562.5</v>
      </c>
      <c r="AU136">
        <v>4487000</v>
      </c>
      <c r="AV136">
        <v>493000</v>
      </c>
      <c r="AX136" s="32">
        <f t="shared" si="29"/>
        <v>44760</v>
      </c>
      <c r="AY136" s="33">
        <f t="shared" si="30"/>
        <v>2422.25</v>
      </c>
      <c r="AZ136" s="34">
        <f t="shared" si="31"/>
        <v>876.91794117400002</v>
      </c>
      <c r="BA136" s="34">
        <f t="shared" si="32"/>
        <v>666.92415215459994</v>
      </c>
      <c r="BB136" s="35">
        <f t="shared" si="43"/>
        <v>38499000</v>
      </c>
      <c r="BC136" s="34">
        <f t="shared" si="33"/>
        <v>419750</v>
      </c>
      <c r="BD136" s="36"/>
      <c r="BE136" s="37">
        <f t="shared" si="34"/>
        <v>8.5144474977099736E-3</v>
      </c>
      <c r="BF136" s="37">
        <f t="shared" si="35"/>
        <v>1.3148690722040628</v>
      </c>
      <c r="BG136" s="37">
        <f t="shared" si="36"/>
        <v>1.1023063742064248E-2</v>
      </c>
      <c r="BH136" s="36">
        <f>BC136</f>
        <v>419750</v>
      </c>
      <c r="BI136" s="34"/>
      <c r="BJ136" s="36"/>
      <c r="BK136" s="36"/>
      <c r="BL136" s="34">
        <f t="shared" si="37"/>
        <v>2408.23</v>
      </c>
      <c r="BM136" s="36"/>
      <c r="BN136" s="34">
        <f t="shared" si="38"/>
        <v>2425</v>
      </c>
      <c r="BO136" s="34">
        <f t="shared" si="39"/>
        <v>2392.3000000000002</v>
      </c>
      <c r="BP136" s="36"/>
      <c r="BQ136" s="38">
        <f t="shared" si="40"/>
        <v>0.15191779143252282</v>
      </c>
      <c r="BR136" s="38">
        <f t="shared" si="41"/>
        <v>0.20136391816491012</v>
      </c>
      <c r="BS136" s="39"/>
      <c r="BT136" s="39"/>
      <c r="BU136" s="39"/>
      <c r="BV136" s="39"/>
      <c r="BW136" s="39"/>
      <c r="BX136" s="39"/>
      <c r="BY136" s="39"/>
      <c r="BZ136" s="39"/>
    </row>
    <row r="137" spans="1:78" x14ac:dyDescent="0.3">
      <c r="A137" s="12">
        <v>44761</v>
      </c>
      <c r="B137" t="s">
        <v>21</v>
      </c>
      <c r="C137" s="11">
        <v>2400.3000000000002</v>
      </c>
      <c r="D137" s="11">
        <v>2447</v>
      </c>
      <c r="E137" s="11">
        <v>2400.3000000000002</v>
      </c>
      <c r="F137" s="11">
        <v>2422.25</v>
      </c>
      <c r="G137" s="11">
        <v>2433</v>
      </c>
      <c r="H137" s="11">
        <v>2437.1</v>
      </c>
      <c r="I137" s="11">
        <v>2429.46</v>
      </c>
      <c r="J137" s="11">
        <v>2856.15</v>
      </c>
      <c r="K137" s="11">
        <v>2016.25</v>
      </c>
      <c r="L137">
        <v>7587006</v>
      </c>
      <c r="M137" s="11">
        <v>18432314366.200001</v>
      </c>
      <c r="N137">
        <v>213280</v>
      </c>
      <c r="O137">
        <v>3280412</v>
      </c>
      <c r="P137">
        <v>43.24</v>
      </c>
      <c r="R137" s="12">
        <v>44761</v>
      </c>
      <c r="S137" s="12">
        <v>44770</v>
      </c>
      <c r="T137" t="s">
        <v>23</v>
      </c>
      <c r="U137" t="s">
        <v>22</v>
      </c>
      <c r="V137" s="11">
        <v>2405</v>
      </c>
      <c r="W137" s="11">
        <v>2454.8000000000002</v>
      </c>
      <c r="X137" s="11">
        <v>2405</v>
      </c>
      <c r="Y137" s="11">
        <v>2438</v>
      </c>
      <c r="Z137" s="11">
        <v>2437</v>
      </c>
      <c r="AA137" s="11">
        <v>2438</v>
      </c>
      <c r="AB137">
        <v>10845250</v>
      </c>
      <c r="AC137" s="11">
        <v>26445080337.5</v>
      </c>
      <c r="AD137" s="11">
        <v>26445080337.5</v>
      </c>
      <c r="AE137">
        <v>33374750</v>
      </c>
      <c r="AF137">
        <v>-637250</v>
      </c>
      <c r="AH137" s="12">
        <v>44761</v>
      </c>
      <c r="AI137" s="12">
        <v>44798</v>
      </c>
      <c r="AJ137" t="s">
        <v>23</v>
      </c>
      <c r="AK137" t="s">
        <v>22</v>
      </c>
      <c r="AL137" s="11">
        <v>2407.9499999999998</v>
      </c>
      <c r="AM137" s="11">
        <v>2454.85</v>
      </c>
      <c r="AN137" s="11">
        <v>2407.9499999999998</v>
      </c>
      <c r="AO137" s="11">
        <v>2441.5500000000002</v>
      </c>
      <c r="AP137" s="11">
        <v>2439</v>
      </c>
      <c r="AQ137" s="11">
        <v>2441.5500000000002</v>
      </c>
      <c r="AR137">
        <v>2644750</v>
      </c>
      <c r="AS137" s="11">
        <v>6451093625</v>
      </c>
      <c r="AT137" s="11">
        <v>6451093625</v>
      </c>
      <c r="AU137">
        <v>5220500</v>
      </c>
      <c r="AV137">
        <v>733500</v>
      </c>
      <c r="AX137" s="32">
        <f t="shared" si="29"/>
        <v>44761</v>
      </c>
      <c r="AY137" s="33">
        <f t="shared" si="30"/>
        <v>2437.1</v>
      </c>
      <c r="AZ137" s="34">
        <f t="shared" si="31"/>
        <v>796.96297375200004</v>
      </c>
      <c r="BA137" s="34">
        <f t="shared" si="32"/>
        <v>708.31037841659997</v>
      </c>
      <c r="BB137" s="35">
        <f t="shared" si="43"/>
        <v>38595250</v>
      </c>
      <c r="BC137" s="34">
        <f t="shared" si="33"/>
        <v>96250</v>
      </c>
      <c r="BD137" s="36"/>
      <c r="BE137" s="37">
        <f t="shared" si="34"/>
        <v>6.1306636391784122E-3</v>
      </c>
      <c r="BF137" s="37">
        <f t="shared" si="35"/>
        <v>1.1251606612535869</v>
      </c>
      <c r="BG137" s="37">
        <f t="shared" si="36"/>
        <v>2.500064936751604E-3</v>
      </c>
      <c r="BH137" s="36">
        <f>BC137</f>
        <v>96250</v>
      </c>
      <c r="BI137" s="34"/>
      <c r="BJ137" s="36"/>
      <c r="BK137" s="36"/>
      <c r="BL137" s="34">
        <f t="shared" si="37"/>
        <v>2429.46</v>
      </c>
      <c r="BM137" s="36"/>
      <c r="BN137" s="34">
        <f t="shared" si="38"/>
        <v>2447</v>
      </c>
      <c r="BO137" s="34">
        <f t="shared" si="39"/>
        <v>2400.3000000000002</v>
      </c>
      <c r="BP137" s="36"/>
      <c r="BQ137" s="38">
        <f t="shared" si="40"/>
        <v>0.14671848467342408</v>
      </c>
      <c r="BR137" s="38">
        <f t="shared" si="41"/>
        <v>0.20872907625542464</v>
      </c>
      <c r="BS137" s="39"/>
      <c r="BT137" s="39"/>
      <c r="BU137" s="39"/>
      <c r="BV137" s="39"/>
      <c r="BW137" s="39"/>
      <c r="BX137" s="39"/>
      <c r="BY137" s="39"/>
      <c r="BZ137" s="39"/>
    </row>
    <row r="138" spans="1:78" x14ac:dyDescent="0.3">
      <c r="A138" s="12">
        <v>44762</v>
      </c>
      <c r="B138" t="s">
        <v>21</v>
      </c>
      <c r="C138" s="11">
        <v>2540</v>
      </c>
      <c r="D138" s="11">
        <v>2542.5</v>
      </c>
      <c r="E138" s="11">
        <v>2486.25</v>
      </c>
      <c r="F138" s="11">
        <v>2437.1</v>
      </c>
      <c r="G138" s="11">
        <v>2499</v>
      </c>
      <c r="H138" s="11">
        <v>2503</v>
      </c>
      <c r="I138" s="11">
        <v>2506.66</v>
      </c>
      <c r="J138" s="11">
        <v>2856.15</v>
      </c>
      <c r="K138" s="11">
        <v>2016.25</v>
      </c>
      <c r="L138">
        <v>11041036</v>
      </c>
      <c r="M138" s="11">
        <v>27676129582.849998</v>
      </c>
      <c r="N138">
        <v>325796</v>
      </c>
      <c r="O138">
        <v>5571093</v>
      </c>
      <c r="P138">
        <v>50.46</v>
      </c>
      <c r="R138" s="12">
        <v>44762</v>
      </c>
      <c r="S138" s="12">
        <v>44770</v>
      </c>
      <c r="T138" t="s">
        <v>23</v>
      </c>
      <c r="U138" t="s">
        <v>22</v>
      </c>
      <c r="V138" s="11">
        <v>2535.5</v>
      </c>
      <c r="W138" s="11">
        <v>2543</v>
      </c>
      <c r="X138" s="11">
        <v>2488.35</v>
      </c>
      <c r="Y138" s="11">
        <v>2503.4499999999998</v>
      </c>
      <c r="Z138" s="11">
        <v>2501.1999999999998</v>
      </c>
      <c r="AA138" s="11">
        <v>2503.4499999999998</v>
      </c>
      <c r="AB138">
        <v>16273000</v>
      </c>
      <c r="AC138" s="11">
        <v>40824187800</v>
      </c>
      <c r="AD138" s="11">
        <v>40824187800</v>
      </c>
      <c r="AE138">
        <v>31681250</v>
      </c>
      <c r="AF138">
        <v>-1693500</v>
      </c>
      <c r="AH138" s="12">
        <v>44762</v>
      </c>
      <c r="AI138" s="12">
        <v>44798</v>
      </c>
      <c r="AJ138" t="s">
        <v>23</v>
      </c>
      <c r="AK138" t="s">
        <v>22</v>
      </c>
      <c r="AL138" s="11">
        <v>2533.15</v>
      </c>
      <c r="AM138" s="11">
        <v>2545</v>
      </c>
      <c r="AN138" s="11">
        <v>2490.1999999999998</v>
      </c>
      <c r="AO138" s="11">
        <v>2504.5500000000002</v>
      </c>
      <c r="AP138" s="11">
        <v>2502.6999999999998</v>
      </c>
      <c r="AQ138" s="11">
        <v>2504.5500000000002</v>
      </c>
      <c r="AR138">
        <v>2832000</v>
      </c>
      <c r="AS138" s="11">
        <v>7104742737.5</v>
      </c>
      <c r="AT138" s="11">
        <v>7104742737.5</v>
      </c>
      <c r="AU138">
        <v>5617250</v>
      </c>
      <c r="AV138">
        <v>396750</v>
      </c>
      <c r="AX138" s="32">
        <f t="shared" si="29"/>
        <v>44762</v>
      </c>
      <c r="AY138" s="33">
        <f t="shared" si="30"/>
        <v>2503</v>
      </c>
      <c r="AZ138" s="34">
        <f t="shared" si="31"/>
        <v>1396.483597938</v>
      </c>
      <c r="BA138" s="34">
        <f t="shared" si="32"/>
        <v>766.27894822219992</v>
      </c>
      <c r="BB138" s="35">
        <f t="shared" si="43"/>
        <v>37298500</v>
      </c>
      <c r="BC138" s="34">
        <f t="shared" si="33"/>
        <v>-1296750</v>
      </c>
      <c r="BD138" s="36"/>
      <c r="BE138" s="37">
        <f t="shared" si="34"/>
        <v>2.7040334824176313E-2</v>
      </c>
      <c r="BF138" s="37">
        <f t="shared" si="35"/>
        <v>1.8224219798519872</v>
      </c>
      <c r="BG138" s="37">
        <f t="shared" si="36"/>
        <v>-3.3598694139822909E-2</v>
      </c>
      <c r="BH138" s="36"/>
      <c r="BI138" s="34">
        <f>BC138</f>
        <v>-1296750</v>
      </c>
      <c r="BJ138" s="36"/>
      <c r="BK138" s="36"/>
      <c r="BL138" s="34">
        <f t="shared" si="37"/>
        <v>2506.66</v>
      </c>
      <c r="BM138" s="36"/>
      <c r="BN138" s="34">
        <f t="shared" si="38"/>
        <v>2542.5</v>
      </c>
      <c r="BO138" s="34">
        <f t="shared" si="39"/>
        <v>2486.25</v>
      </c>
      <c r="BP138" s="36"/>
      <c r="BQ138" s="38">
        <f t="shared" si="40"/>
        <v>0.12364546679971293</v>
      </c>
      <c r="BR138" s="38">
        <f t="shared" si="41"/>
        <v>0.24141351518908866</v>
      </c>
      <c r="BS138" s="39"/>
      <c r="BT138" s="39"/>
      <c r="BU138" s="39"/>
      <c r="BV138" s="39"/>
      <c r="BW138" s="39"/>
      <c r="BX138" s="39"/>
      <c r="BY138" s="39"/>
      <c r="BZ138" s="39"/>
    </row>
    <row r="139" spans="1:78" x14ac:dyDescent="0.3">
      <c r="A139" s="12">
        <v>44763</v>
      </c>
      <c r="B139" t="s">
        <v>21</v>
      </c>
      <c r="C139" s="11">
        <v>2494</v>
      </c>
      <c r="D139" s="11">
        <v>2500</v>
      </c>
      <c r="E139" s="11">
        <v>2467.3000000000002</v>
      </c>
      <c r="F139" s="11">
        <v>2503</v>
      </c>
      <c r="G139" s="11">
        <v>2486</v>
      </c>
      <c r="H139" s="11">
        <v>2486.3000000000002</v>
      </c>
      <c r="I139" s="11">
        <v>2482.92</v>
      </c>
      <c r="J139" s="11">
        <v>2856.15</v>
      </c>
      <c r="K139" s="11">
        <v>2016.25</v>
      </c>
      <c r="L139">
        <v>7625468</v>
      </c>
      <c r="M139" s="11">
        <v>18933428050.099998</v>
      </c>
      <c r="N139">
        <v>197537</v>
      </c>
      <c r="O139">
        <v>4032523</v>
      </c>
      <c r="P139">
        <v>52.88</v>
      </c>
      <c r="R139" s="12">
        <v>44763</v>
      </c>
      <c r="S139" s="12">
        <v>44770</v>
      </c>
      <c r="T139" t="s">
        <v>23</v>
      </c>
      <c r="U139" t="s">
        <v>22</v>
      </c>
      <c r="V139" s="11">
        <v>2502.9</v>
      </c>
      <c r="W139" s="11">
        <v>2508.9</v>
      </c>
      <c r="X139" s="11">
        <v>2470</v>
      </c>
      <c r="Y139" s="11">
        <v>2488.1</v>
      </c>
      <c r="Z139" s="11">
        <v>2490</v>
      </c>
      <c r="AA139" s="11">
        <v>2488.1</v>
      </c>
      <c r="AB139">
        <v>8017000</v>
      </c>
      <c r="AC139" s="11">
        <v>19933487312.5</v>
      </c>
      <c r="AD139" s="11">
        <v>19933487312.5</v>
      </c>
      <c r="AE139">
        <v>31175250</v>
      </c>
      <c r="AF139">
        <v>-506000</v>
      </c>
      <c r="AH139" s="12">
        <v>44763</v>
      </c>
      <c r="AI139" s="12">
        <v>44798</v>
      </c>
      <c r="AJ139" t="s">
        <v>23</v>
      </c>
      <c r="AK139" t="s">
        <v>22</v>
      </c>
      <c r="AL139" s="11">
        <v>2502.75</v>
      </c>
      <c r="AM139" s="11">
        <v>2506.5500000000002</v>
      </c>
      <c r="AN139" s="11">
        <v>2470.85</v>
      </c>
      <c r="AO139" s="11">
        <v>2488.15</v>
      </c>
      <c r="AP139" s="11">
        <v>2490.25</v>
      </c>
      <c r="AQ139" s="11">
        <v>2488.15</v>
      </c>
      <c r="AR139">
        <v>3371000</v>
      </c>
      <c r="AS139" s="11">
        <v>8384827300</v>
      </c>
      <c r="AT139" s="11">
        <v>8384827300</v>
      </c>
      <c r="AU139">
        <v>7312000</v>
      </c>
      <c r="AV139">
        <v>1694750</v>
      </c>
      <c r="AX139" s="32">
        <f t="shared" si="29"/>
        <v>44763</v>
      </c>
      <c r="AY139" s="33">
        <f t="shared" si="30"/>
        <v>2486.3000000000002</v>
      </c>
      <c r="AZ139" s="34">
        <f t="shared" si="31"/>
        <v>1001.2432007159999</v>
      </c>
      <c r="BA139" s="34">
        <f t="shared" si="32"/>
        <v>862.3043126312001</v>
      </c>
      <c r="BB139" s="35">
        <f t="shared" si="43"/>
        <v>38487250</v>
      </c>
      <c r="BC139" s="34">
        <f t="shared" si="33"/>
        <v>1188750</v>
      </c>
      <c r="BD139" s="36"/>
      <c r="BE139" s="37">
        <f t="shared" si="34"/>
        <v>-6.6719936076707221E-3</v>
      </c>
      <c r="BF139" s="37">
        <f t="shared" si="35"/>
        <v>1.1611251225925652</v>
      </c>
      <c r="BG139" s="37">
        <f t="shared" si="36"/>
        <v>3.1871254876201453E-2</v>
      </c>
      <c r="BH139" s="36"/>
      <c r="BI139" s="34">
        <f>BC139</f>
        <v>1188750</v>
      </c>
      <c r="BJ139" s="36"/>
      <c r="BK139" s="36"/>
      <c r="BL139" s="34">
        <f t="shared" si="37"/>
        <v>2482.92</v>
      </c>
      <c r="BM139" s="36"/>
      <c r="BN139" s="34">
        <f t="shared" si="38"/>
        <v>2500</v>
      </c>
      <c r="BO139" s="34">
        <f t="shared" si="39"/>
        <v>2467.3000000000002</v>
      </c>
      <c r="BP139" s="36"/>
      <c r="BQ139" s="38">
        <f t="shared" si="40"/>
        <v>0.1294924986432785</v>
      </c>
      <c r="BR139" s="38">
        <f t="shared" si="41"/>
        <v>0.23313081215127102</v>
      </c>
      <c r="BS139" s="39"/>
      <c r="BT139" s="39"/>
      <c r="BU139" s="39"/>
      <c r="BV139" s="39"/>
      <c r="BW139" s="39"/>
      <c r="BX139" s="39"/>
      <c r="BY139" s="39"/>
      <c r="BZ139" s="39"/>
    </row>
    <row r="140" spans="1:78" x14ac:dyDescent="0.3">
      <c r="A140" s="12">
        <v>44764</v>
      </c>
      <c r="B140" t="s">
        <v>21</v>
      </c>
      <c r="C140" s="11">
        <v>2500</v>
      </c>
      <c r="D140" s="11">
        <v>2516.3000000000002</v>
      </c>
      <c r="E140" s="11">
        <v>2495</v>
      </c>
      <c r="F140" s="11">
        <v>2486.3000000000002</v>
      </c>
      <c r="G140" s="11">
        <v>2502.9499999999998</v>
      </c>
      <c r="H140" s="11">
        <v>2503.1</v>
      </c>
      <c r="I140" s="11">
        <v>2504.62</v>
      </c>
      <c r="J140" s="11">
        <v>2856.15</v>
      </c>
      <c r="K140" s="11">
        <v>2016.25</v>
      </c>
      <c r="L140">
        <v>5062651</v>
      </c>
      <c r="M140" s="11">
        <v>12679994866.299999</v>
      </c>
      <c r="N140">
        <v>172852</v>
      </c>
      <c r="O140">
        <v>2374481</v>
      </c>
      <c r="P140">
        <v>46.9</v>
      </c>
      <c r="R140" s="12">
        <v>44764</v>
      </c>
      <c r="S140" s="12">
        <v>44770</v>
      </c>
      <c r="T140" t="s">
        <v>23</v>
      </c>
      <c r="U140" t="s">
        <v>22</v>
      </c>
      <c r="V140" s="11">
        <v>2500</v>
      </c>
      <c r="W140" s="11">
        <v>2516.8000000000002</v>
      </c>
      <c r="X140" s="11">
        <v>2495.65</v>
      </c>
      <c r="Y140" s="11">
        <v>2503.1</v>
      </c>
      <c r="Z140" s="11">
        <v>2502</v>
      </c>
      <c r="AA140" s="11">
        <v>2503.1</v>
      </c>
      <c r="AB140">
        <v>8870250</v>
      </c>
      <c r="AC140" s="11">
        <v>22220650562.5</v>
      </c>
      <c r="AD140" s="11">
        <v>22220650562.5</v>
      </c>
      <c r="AE140">
        <v>29136000</v>
      </c>
      <c r="AF140">
        <v>-2039250</v>
      </c>
      <c r="AH140" s="12">
        <v>44764</v>
      </c>
      <c r="AI140" s="12">
        <v>44798</v>
      </c>
      <c r="AJ140" t="s">
        <v>23</v>
      </c>
      <c r="AK140" t="s">
        <v>22</v>
      </c>
      <c r="AL140" s="11">
        <v>2502.9499999999998</v>
      </c>
      <c r="AM140" s="11">
        <v>2516.65</v>
      </c>
      <c r="AN140" s="11">
        <v>2495.65</v>
      </c>
      <c r="AO140" s="11">
        <v>2503.75</v>
      </c>
      <c r="AP140" s="11">
        <v>2503.9</v>
      </c>
      <c r="AQ140" s="11">
        <v>2503.75</v>
      </c>
      <c r="AR140">
        <v>3659500</v>
      </c>
      <c r="AS140" s="11">
        <v>9168583837.5</v>
      </c>
      <c r="AT140" s="11">
        <v>9168583837.5</v>
      </c>
      <c r="AU140">
        <v>9055750</v>
      </c>
      <c r="AV140">
        <v>1743750</v>
      </c>
      <c r="AX140" s="32">
        <f t="shared" si="29"/>
        <v>44764</v>
      </c>
      <c r="AY140" s="33">
        <f t="shared" si="30"/>
        <v>2503.1</v>
      </c>
      <c r="AZ140" s="34">
        <f>O140*I140/10000000</f>
        <v>594.71726022199994</v>
      </c>
      <c r="BA140" s="34">
        <f t="shared" si="32"/>
        <v>910.8714191552001</v>
      </c>
      <c r="BB140" s="35">
        <f t="shared" si="43"/>
        <v>38191750</v>
      </c>
      <c r="BC140" s="34">
        <f t="shared" si="33"/>
        <v>-295500</v>
      </c>
      <c r="BD140" s="36"/>
      <c r="BE140" s="37">
        <f t="shared" si="34"/>
        <v>6.7570285162690449E-3</v>
      </c>
      <c r="BF140" s="37">
        <f t="shared" si="35"/>
        <v>0.65291022170130053</v>
      </c>
      <c r="BG140" s="37">
        <f t="shared" si="36"/>
        <v>-7.6778673456794136E-3</v>
      </c>
      <c r="BH140" s="36"/>
      <c r="BI140" s="34">
        <f>BC140</f>
        <v>-295500</v>
      </c>
      <c r="BJ140" s="36"/>
      <c r="BK140" s="36"/>
      <c r="BL140" s="34">
        <f t="shared" si="37"/>
        <v>2504.62</v>
      </c>
      <c r="BM140" s="36"/>
      <c r="BN140" s="34">
        <f t="shared" si="38"/>
        <v>2516.3000000000002</v>
      </c>
      <c r="BO140" s="34">
        <f t="shared" si="39"/>
        <v>2495</v>
      </c>
      <c r="BP140" s="36"/>
      <c r="BQ140" s="38">
        <f t="shared" si="40"/>
        <v>0.12361045463298502</v>
      </c>
      <c r="BR140" s="38">
        <f t="shared" si="41"/>
        <v>0.24146311221326716</v>
      </c>
      <c r="BS140" s="39"/>
      <c r="BT140" s="39"/>
      <c r="BU140" s="39"/>
      <c r="BV140" s="39"/>
      <c r="BW140" s="39"/>
      <c r="BX140" s="39"/>
      <c r="BY140" s="39"/>
      <c r="BZ140" s="39"/>
    </row>
    <row r="141" spans="1:78" x14ac:dyDescent="0.3">
      <c r="A141" s="12">
        <v>44767</v>
      </c>
      <c r="B141" t="s">
        <v>21</v>
      </c>
      <c r="C141" s="11">
        <v>2467.4499999999998</v>
      </c>
      <c r="D141" s="11">
        <v>2467.4499999999998</v>
      </c>
      <c r="E141" s="11">
        <v>2403</v>
      </c>
      <c r="F141" s="11">
        <v>2503.1</v>
      </c>
      <c r="G141" s="11">
        <v>2417.4</v>
      </c>
      <c r="H141" s="11">
        <v>2420.4</v>
      </c>
      <c r="I141" s="11">
        <v>2422.67</v>
      </c>
      <c r="J141" s="11">
        <v>2856.15</v>
      </c>
      <c r="K141" s="11">
        <v>2016.25</v>
      </c>
      <c r="L141">
        <v>10665470</v>
      </c>
      <c r="M141" s="11">
        <v>25838870736.650002</v>
      </c>
      <c r="N141">
        <v>450900</v>
      </c>
      <c r="O141">
        <v>5024203</v>
      </c>
      <c r="P141">
        <v>47.11</v>
      </c>
      <c r="R141" s="12">
        <v>44767</v>
      </c>
      <c r="S141" s="12">
        <v>44770</v>
      </c>
      <c r="T141" t="s">
        <v>23</v>
      </c>
      <c r="U141" t="s">
        <v>22</v>
      </c>
      <c r="V141" s="11">
        <v>2470.1</v>
      </c>
      <c r="W141" s="11">
        <v>2472</v>
      </c>
      <c r="X141" s="11">
        <v>2403.9499999999998</v>
      </c>
      <c r="Y141" s="11">
        <v>2422.1999999999998</v>
      </c>
      <c r="Z141" s="11">
        <v>2419.0500000000002</v>
      </c>
      <c r="AA141" s="11">
        <v>2422.1999999999998</v>
      </c>
      <c r="AB141">
        <v>16587750</v>
      </c>
      <c r="AC141" s="11">
        <v>40187982337.5</v>
      </c>
      <c r="AD141" s="11">
        <v>40187982337.5</v>
      </c>
      <c r="AE141">
        <v>24066250</v>
      </c>
      <c r="AF141">
        <v>-5069750</v>
      </c>
      <c r="AH141" s="12">
        <v>44767</v>
      </c>
      <c r="AI141" s="12">
        <v>44798</v>
      </c>
      <c r="AJ141" t="s">
        <v>23</v>
      </c>
      <c r="AK141" t="s">
        <v>22</v>
      </c>
      <c r="AL141" s="11">
        <v>2457</v>
      </c>
      <c r="AM141" s="11">
        <v>2477</v>
      </c>
      <c r="AN141" s="11">
        <v>2406</v>
      </c>
      <c r="AO141" s="11">
        <v>2423.6</v>
      </c>
      <c r="AP141" s="11">
        <v>2421.5</v>
      </c>
      <c r="AQ141" s="11">
        <v>2423.6</v>
      </c>
      <c r="AR141">
        <v>11392250</v>
      </c>
      <c r="AS141" s="11">
        <v>27607043587.5</v>
      </c>
      <c r="AT141" s="11">
        <v>27607043587.5</v>
      </c>
      <c r="AU141">
        <v>15919750</v>
      </c>
      <c r="AV141">
        <v>6864000</v>
      </c>
      <c r="AX141" s="32">
        <f t="shared" si="29"/>
        <v>44767</v>
      </c>
      <c r="AY141" s="33">
        <f t="shared" si="30"/>
        <v>2420.4</v>
      </c>
      <c r="AZ141" s="34">
        <f>O141*I141/10000000</f>
        <v>1217.1985882010001</v>
      </c>
      <c r="BA141" s="34">
        <f t="shared" si="32"/>
        <v>933.2649947604001</v>
      </c>
      <c r="BB141" s="35">
        <f t="shared" si="43"/>
        <v>39986000</v>
      </c>
      <c r="BC141" s="34">
        <f t="shared" si="33"/>
        <v>1794250</v>
      </c>
      <c r="BD141" s="36"/>
      <c r="BE141" s="37">
        <f t="shared" si="34"/>
        <v>-3.3039031600814915E-2</v>
      </c>
      <c r="BF141" s="37">
        <f>AZ141/BA141</f>
        <v>1.304236840591557</v>
      </c>
      <c r="BG141" s="37">
        <f t="shared" si="36"/>
        <v>4.6980041501109536E-2</v>
      </c>
      <c r="BH141" s="36"/>
      <c r="BI141" s="34">
        <f>BC141</f>
        <v>1794250</v>
      </c>
      <c r="BJ141" s="36"/>
      <c r="BK141" s="36"/>
      <c r="BL141" s="34">
        <f t="shared" si="37"/>
        <v>2422.67</v>
      </c>
      <c r="BM141" s="36"/>
      <c r="BN141" s="34">
        <f t="shared" si="38"/>
        <v>2467.4499999999998</v>
      </c>
      <c r="BO141" s="34">
        <f t="shared" si="39"/>
        <v>2403</v>
      </c>
      <c r="BP141" s="36"/>
      <c r="BQ141" s="38">
        <f t="shared" si="40"/>
        <v>0.15256551651698966</v>
      </c>
      <c r="BR141" s="38">
        <f t="shared" si="41"/>
        <v>0.200446373217607</v>
      </c>
      <c r="BS141" s="39"/>
      <c r="BT141" s="39"/>
      <c r="BU141" s="39"/>
      <c r="BV141" s="39"/>
      <c r="BW141" s="39"/>
      <c r="BX141" s="39"/>
      <c r="BY141" s="39"/>
      <c r="BZ141" s="39"/>
    </row>
    <row r="142" spans="1:78" x14ac:dyDescent="0.3">
      <c r="A142" s="12">
        <v>44768</v>
      </c>
      <c r="B142" t="s">
        <v>21</v>
      </c>
      <c r="C142" s="11">
        <v>2421.1</v>
      </c>
      <c r="D142" s="11">
        <v>2443.9</v>
      </c>
      <c r="E142" s="11">
        <v>2411.35</v>
      </c>
      <c r="F142" s="11">
        <v>2420.4</v>
      </c>
      <c r="G142" s="11">
        <v>2419.4</v>
      </c>
      <c r="H142" s="11">
        <v>2421.5</v>
      </c>
      <c r="I142" s="11">
        <v>2430.94</v>
      </c>
      <c r="J142" s="11">
        <v>2856.15</v>
      </c>
      <c r="K142" s="11">
        <v>2016.25</v>
      </c>
      <c r="L142">
        <v>5216466</v>
      </c>
      <c r="M142" s="11">
        <v>12680927214.1</v>
      </c>
      <c r="N142">
        <v>188181</v>
      </c>
      <c r="O142">
        <v>2368186</v>
      </c>
      <c r="P142">
        <v>45.4</v>
      </c>
      <c r="R142" s="12">
        <v>44768</v>
      </c>
      <c r="S142" s="12">
        <v>44770</v>
      </c>
      <c r="T142" t="s">
        <v>23</v>
      </c>
      <c r="U142" t="s">
        <v>22</v>
      </c>
      <c r="V142" s="11">
        <v>2427.6</v>
      </c>
      <c r="W142" s="11">
        <v>2448.5</v>
      </c>
      <c r="X142" s="11">
        <v>2413.85</v>
      </c>
      <c r="Y142" s="11">
        <v>2425.9499999999998</v>
      </c>
      <c r="Z142" s="11">
        <v>2423.3000000000002</v>
      </c>
      <c r="AA142" s="11">
        <v>2425.9499999999998</v>
      </c>
      <c r="AB142">
        <v>13195500</v>
      </c>
      <c r="AC142" s="11">
        <v>32153299400</v>
      </c>
      <c r="AD142" s="11">
        <v>32153299400</v>
      </c>
      <c r="AE142">
        <v>15436000</v>
      </c>
      <c r="AF142">
        <v>-8630250</v>
      </c>
      <c r="AH142" s="12">
        <v>44768</v>
      </c>
      <c r="AI142" s="12">
        <v>44798</v>
      </c>
      <c r="AJ142" t="s">
        <v>23</v>
      </c>
      <c r="AK142" t="s">
        <v>22</v>
      </c>
      <c r="AL142" s="11">
        <v>2425.3000000000002</v>
      </c>
      <c r="AM142" s="11">
        <v>2450</v>
      </c>
      <c r="AN142" s="11">
        <v>2417</v>
      </c>
      <c r="AO142" s="11">
        <v>2426.65</v>
      </c>
      <c r="AP142" s="11">
        <v>2424</v>
      </c>
      <c r="AQ142" s="11">
        <v>2426.65</v>
      </c>
      <c r="AR142">
        <v>10190000</v>
      </c>
      <c r="AS142" s="11">
        <v>24841042762.5</v>
      </c>
      <c r="AT142" s="11">
        <v>24841042762.5</v>
      </c>
      <c r="AU142">
        <v>20576250</v>
      </c>
      <c r="AV142">
        <v>4656500</v>
      </c>
      <c r="AX142" s="32">
        <f t="shared" si="29"/>
        <v>44768</v>
      </c>
      <c r="AY142" s="33">
        <f t="shared" si="30"/>
        <v>2421.5</v>
      </c>
      <c r="AZ142" s="34">
        <f>O141*I142/10000000</f>
        <v>1221.3536040819999</v>
      </c>
      <c r="BA142" s="34">
        <f t="shared" si="32"/>
        <v>1001.3211241658</v>
      </c>
      <c r="BB142" s="35">
        <f t="shared" si="43"/>
        <v>36012250</v>
      </c>
      <c r="BC142" s="34">
        <f t="shared" si="33"/>
        <v>-3973750</v>
      </c>
      <c r="BD142" s="36"/>
      <c r="BE142" s="37">
        <f t="shared" si="34"/>
        <v>4.5447033548170096E-4</v>
      </c>
      <c r="BF142" s="37">
        <f t="shared" si="35"/>
        <v>1.2197421732209124</v>
      </c>
      <c r="BG142" s="37">
        <f t="shared" si="36"/>
        <v>-9.9378532486370227E-2</v>
      </c>
      <c r="BH142" s="36"/>
      <c r="BI142" s="34">
        <f>BC142</f>
        <v>-3973750</v>
      </c>
      <c r="BJ142" s="36"/>
      <c r="BK142" s="36"/>
      <c r="BL142" s="34">
        <f t="shared" si="37"/>
        <v>2430.94</v>
      </c>
      <c r="BM142" s="36"/>
      <c r="BN142" s="34">
        <f t="shared" si="38"/>
        <v>2443.9</v>
      </c>
      <c r="BO142" s="34">
        <f t="shared" si="39"/>
        <v>2411.35</v>
      </c>
      <c r="BP142" s="36"/>
      <c r="BQ142" s="38">
        <f t="shared" si="40"/>
        <v>0.15218038268298237</v>
      </c>
      <c r="BR142" s="38">
        <f t="shared" si="41"/>
        <v>0.200991940483571</v>
      </c>
      <c r="BS142" s="39"/>
      <c r="BT142" s="39"/>
      <c r="BU142" s="39"/>
      <c r="BV142" s="39"/>
      <c r="BW142" s="39"/>
      <c r="BX142" s="39"/>
      <c r="BY142" s="39"/>
      <c r="BZ142" s="39"/>
    </row>
    <row r="143" spans="1:78" ht="15" thickBot="1" x14ac:dyDescent="0.35">
      <c r="A143" s="12">
        <v>44769</v>
      </c>
      <c r="B143" t="s">
        <v>21</v>
      </c>
      <c r="C143" s="11">
        <v>2419.9499999999998</v>
      </c>
      <c r="D143" s="11">
        <v>2427</v>
      </c>
      <c r="E143" s="11">
        <v>2402</v>
      </c>
      <c r="F143" s="11">
        <v>2421.5</v>
      </c>
      <c r="G143" s="11">
        <v>2422</v>
      </c>
      <c r="H143" s="11">
        <v>2419.1999999999998</v>
      </c>
      <c r="I143" s="11">
        <v>2416.0500000000002</v>
      </c>
      <c r="J143" s="11">
        <v>2856.15</v>
      </c>
      <c r="K143" s="11">
        <v>2016.25</v>
      </c>
      <c r="L143">
        <v>3994321</v>
      </c>
      <c r="M143" s="11">
        <v>9650459374.7999992</v>
      </c>
      <c r="N143">
        <v>165700</v>
      </c>
      <c r="O143">
        <v>2097378</v>
      </c>
      <c r="P143">
        <v>52.51</v>
      </c>
      <c r="R143" s="12">
        <v>44769</v>
      </c>
      <c r="S143" s="12">
        <v>44770</v>
      </c>
      <c r="T143" t="s">
        <v>23</v>
      </c>
      <c r="U143" t="s">
        <v>22</v>
      </c>
      <c r="V143" s="11">
        <v>2422.6999999999998</v>
      </c>
      <c r="W143" s="11">
        <v>2429</v>
      </c>
      <c r="X143" s="11">
        <v>2402.4</v>
      </c>
      <c r="Y143" s="11">
        <v>2422.65</v>
      </c>
      <c r="Z143" s="11">
        <v>2424.1</v>
      </c>
      <c r="AA143" s="11">
        <v>2422.65</v>
      </c>
      <c r="AB143">
        <v>9326250</v>
      </c>
      <c r="AC143" s="11">
        <v>22544203537.5</v>
      </c>
      <c r="AD143" s="11">
        <v>22544203537.5</v>
      </c>
      <c r="AE143">
        <v>9119500</v>
      </c>
      <c r="AF143">
        <v>-6316500</v>
      </c>
      <c r="AH143" s="12">
        <v>44769</v>
      </c>
      <c r="AI143" s="12">
        <v>44798</v>
      </c>
      <c r="AJ143" t="s">
        <v>23</v>
      </c>
      <c r="AK143" t="s">
        <v>22</v>
      </c>
      <c r="AL143" s="11">
        <v>2421.85</v>
      </c>
      <c r="AM143" s="11">
        <v>2431.1</v>
      </c>
      <c r="AN143" s="11">
        <v>2404.35</v>
      </c>
      <c r="AO143" s="11">
        <v>2425.3000000000002</v>
      </c>
      <c r="AP143" s="11">
        <v>2427</v>
      </c>
      <c r="AQ143" s="11">
        <v>2425.3000000000002</v>
      </c>
      <c r="AR143">
        <v>9573000</v>
      </c>
      <c r="AS143" s="11">
        <v>23162202325</v>
      </c>
      <c r="AT143" s="11">
        <v>23162202325</v>
      </c>
      <c r="AU143">
        <v>26010250</v>
      </c>
      <c r="AV143">
        <v>5434000</v>
      </c>
      <c r="AX143" s="32">
        <f t="shared" si="29"/>
        <v>44769</v>
      </c>
      <c r="AY143" s="33">
        <f t="shared" si="30"/>
        <v>2419.1999999999998</v>
      </c>
      <c r="AZ143" s="34">
        <f>O142*I143/10000000</f>
        <v>572.16557853000006</v>
      </c>
      <c r="BA143" s="34">
        <f t="shared" si="32"/>
        <v>1086.1992502318001</v>
      </c>
      <c r="BB143" s="35">
        <f t="shared" si="43"/>
        <v>35129750</v>
      </c>
      <c r="BC143" s="34">
        <f t="shared" si="33"/>
        <v>-882500</v>
      </c>
      <c r="BD143" s="36"/>
      <c r="BE143" s="37">
        <f t="shared" si="34"/>
        <v>-9.4982448895320338E-4</v>
      </c>
      <c r="BF143" s="37">
        <f t="shared" si="35"/>
        <v>0.52675932008597615</v>
      </c>
      <c r="BG143" s="37">
        <f t="shared" si="36"/>
        <v>-2.4505550194725407E-2</v>
      </c>
      <c r="BH143" s="36">
        <f>BC143</f>
        <v>-882500</v>
      </c>
      <c r="BI143" s="34"/>
      <c r="BJ143" s="36"/>
      <c r="BK143" s="36"/>
      <c r="BL143" s="34">
        <f t="shared" si="37"/>
        <v>2416.0500000000002</v>
      </c>
      <c r="BM143" s="36"/>
      <c r="BN143" s="34">
        <f t="shared" si="38"/>
        <v>2427</v>
      </c>
      <c r="BO143" s="34">
        <f t="shared" si="39"/>
        <v>2402</v>
      </c>
      <c r="BP143" s="36"/>
      <c r="BQ143" s="38">
        <f t="shared" si="40"/>
        <v>0.152985662517725</v>
      </c>
      <c r="BR143" s="38">
        <f t="shared" si="41"/>
        <v>0.19985120892746427</v>
      </c>
      <c r="BS143" s="39"/>
      <c r="BT143" s="39"/>
      <c r="BU143" s="39"/>
      <c r="BV143" s="39"/>
      <c r="BW143" s="39"/>
      <c r="BX143" s="39"/>
      <c r="BY143" s="39"/>
      <c r="BZ143" s="39"/>
    </row>
    <row r="144" spans="1:78" s="22" customFormat="1" ht="15" thickBot="1" x14ac:dyDescent="0.35">
      <c r="A144" s="21">
        <v>44770</v>
      </c>
      <c r="B144" s="22" t="s">
        <v>21</v>
      </c>
      <c r="C144" s="23">
        <v>2436</v>
      </c>
      <c r="D144" s="23">
        <v>2467.9499999999998</v>
      </c>
      <c r="E144" s="23">
        <v>2421</v>
      </c>
      <c r="F144" s="23">
        <v>2419.1999999999998</v>
      </c>
      <c r="G144" s="23">
        <v>2453.6</v>
      </c>
      <c r="H144" s="23">
        <v>2457.1</v>
      </c>
      <c r="I144" s="23">
        <v>2446.73</v>
      </c>
      <c r="J144" s="23">
        <v>2856.15</v>
      </c>
      <c r="K144" s="23">
        <v>2016.25</v>
      </c>
      <c r="L144" s="22">
        <v>5766936</v>
      </c>
      <c r="M144" s="23">
        <v>14110146776.35</v>
      </c>
      <c r="N144" s="22">
        <v>207490</v>
      </c>
      <c r="O144" s="22">
        <v>2973888</v>
      </c>
      <c r="P144" s="22">
        <v>51.57</v>
      </c>
      <c r="R144" s="24">
        <v>44770</v>
      </c>
      <c r="S144" s="24">
        <v>44770</v>
      </c>
      <c r="T144" s="22" t="s">
        <v>23</v>
      </c>
      <c r="U144" s="22" t="s">
        <v>22</v>
      </c>
      <c r="V144" s="23">
        <v>2436.1999999999998</v>
      </c>
      <c r="W144" s="23">
        <v>2469.6999999999998</v>
      </c>
      <c r="X144" s="23">
        <v>2418.85</v>
      </c>
      <c r="Y144" s="23">
        <v>2453.0500000000002</v>
      </c>
      <c r="Z144" s="23">
        <v>2448.6</v>
      </c>
      <c r="AA144" s="23">
        <v>2457.1</v>
      </c>
      <c r="AB144" s="22">
        <v>12322750</v>
      </c>
      <c r="AC144" s="23">
        <v>30134032275</v>
      </c>
      <c r="AD144" s="23">
        <v>30134032275</v>
      </c>
      <c r="AE144" s="22">
        <v>1912500</v>
      </c>
      <c r="AF144" s="22">
        <v>-7207000</v>
      </c>
      <c r="AH144" s="24">
        <v>44770</v>
      </c>
      <c r="AI144" s="24">
        <v>44798</v>
      </c>
      <c r="AJ144" s="22" t="s">
        <v>23</v>
      </c>
      <c r="AK144" s="22" t="s">
        <v>22</v>
      </c>
      <c r="AL144" s="23">
        <v>2438</v>
      </c>
      <c r="AM144" s="23">
        <v>2471.4499999999998</v>
      </c>
      <c r="AN144" s="23">
        <v>2424.1999999999998</v>
      </c>
      <c r="AO144" s="23">
        <v>2459.6999999999998</v>
      </c>
      <c r="AP144" s="23">
        <v>2457</v>
      </c>
      <c r="AQ144" s="23">
        <v>2459.6999999999998</v>
      </c>
      <c r="AR144" s="22">
        <v>17814500</v>
      </c>
      <c r="AS144" s="23">
        <v>43648881525</v>
      </c>
      <c r="AT144" s="23">
        <v>43648881525</v>
      </c>
      <c r="AU144" s="22">
        <v>31600750</v>
      </c>
      <c r="AV144" s="22">
        <v>5590500</v>
      </c>
      <c r="AX144" s="43">
        <f t="shared" si="29"/>
        <v>44770</v>
      </c>
      <c r="AY144" s="44">
        <f t="shared" si="30"/>
        <v>2457.1</v>
      </c>
      <c r="AZ144" s="45">
        <f>O143*I144/10000000</f>
        <v>513.17176739399997</v>
      </c>
      <c r="BA144" s="45">
        <f t="shared" si="32"/>
        <v>921.33564635019991</v>
      </c>
      <c r="BB144" s="46">
        <f t="shared" si="43"/>
        <v>33513250</v>
      </c>
      <c r="BC144" s="45">
        <f t="shared" si="33"/>
        <v>-1616500</v>
      </c>
      <c r="BD144" s="20"/>
      <c r="BE144" s="47">
        <f t="shared" si="34"/>
        <v>1.5666335978836019E-2</v>
      </c>
      <c r="BF144" s="47">
        <f t="shared" si="35"/>
        <v>0.5569867717882081</v>
      </c>
      <c r="BG144" s="47">
        <f t="shared" si="36"/>
        <v>-4.6015129626598539E-2</v>
      </c>
      <c r="BH144" s="20"/>
      <c r="BI144" s="45">
        <f>BC144</f>
        <v>-1616500</v>
      </c>
      <c r="BJ144" s="20"/>
      <c r="BK144" s="20"/>
      <c r="BL144" s="45">
        <f t="shared" si="37"/>
        <v>2446.73</v>
      </c>
      <c r="BM144" s="20"/>
      <c r="BN144" s="45">
        <f t="shared" si="38"/>
        <v>2467.9499999999998</v>
      </c>
      <c r="BO144" s="45">
        <f t="shared" si="39"/>
        <v>2421</v>
      </c>
      <c r="BP144" s="20"/>
      <c r="BQ144" s="48">
        <f t="shared" si="40"/>
        <v>0.13971605132783649</v>
      </c>
      <c r="BR144" s="48">
        <f t="shared" si="41"/>
        <v>0.21864848109113449</v>
      </c>
    </row>
    <row r="145" spans="1:78" ht="15" thickBot="1" x14ac:dyDescent="0.35">
      <c r="A145" s="12">
        <v>44771</v>
      </c>
      <c r="B145" t="s">
        <v>21</v>
      </c>
      <c r="C145" s="11">
        <v>2474.6999999999998</v>
      </c>
      <c r="D145" s="11">
        <v>2517.1</v>
      </c>
      <c r="E145" s="11">
        <v>2464</v>
      </c>
      <c r="F145" s="11">
        <v>2457.1</v>
      </c>
      <c r="G145" s="11">
        <v>2507.1999999999998</v>
      </c>
      <c r="H145" s="11">
        <v>2509.4499999999998</v>
      </c>
      <c r="I145" s="11">
        <v>2494.3000000000002</v>
      </c>
      <c r="J145" s="11">
        <v>2856.15</v>
      </c>
      <c r="K145" s="11">
        <v>2016.25</v>
      </c>
      <c r="L145">
        <v>6982808</v>
      </c>
      <c r="M145" s="11">
        <v>17417222455.450001</v>
      </c>
      <c r="N145">
        <v>270354</v>
      </c>
      <c r="O145">
        <v>3783646</v>
      </c>
      <c r="P145">
        <v>54.19</v>
      </c>
      <c r="R145" s="12">
        <v>44771</v>
      </c>
      <c r="S145" s="12">
        <v>44798</v>
      </c>
      <c r="T145" t="s">
        <v>23</v>
      </c>
      <c r="U145" t="s">
        <v>22</v>
      </c>
      <c r="V145" s="11">
        <v>2472.15</v>
      </c>
      <c r="W145" s="11">
        <v>2524.8000000000002</v>
      </c>
      <c r="X145" s="11">
        <v>2467</v>
      </c>
      <c r="Y145" s="11">
        <v>2517.5500000000002</v>
      </c>
      <c r="Z145" s="11">
        <v>2517.85</v>
      </c>
      <c r="AA145" s="11">
        <v>2517.5500000000002</v>
      </c>
      <c r="AB145">
        <v>11596500</v>
      </c>
      <c r="AC145" s="11">
        <v>28974739450</v>
      </c>
      <c r="AD145" s="11">
        <v>28974739450</v>
      </c>
      <c r="AE145">
        <v>30898000</v>
      </c>
      <c r="AF145">
        <v>-702750</v>
      </c>
      <c r="AH145" s="12">
        <v>44771</v>
      </c>
      <c r="AI145" s="12">
        <v>44833</v>
      </c>
      <c r="AJ145" t="s">
        <v>23</v>
      </c>
      <c r="AK145" t="s">
        <v>22</v>
      </c>
      <c r="AL145" s="11">
        <v>2483.9499999999998</v>
      </c>
      <c r="AM145" s="11">
        <v>2534.6</v>
      </c>
      <c r="AN145" s="11">
        <v>2476.1</v>
      </c>
      <c r="AO145" s="11">
        <v>2526.65</v>
      </c>
      <c r="AP145" s="11">
        <v>2526.6</v>
      </c>
      <c r="AQ145" s="11">
        <v>2526.65</v>
      </c>
      <c r="AR145">
        <v>636000</v>
      </c>
      <c r="AS145" s="11">
        <v>1596530900</v>
      </c>
      <c r="AT145" s="11">
        <v>1596530900</v>
      </c>
      <c r="AU145">
        <v>4731250</v>
      </c>
      <c r="AV145">
        <v>154500</v>
      </c>
      <c r="AX145" s="32">
        <f t="shared" si="29"/>
        <v>44771</v>
      </c>
      <c r="AY145" s="33">
        <f t="shared" si="30"/>
        <v>2509.4499999999998</v>
      </c>
      <c r="AZ145" s="34">
        <f>O144*I145/10000000</f>
        <v>741.7768838400001</v>
      </c>
      <c r="BA145" s="34">
        <f t="shared" si="32"/>
        <v>823.72135968580005</v>
      </c>
      <c r="BB145" s="35">
        <f t="shared" si="43"/>
        <v>35629250</v>
      </c>
      <c r="BC145" s="34">
        <f t="shared" si="33"/>
        <v>2116000</v>
      </c>
      <c r="BD145" s="36"/>
      <c r="BE145" s="37">
        <f t="shared" si="34"/>
        <v>2.1305604167514515E-2</v>
      </c>
      <c r="BF145" s="37">
        <f t="shared" si="35"/>
        <v>0.900519180567253</v>
      </c>
      <c r="BG145" s="37">
        <f t="shared" si="36"/>
        <v>6.3139206134886952E-2</v>
      </c>
      <c r="BH145" s="36"/>
      <c r="BI145" s="34">
        <f>BC145</f>
        <v>2116000</v>
      </c>
      <c r="BJ145" s="36"/>
      <c r="BK145" s="36"/>
      <c r="BL145" s="34">
        <f t="shared" si="37"/>
        <v>2494.3000000000002</v>
      </c>
      <c r="BM145" s="36"/>
      <c r="BN145" s="34">
        <f t="shared" si="38"/>
        <v>2517.1</v>
      </c>
      <c r="BO145" s="34">
        <f t="shared" si="39"/>
        <v>2464</v>
      </c>
      <c r="BP145" s="36"/>
      <c r="BQ145" s="38">
        <f t="shared" si="40"/>
        <v>0.12138718204576099</v>
      </c>
      <c r="BR145" s="38">
        <f t="shared" si="41"/>
        <v>0.244612523248605</v>
      </c>
      <c r="BS145" s="39"/>
      <c r="BT145" s="39"/>
      <c r="BU145" s="39"/>
      <c r="BV145" s="39"/>
      <c r="BW145" s="39"/>
      <c r="BX145" s="39"/>
      <c r="BY145" s="39"/>
      <c r="BZ145" s="39"/>
    </row>
    <row r="146" spans="1:78" ht="15" thickBot="1" x14ac:dyDescent="0.35">
      <c r="A146" s="12">
        <v>44774</v>
      </c>
      <c r="B146" t="s">
        <v>21</v>
      </c>
      <c r="C146" s="11">
        <v>2519.15</v>
      </c>
      <c r="D146" s="11">
        <v>2587.75</v>
      </c>
      <c r="E146" s="11">
        <v>2507.6</v>
      </c>
      <c r="F146" s="11">
        <v>2509.4499999999998</v>
      </c>
      <c r="G146" s="11">
        <v>2569</v>
      </c>
      <c r="H146" s="11">
        <v>2574.85</v>
      </c>
      <c r="I146" s="11">
        <v>2560.4699999999998</v>
      </c>
      <c r="J146" s="11">
        <v>2856.15</v>
      </c>
      <c r="K146" s="11">
        <v>2041.15</v>
      </c>
      <c r="L146">
        <v>7245568</v>
      </c>
      <c r="M146" s="11">
        <v>18552037709.099998</v>
      </c>
      <c r="N146">
        <v>262991</v>
      </c>
      <c r="O146" s="41">
        <v>3695549</v>
      </c>
      <c r="P146" s="42">
        <v>51</v>
      </c>
      <c r="R146" s="12">
        <v>44774</v>
      </c>
      <c r="S146" s="12">
        <v>44798</v>
      </c>
      <c r="T146" t="s">
        <v>23</v>
      </c>
      <c r="U146" t="s">
        <v>22</v>
      </c>
      <c r="V146" s="11">
        <v>2522.35</v>
      </c>
      <c r="W146" s="11">
        <v>2589.1</v>
      </c>
      <c r="X146" s="11">
        <v>2513.4499999999998</v>
      </c>
      <c r="Y146" s="11">
        <v>2575.0500000000002</v>
      </c>
      <c r="Z146" s="11">
        <v>2571.6</v>
      </c>
      <c r="AA146" s="11">
        <v>2575.0500000000002</v>
      </c>
      <c r="AB146">
        <v>12180000</v>
      </c>
      <c r="AC146" s="11">
        <v>31196220875</v>
      </c>
      <c r="AD146" s="11">
        <v>31196220875</v>
      </c>
      <c r="AE146">
        <v>28827500</v>
      </c>
      <c r="AF146">
        <v>-2070500</v>
      </c>
      <c r="AH146" s="12">
        <v>44774</v>
      </c>
      <c r="AI146" s="12">
        <v>44833</v>
      </c>
      <c r="AJ146" t="s">
        <v>23</v>
      </c>
      <c r="AK146" t="s">
        <v>22</v>
      </c>
      <c r="AL146" s="11">
        <v>2534.5500000000002</v>
      </c>
      <c r="AM146" s="11">
        <v>2600</v>
      </c>
      <c r="AN146" s="11">
        <v>2523.8000000000002</v>
      </c>
      <c r="AO146" s="11">
        <v>2587.65</v>
      </c>
      <c r="AP146" s="11">
        <v>2583.6</v>
      </c>
      <c r="AQ146" s="11">
        <v>2587.65</v>
      </c>
      <c r="AR146">
        <v>934500</v>
      </c>
      <c r="AS146" s="11">
        <v>2405163600</v>
      </c>
      <c r="AT146" s="11">
        <v>2405163600</v>
      </c>
      <c r="AU146">
        <v>5093250</v>
      </c>
      <c r="AV146">
        <v>362000</v>
      </c>
      <c r="AX146" s="32">
        <f t="shared" ref="AX146" si="44">A146</f>
        <v>44774</v>
      </c>
      <c r="AY146" s="33">
        <f t="shared" ref="AY146" si="45">H146</f>
        <v>2574.85</v>
      </c>
      <c r="AZ146" s="34">
        <f>O145*I146/10000000</f>
        <v>968.79120736199991</v>
      </c>
      <c r="BA146" s="34">
        <f t="shared" ref="BA146" si="46">AVERAGE(AZ141:AZ145)</f>
        <v>853.13328440940006</v>
      </c>
      <c r="BB146" s="35">
        <f t="shared" ref="BB146" si="47">AE146+AU146</f>
        <v>33920750</v>
      </c>
      <c r="BC146" s="34">
        <f t="shared" ref="BC146" si="48">BB146-BB145</f>
        <v>-1708500</v>
      </c>
      <c r="BD146" s="36"/>
      <c r="BE146" s="37">
        <f t="shared" ref="BE146" si="49">(AY146-AY145)/AY145</f>
        <v>2.6061487576959134E-2</v>
      </c>
      <c r="BF146" s="37">
        <f t="shared" ref="BF146" si="50">AZ146/BA146</f>
        <v>1.1355684100786978</v>
      </c>
      <c r="BG146" s="37">
        <f t="shared" ref="BG146" si="51">(BB146-BB145)/BB145</f>
        <v>-4.7952174126595422E-2</v>
      </c>
      <c r="BH146" s="36"/>
      <c r="BI146" s="49">
        <f>BC146</f>
        <v>-1708500</v>
      </c>
      <c r="BJ146" s="36"/>
      <c r="BK146" s="36"/>
      <c r="BL146" s="34">
        <f t="shared" ref="BL146" si="52">I146</f>
        <v>2560.4699999999998</v>
      </c>
      <c r="BM146" s="36"/>
      <c r="BN146" s="34">
        <f t="shared" ref="BN146" si="53">D146</f>
        <v>2587.75</v>
      </c>
      <c r="BO146" s="34">
        <f t="shared" ref="BO146" si="54">E146</f>
        <v>2507.6</v>
      </c>
      <c r="BP146" s="36"/>
      <c r="BQ146" s="38">
        <f t="shared" ref="BQ146" si="55">(J146-H146)/J146</f>
        <v>9.8489225005689532E-2</v>
      </c>
      <c r="BR146" s="38">
        <f t="shared" ref="BR146" si="56">(H146-K146)/K146</f>
        <v>0.26147024961418797</v>
      </c>
      <c r="BS146" s="39"/>
      <c r="BT146" s="39"/>
      <c r="BU146" s="39"/>
      <c r="BV146" s="39"/>
      <c r="BW146" s="39"/>
      <c r="BX146" s="39"/>
      <c r="BY146" s="39"/>
      <c r="BZ146" s="39"/>
    </row>
    <row r="147" spans="1:78" x14ac:dyDescent="0.3">
      <c r="AX147" s="32"/>
      <c r="AY147" s="33"/>
      <c r="AZ147" s="34"/>
      <c r="BA147" s="34"/>
      <c r="BB147" s="34"/>
      <c r="BC147" s="34"/>
      <c r="BD147" s="36"/>
      <c r="BE147" s="37"/>
      <c r="BF147" s="37"/>
      <c r="BG147" s="37"/>
      <c r="BH147" s="36"/>
      <c r="BI147" s="34"/>
      <c r="BJ147" s="36"/>
      <c r="BK147" s="36"/>
      <c r="BL147" s="34"/>
      <c r="BM147" s="36"/>
      <c r="BN147" s="34"/>
      <c r="BO147" s="34"/>
      <c r="BP147" s="36"/>
      <c r="BQ147" s="38"/>
      <c r="BR147" s="38"/>
      <c r="BS147" s="39"/>
      <c r="BT147" s="39"/>
      <c r="BU147" s="39"/>
      <c r="BV147" s="39"/>
      <c r="BW147" s="39"/>
      <c r="BX147" s="39"/>
      <c r="BY147" s="39"/>
      <c r="BZ147" s="39"/>
    </row>
    <row r="148" spans="1:78" x14ac:dyDescent="0.3">
      <c r="AX148" s="32"/>
      <c r="AY148" s="33"/>
      <c r="AZ148" s="34"/>
      <c r="BA148" s="34"/>
      <c r="BB148" s="34"/>
      <c r="BC148" s="34"/>
      <c r="BD148" s="36"/>
      <c r="BE148" s="37"/>
      <c r="BF148" s="37"/>
      <c r="BG148" s="37"/>
      <c r="BH148" s="36"/>
      <c r="BI148" s="34"/>
      <c r="BJ148" s="36"/>
      <c r="BK148" s="36"/>
      <c r="BL148" s="34"/>
      <c r="BM148" s="36"/>
      <c r="BN148" s="34"/>
      <c r="BO148" s="34"/>
      <c r="BP148" s="36"/>
      <c r="BQ148" s="38"/>
      <c r="BR148" s="38"/>
      <c r="BS148" s="39"/>
      <c r="BT148" s="39"/>
      <c r="BU148" s="39"/>
      <c r="BV148" s="39"/>
      <c r="BW148" s="39"/>
      <c r="BX148" s="39"/>
      <c r="BY148" s="39"/>
      <c r="BZ148" s="39"/>
    </row>
    <row r="149" spans="1:78" x14ac:dyDescent="0.3">
      <c r="AX149" s="32"/>
      <c r="AY149" s="33"/>
      <c r="AZ149" s="34"/>
      <c r="BA149" s="34"/>
      <c r="BB149" s="34"/>
      <c r="BC149" s="34"/>
      <c r="BD149" s="36"/>
      <c r="BE149" s="37"/>
      <c r="BF149" s="37"/>
      <c r="BG149" s="37"/>
      <c r="BH149" s="36"/>
      <c r="BI149" s="34"/>
      <c r="BJ149" s="36"/>
      <c r="BK149" s="36"/>
      <c r="BL149" s="34"/>
      <c r="BM149" s="36"/>
      <c r="BN149" s="34"/>
      <c r="BO149" s="34"/>
      <c r="BP149" s="36"/>
      <c r="BQ149" s="38"/>
      <c r="BR149" s="38"/>
      <c r="BS149" s="39"/>
      <c r="BT149" s="39"/>
      <c r="BU149" s="39"/>
      <c r="BV149" s="39"/>
      <c r="BW149" s="39"/>
      <c r="BX149" s="39"/>
      <c r="BY149" s="39"/>
      <c r="BZ149" s="39"/>
    </row>
  </sheetData>
  <conditionalFormatting sqref="BE1:BE149">
    <cfRule type="cellIs" dxfId="5" priority="2" operator="lessThan">
      <formula>-$BE$2</formula>
    </cfRule>
  </conditionalFormatting>
  <conditionalFormatting sqref="BE1:BE149">
    <cfRule type="cellIs" dxfId="4" priority="3" operator="greaterThan">
      <formula>$BE$2</formula>
    </cfRule>
  </conditionalFormatting>
  <conditionalFormatting sqref="BF1:BF149">
    <cfRule type="cellIs" dxfId="3" priority="4" operator="greaterThan">
      <formula>$BF$2</formula>
    </cfRule>
  </conditionalFormatting>
  <conditionalFormatting sqref="BG1:BG149">
    <cfRule type="cellIs" dxfId="2" priority="5" operator="lessThan">
      <formula>-$BG$2</formula>
    </cfRule>
  </conditionalFormatting>
  <conditionalFormatting sqref="BG1:BG149">
    <cfRule type="cellIs" dxfId="1" priority="6" operator="greaterThan">
      <formula>$BG$2</formula>
    </cfRule>
  </conditionalFormatting>
  <conditionalFormatting sqref="BQ1:BQ149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8E88C-82B0-4215-B7F1-40534733468C}">
  <dimension ref="A1"/>
  <sheetViews>
    <sheetView workbookViewId="0">
      <selection sqref="A1:XFD1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</dc:creator>
  <cp:lastModifiedBy>YASH</cp:lastModifiedBy>
  <dcterms:created xsi:type="dcterms:W3CDTF">2022-07-31T13:22:03Z</dcterms:created>
  <dcterms:modified xsi:type="dcterms:W3CDTF">2022-08-01T16:31:32Z</dcterms:modified>
</cp:coreProperties>
</file>