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esktop\stock data\"/>
    </mc:Choice>
  </mc:AlternateContent>
  <xr:revisionPtr revIDLastSave="0" documentId="13_ncr:1_{29608E86-1F0C-4383-8FF6-CE592225273D}" xr6:coauthVersionLast="36" xr6:coauthVersionMax="36" xr10:uidLastSave="{00000000-0000-0000-0000-000000000000}"/>
  <bookViews>
    <workbookView xWindow="0" yWindow="0" windowWidth="23040" windowHeight="8940" xr2:uid="{56C95546-BE62-4956-B3E3-E260475E0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S11" i="1"/>
  <c r="Z11" i="1"/>
  <c r="AA11" i="1"/>
  <c r="AC11" i="1"/>
  <c r="AD11" i="1"/>
  <c r="AE11" i="1"/>
  <c r="R12" i="1"/>
  <c r="S12" i="1"/>
  <c r="V12" i="1"/>
  <c r="W12" i="1"/>
  <c r="Z12" i="1"/>
  <c r="AA12" i="1"/>
  <c r="AC12" i="1"/>
  <c r="AD12" i="1"/>
  <c r="AE12" i="1"/>
  <c r="R13" i="1"/>
  <c r="S13" i="1"/>
  <c r="V13" i="1"/>
  <c r="W13" i="1"/>
  <c r="Z13" i="1"/>
  <c r="AA13" i="1"/>
  <c r="AC13" i="1"/>
  <c r="AD13" i="1"/>
  <c r="AE13" i="1"/>
  <c r="R14" i="1"/>
  <c r="W14" i="1" s="1"/>
  <c r="S14" i="1"/>
  <c r="V14" i="1"/>
  <c r="Z14" i="1"/>
  <c r="AA14" i="1"/>
  <c r="AC14" i="1"/>
  <c r="AD14" i="1"/>
  <c r="AE14" i="1"/>
  <c r="R15" i="1"/>
  <c r="S15" i="1"/>
  <c r="V15" i="1"/>
  <c r="W15" i="1"/>
  <c r="Z15" i="1"/>
  <c r="AA15" i="1"/>
  <c r="AC15" i="1"/>
  <c r="AD15" i="1"/>
  <c r="AE15" i="1"/>
  <c r="R16" i="1"/>
  <c r="W16" i="1" s="1"/>
  <c r="S16" i="1"/>
  <c r="T16" i="1"/>
  <c r="T15" i="1" s="1"/>
  <c r="T14" i="1" s="1"/>
  <c r="T13" i="1" s="1"/>
  <c r="T12" i="1" s="1"/>
  <c r="V16" i="1"/>
  <c r="Z16" i="1"/>
  <c r="AA16" i="1"/>
  <c r="AC16" i="1"/>
  <c r="AD16" i="1"/>
  <c r="AE16" i="1"/>
  <c r="R17" i="1"/>
  <c r="W17" i="1" s="1"/>
  <c r="S17" i="1"/>
  <c r="V17" i="1"/>
  <c r="Z17" i="1"/>
  <c r="AA17" i="1"/>
  <c r="AC17" i="1"/>
  <c r="AD17" i="1"/>
  <c r="AE17" i="1"/>
  <c r="R18" i="1"/>
  <c r="S18" i="1"/>
  <c r="V18" i="1"/>
  <c r="Z18" i="1"/>
  <c r="AA18" i="1"/>
  <c r="AC18" i="1"/>
  <c r="AD18" i="1"/>
  <c r="AE18" i="1"/>
  <c r="R19" i="1"/>
  <c r="W19" i="1" s="1"/>
  <c r="S19" i="1"/>
  <c r="V19" i="1"/>
  <c r="Z19" i="1"/>
  <c r="AA19" i="1"/>
  <c r="AC19" i="1"/>
  <c r="AD19" i="1"/>
  <c r="AE19" i="1"/>
  <c r="R20" i="1"/>
  <c r="S20" i="1"/>
  <c r="Z20" i="1"/>
  <c r="AA20" i="1"/>
  <c r="AC20" i="1"/>
  <c r="AD20" i="1"/>
  <c r="AE20" i="1"/>
  <c r="R21" i="1"/>
  <c r="S21" i="1"/>
  <c r="V21" i="1"/>
  <c r="W21" i="1"/>
  <c r="Z21" i="1"/>
  <c r="AA21" i="1"/>
  <c r="AC21" i="1"/>
  <c r="AD21" i="1"/>
  <c r="AE21" i="1"/>
  <c r="R22" i="1"/>
  <c r="S22" i="1"/>
  <c r="V22" i="1"/>
  <c r="W22" i="1"/>
  <c r="Z22" i="1"/>
  <c r="AA22" i="1"/>
  <c r="AC22" i="1"/>
  <c r="AD22" i="1"/>
  <c r="AE22" i="1"/>
  <c r="R23" i="1"/>
  <c r="W23" i="1" s="1"/>
  <c r="S23" i="1"/>
  <c r="V23" i="1"/>
  <c r="Z23" i="1"/>
  <c r="AA23" i="1"/>
  <c r="AC23" i="1"/>
  <c r="AD23" i="1"/>
  <c r="AE23" i="1"/>
  <c r="R24" i="1"/>
  <c r="S24" i="1"/>
  <c r="V24" i="1"/>
  <c r="W24" i="1"/>
  <c r="Z24" i="1"/>
  <c r="AA24" i="1"/>
  <c r="AC24" i="1"/>
  <c r="AD24" i="1"/>
  <c r="AE24" i="1"/>
  <c r="R25" i="1"/>
  <c r="W25" i="1" s="1"/>
  <c r="S25" i="1"/>
  <c r="T25" i="1"/>
  <c r="T24" i="1" s="1"/>
  <c r="T23" i="1" s="1"/>
  <c r="T22" i="1" s="1"/>
  <c r="T21" i="1" s="1"/>
  <c r="V25" i="1"/>
  <c r="Z25" i="1"/>
  <c r="AA25" i="1"/>
  <c r="AC25" i="1"/>
  <c r="AD25" i="1"/>
  <c r="AE25" i="1"/>
  <c r="R26" i="1"/>
  <c r="W26" i="1" s="1"/>
  <c r="S26" i="1"/>
  <c r="V26" i="1"/>
  <c r="Z26" i="1"/>
  <c r="AA26" i="1"/>
  <c r="AC26" i="1"/>
  <c r="AD26" i="1"/>
  <c r="AE26" i="1"/>
  <c r="R27" i="1"/>
  <c r="S27" i="1"/>
  <c r="V27" i="1"/>
  <c r="Z27" i="1"/>
  <c r="AA27" i="1"/>
  <c r="AC27" i="1"/>
  <c r="AD27" i="1"/>
  <c r="AE27" i="1"/>
  <c r="R28" i="1"/>
  <c r="W28" i="1" s="1"/>
  <c r="S28" i="1"/>
  <c r="V28" i="1"/>
  <c r="Z28" i="1"/>
  <c r="AA28" i="1"/>
  <c r="AC28" i="1"/>
  <c r="AD28" i="1"/>
  <c r="AE28" i="1"/>
  <c r="R29" i="1"/>
  <c r="S29" i="1"/>
  <c r="Z29" i="1"/>
  <c r="AA29" i="1"/>
  <c r="AC29" i="1"/>
  <c r="AD29" i="1"/>
  <c r="AE29" i="1"/>
  <c r="R30" i="1"/>
  <c r="S30" i="1"/>
  <c r="V30" i="1"/>
  <c r="W30" i="1"/>
  <c r="Z30" i="1"/>
  <c r="AA30" i="1"/>
  <c r="AC30" i="1"/>
  <c r="AD30" i="1"/>
  <c r="AE30" i="1"/>
  <c r="R31" i="1"/>
  <c r="S31" i="1"/>
  <c r="V31" i="1"/>
  <c r="W31" i="1"/>
  <c r="Z31" i="1"/>
  <c r="AA31" i="1"/>
  <c r="AC31" i="1"/>
  <c r="AD31" i="1"/>
  <c r="AE31" i="1"/>
  <c r="R32" i="1"/>
  <c r="W32" i="1" s="1"/>
  <c r="S32" i="1"/>
  <c r="T37" i="1" s="1"/>
  <c r="V32" i="1"/>
  <c r="Z32" i="1"/>
  <c r="AA32" i="1"/>
  <c r="AC32" i="1"/>
  <c r="AD32" i="1"/>
  <c r="AE32" i="1"/>
  <c r="R33" i="1"/>
  <c r="S33" i="1"/>
  <c r="V33" i="1"/>
  <c r="W33" i="1"/>
  <c r="Z33" i="1"/>
  <c r="AA33" i="1"/>
  <c r="AC33" i="1"/>
  <c r="AD33" i="1"/>
  <c r="AE33" i="1"/>
  <c r="R34" i="1"/>
  <c r="W34" i="1" s="1"/>
  <c r="S34" i="1"/>
  <c r="V34" i="1"/>
  <c r="Z34" i="1"/>
  <c r="AA34" i="1"/>
  <c r="AC34" i="1"/>
  <c r="AD34" i="1"/>
  <c r="AE34" i="1"/>
  <c r="R35" i="1"/>
  <c r="W35" i="1" s="1"/>
  <c r="S35" i="1"/>
  <c r="V35" i="1"/>
  <c r="Z35" i="1"/>
  <c r="AA35" i="1"/>
  <c r="AC35" i="1"/>
  <c r="AD35" i="1"/>
  <c r="AE35" i="1"/>
  <c r="R36" i="1"/>
  <c r="S36" i="1"/>
  <c r="V36" i="1"/>
  <c r="Z36" i="1"/>
  <c r="AA36" i="1"/>
  <c r="AC36" i="1"/>
  <c r="AD36" i="1"/>
  <c r="AE36" i="1"/>
  <c r="R37" i="1"/>
  <c r="W37" i="1" s="1"/>
  <c r="S37" i="1"/>
  <c r="V37" i="1"/>
  <c r="Z37" i="1"/>
  <c r="AA37" i="1"/>
  <c r="AC37" i="1"/>
  <c r="AD37" i="1"/>
  <c r="AE37" i="1"/>
  <c r="R38" i="1"/>
  <c r="S38" i="1"/>
  <c r="Z38" i="1"/>
  <c r="AA38" i="1"/>
  <c r="AC38" i="1"/>
  <c r="AD38" i="1"/>
  <c r="AE38" i="1"/>
  <c r="R39" i="1"/>
  <c r="S39" i="1"/>
  <c r="V39" i="1"/>
  <c r="W39" i="1"/>
  <c r="Z39" i="1"/>
  <c r="AA39" i="1"/>
  <c r="AC39" i="1"/>
  <c r="AD39" i="1"/>
  <c r="AE39" i="1"/>
  <c r="R40" i="1"/>
  <c r="S40" i="1"/>
  <c r="V40" i="1"/>
  <c r="W40" i="1"/>
  <c r="Z40" i="1"/>
  <c r="AA40" i="1"/>
  <c r="AC40" i="1"/>
  <c r="AD40" i="1"/>
  <c r="AE40" i="1"/>
  <c r="R41" i="1"/>
  <c r="W41" i="1" s="1"/>
  <c r="S41" i="1"/>
  <c r="V41" i="1"/>
  <c r="Z41" i="1"/>
  <c r="AA41" i="1"/>
  <c r="AC41" i="1"/>
  <c r="AD41" i="1"/>
  <c r="AE41" i="1"/>
  <c r="R42" i="1"/>
  <c r="S42" i="1"/>
  <c r="V42" i="1"/>
  <c r="Z42" i="1"/>
  <c r="AA42" i="1"/>
  <c r="AC42" i="1"/>
  <c r="AD42" i="1"/>
  <c r="AE42" i="1"/>
  <c r="R43" i="1"/>
  <c r="W43" i="1" s="1"/>
  <c r="S43" i="1"/>
  <c r="V43" i="1"/>
  <c r="Z43" i="1"/>
  <c r="AA43" i="1"/>
  <c r="AC43" i="1"/>
  <c r="AD43" i="1"/>
  <c r="AE43" i="1"/>
  <c r="R44" i="1"/>
  <c r="W44" i="1" s="1"/>
  <c r="S44" i="1"/>
  <c r="V44" i="1"/>
  <c r="Z44" i="1"/>
  <c r="AA44" i="1"/>
  <c r="AC44" i="1"/>
  <c r="AD44" i="1"/>
  <c r="AE44" i="1"/>
  <c r="R45" i="1"/>
  <c r="S45" i="1"/>
  <c r="V45" i="1"/>
  <c r="W45" i="1"/>
  <c r="Z45" i="1"/>
  <c r="AA45" i="1"/>
  <c r="AC45" i="1"/>
  <c r="AD45" i="1"/>
  <c r="AE45" i="1"/>
  <c r="R46" i="1"/>
  <c r="W46" i="1" s="1"/>
  <c r="S46" i="1"/>
  <c r="V46" i="1"/>
  <c r="Z46" i="1"/>
  <c r="AA46" i="1"/>
  <c r="AC46" i="1"/>
  <c r="AD46" i="1"/>
  <c r="AE46" i="1"/>
  <c r="R47" i="1"/>
  <c r="S47" i="1"/>
  <c r="Z47" i="1"/>
  <c r="AA47" i="1"/>
  <c r="AC47" i="1"/>
  <c r="AD47" i="1"/>
  <c r="AE47" i="1"/>
  <c r="R48" i="1"/>
  <c r="S48" i="1"/>
  <c r="V48" i="1"/>
  <c r="W48" i="1"/>
  <c r="Z48" i="1"/>
  <c r="AA48" i="1"/>
  <c r="AC48" i="1"/>
  <c r="AD48" i="1"/>
  <c r="AE48" i="1"/>
  <c r="R49" i="1"/>
  <c r="S49" i="1"/>
  <c r="V49" i="1"/>
  <c r="W49" i="1"/>
  <c r="Z49" i="1"/>
  <c r="AA49" i="1"/>
  <c r="AC49" i="1"/>
  <c r="AD49" i="1"/>
  <c r="AE49" i="1"/>
  <c r="R50" i="1"/>
  <c r="W50" i="1" s="1"/>
  <c r="S50" i="1"/>
  <c r="V50" i="1"/>
  <c r="Z50" i="1"/>
  <c r="AA50" i="1"/>
  <c r="AC50" i="1"/>
  <c r="AD50" i="1"/>
  <c r="AE50" i="1"/>
  <c r="R51" i="1"/>
  <c r="S51" i="1"/>
  <c r="V51" i="1"/>
  <c r="Z51" i="1"/>
  <c r="AA51" i="1"/>
  <c r="AC51" i="1"/>
  <c r="AD51" i="1"/>
  <c r="AE51" i="1"/>
  <c r="R52" i="1"/>
  <c r="W52" i="1" s="1"/>
  <c r="S52" i="1"/>
  <c r="V52" i="1"/>
  <c r="Z52" i="1"/>
  <c r="AA52" i="1"/>
  <c r="AC52" i="1"/>
  <c r="AD52" i="1"/>
  <c r="AE52" i="1"/>
  <c r="R53" i="1"/>
  <c r="W53" i="1" s="1"/>
  <c r="S53" i="1"/>
  <c r="V53" i="1"/>
  <c r="Z53" i="1"/>
  <c r="AA53" i="1"/>
  <c r="AC53" i="1"/>
  <c r="AD53" i="1"/>
  <c r="AE53" i="1"/>
  <c r="R54" i="1"/>
  <c r="S54" i="1"/>
  <c r="V54" i="1"/>
  <c r="W54" i="1"/>
  <c r="Z54" i="1"/>
  <c r="AA54" i="1"/>
  <c r="AC54" i="1"/>
  <c r="AD54" i="1"/>
  <c r="AE54" i="1"/>
  <c r="R55" i="1"/>
  <c r="W55" i="1" s="1"/>
  <c r="S55" i="1"/>
  <c r="V55" i="1"/>
  <c r="Z55" i="1"/>
  <c r="AA55" i="1"/>
  <c r="AC55" i="1"/>
  <c r="AD55" i="1"/>
  <c r="AE55" i="1"/>
  <c r="R56" i="1"/>
  <c r="S56" i="1"/>
  <c r="Z56" i="1"/>
  <c r="AA56" i="1"/>
  <c r="AC56" i="1"/>
  <c r="AD56" i="1"/>
  <c r="AE56" i="1"/>
  <c r="R57" i="1"/>
  <c r="S57" i="1"/>
  <c r="V57" i="1"/>
  <c r="W57" i="1"/>
  <c r="Z57" i="1"/>
  <c r="AA57" i="1"/>
  <c r="AC57" i="1"/>
  <c r="AD57" i="1"/>
  <c r="AE57" i="1"/>
  <c r="R58" i="1"/>
  <c r="S58" i="1"/>
  <c r="T58" i="1"/>
  <c r="T57" i="1" s="1"/>
  <c r="T56" i="1" s="1"/>
  <c r="V58" i="1"/>
  <c r="W58" i="1"/>
  <c r="Z58" i="1"/>
  <c r="AA58" i="1"/>
  <c r="AC58" i="1"/>
  <c r="AD58" i="1"/>
  <c r="AE58" i="1"/>
  <c r="R59" i="1"/>
  <c r="W59" i="1" s="1"/>
  <c r="S59" i="1"/>
  <c r="V59" i="1"/>
  <c r="Z59" i="1"/>
  <c r="AA59" i="1"/>
  <c r="AC59" i="1"/>
  <c r="AD59" i="1"/>
  <c r="AE59" i="1"/>
  <c r="R60" i="1"/>
  <c r="S60" i="1"/>
  <c r="V60" i="1"/>
  <c r="Z60" i="1"/>
  <c r="AA60" i="1"/>
  <c r="AC60" i="1"/>
  <c r="AD60" i="1"/>
  <c r="AE60" i="1"/>
  <c r="R61" i="1"/>
  <c r="W61" i="1" s="1"/>
  <c r="S61" i="1"/>
  <c r="T61" i="1"/>
  <c r="T60" i="1" s="1"/>
  <c r="T59" i="1" s="1"/>
  <c r="V61" i="1"/>
  <c r="Z61" i="1"/>
  <c r="AA61" i="1"/>
  <c r="AC61" i="1"/>
  <c r="AD61" i="1"/>
  <c r="AE61" i="1"/>
  <c r="R62" i="1"/>
  <c r="W62" i="1" s="1"/>
  <c r="S62" i="1"/>
  <c r="V62" i="1"/>
  <c r="Z62" i="1"/>
  <c r="AA62" i="1"/>
  <c r="AC62" i="1"/>
  <c r="AD62" i="1"/>
  <c r="AE62" i="1"/>
  <c r="R63" i="1"/>
  <c r="S63" i="1"/>
  <c r="V63" i="1"/>
  <c r="W63" i="1"/>
  <c r="Z63" i="1"/>
  <c r="AA63" i="1"/>
  <c r="AC63" i="1"/>
  <c r="AD63" i="1"/>
  <c r="AE63" i="1"/>
  <c r="R64" i="1"/>
  <c r="W64" i="1" s="1"/>
  <c r="S64" i="1"/>
  <c r="T64" i="1"/>
  <c r="V64" i="1"/>
  <c r="Z64" i="1"/>
  <c r="AA64" i="1"/>
  <c r="AC64" i="1"/>
  <c r="AD64" i="1"/>
  <c r="AE64" i="1"/>
  <c r="R65" i="1"/>
  <c r="S65" i="1"/>
  <c r="Z65" i="1"/>
  <c r="AA65" i="1"/>
  <c r="AC65" i="1"/>
  <c r="AD65" i="1"/>
  <c r="AE65" i="1"/>
  <c r="R66" i="1"/>
  <c r="S66" i="1"/>
  <c r="V66" i="1"/>
  <c r="W66" i="1"/>
  <c r="Z66" i="1"/>
  <c r="AA66" i="1"/>
  <c r="AC66" i="1"/>
  <c r="AD66" i="1"/>
  <c r="AE66" i="1"/>
  <c r="R67" i="1"/>
  <c r="S67" i="1"/>
  <c r="V67" i="1"/>
  <c r="W67" i="1"/>
  <c r="Z67" i="1"/>
  <c r="AA67" i="1"/>
  <c r="AC67" i="1"/>
  <c r="AD67" i="1"/>
  <c r="AE67" i="1"/>
  <c r="R68" i="1"/>
  <c r="W68" i="1" s="1"/>
  <c r="S68" i="1"/>
  <c r="V68" i="1"/>
  <c r="Z68" i="1"/>
  <c r="AA68" i="1"/>
  <c r="AC68" i="1"/>
  <c r="AD68" i="1"/>
  <c r="AE68" i="1"/>
  <c r="R69" i="1"/>
  <c r="S69" i="1"/>
  <c r="V69" i="1"/>
  <c r="W69" i="1"/>
  <c r="Z69" i="1"/>
  <c r="AA69" i="1"/>
  <c r="AC69" i="1"/>
  <c r="AD69" i="1"/>
  <c r="AE69" i="1"/>
  <c r="R70" i="1"/>
  <c r="W70" i="1" s="1"/>
  <c r="S70" i="1"/>
  <c r="T70" i="1"/>
  <c r="T69" i="1" s="1"/>
  <c r="T68" i="1" s="1"/>
  <c r="T67" i="1" s="1"/>
  <c r="T66" i="1" s="1"/>
  <c r="V70" i="1"/>
  <c r="Z70" i="1"/>
  <c r="AA70" i="1"/>
  <c r="AC70" i="1"/>
  <c r="AD70" i="1"/>
  <c r="AE70" i="1"/>
  <c r="R71" i="1"/>
  <c r="W71" i="1" s="1"/>
  <c r="S71" i="1"/>
  <c r="V71" i="1"/>
  <c r="Z71" i="1"/>
  <c r="AA71" i="1"/>
  <c r="AC71" i="1"/>
  <c r="AD71" i="1"/>
  <c r="AE71" i="1"/>
  <c r="R72" i="1"/>
  <c r="S72" i="1"/>
  <c r="V72" i="1"/>
  <c r="W72" i="1"/>
  <c r="Z72" i="1"/>
  <c r="AA72" i="1"/>
  <c r="AC72" i="1"/>
  <c r="AD72" i="1"/>
  <c r="AE72" i="1"/>
  <c r="R73" i="1"/>
  <c r="W73" i="1" s="1"/>
  <c r="S73" i="1"/>
  <c r="T73" i="1"/>
  <c r="V73" i="1"/>
  <c r="Z73" i="1"/>
  <c r="AA73" i="1"/>
  <c r="AC73" i="1"/>
  <c r="AD73" i="1"/>
  <c r="AE73" i="1"/>
  <c r="R74" i="1"/>
  <c r="S74" i="1"/>
  <c r="Z74" i="1"/>
  <c r="AA74" i="1"/>
  <c r="AC74" i="1"/>
  <c r="AD74" i="1"/>
  <c r="AE74" i="1"/>
  <c r="R75" i="1"/>
  <c r="S75" i="1"/>
  <c r="V75" i="1"/>
  <c r="W75" i="1"/>
  <c r="Z75" i="1"/>
  <c r="AA75" i="1"/>
  <c r="AC75" i="1"/>
  <c r="AD75" i="1"/>
  <c r="AE75" i="1"/>
  <c r="R76" i="1"/>
  <c r="S76" i="1"/>
  <c r="V76" i="1"/>
  <c r="W76" i="1"/>
  <c r="Z76" i="1"/>
  <c r="AA76" i="1"/>
  <c r="AC76" i="1"/>
  <c r="AD76" i="1"/>
  <c r="AE76" i="1"/>
  <c r="R77" i="1"/>
  <c r="W77" i="1" s="1"/>
  <c r="S77" i="1"/>
  <c r="V77" i="1"/>
  <c r="Z77" i="1"/>
  <c r="AA77" i="1"/>
  <c r="AC77" i="1"/>
  <c r="AD77" i="1"/>
  <c r="AE77" i="1"/>
  <c r="R78" i="1"/>
  <c r="S78" i="1"/>
  <c r="V78" i="1"/>
  <c r="W78" i="1"/>
  <c r="Z78" i="1"/>
  <c r="AA78" i="1"/>
  <c r="AC78" i="1"/>
  <c r="AD78" i="1"/>
  <c r="AE78" i="1"/>
  <c r="R79" i="1"/>
  <c r="W79" i="1" s="1"/>
  <c r="S79" i="1"/>
  <c r="T79" i="1"/>
  <c r="T78" i="1" s="1"/>
  <c r="T77" i="1" s="1"/>
  <c r="T76" i="1" s="1"/>
  <c r="T75" i="1" s="1"/>
  <c r="V79" i="1"/>
  <c r="Z79" i="1"/>
  <c r="AA79" i="1"/>
  <c r="AC79" i="1"/>
  <c r="AD79" i="1"/>
  <c r="AE79" i="1"/>
  <c r="R80" i="1"/>
  <c r="W80" i="1" s="1"/>
  <c r="S80" i="1"/>
  <c r="V80" i="1"/>
  <c r="Z80" i="1"/>
  <c r="AA80" i="1"/>
  <c r="AC80" i="1"/>
  <c r="AD80" i="1"/>
  <c r="AE80" i="1"/>
  <c r="R81" i="1"/>
  <c r="S81" i="1"/>
  <c r="V81" i="1"/>
  <c r="W81" i="1"/>
  <c r="Z81" i="1"/>
  <c r="AA81" i="1"/>
  <c r="AC81" i="1"/>
  <c r="AD81" i="1"/>
  <c r="AE81" i="1"/>
  <c r="R82" i="1"/>
  <c r="W82" i="1" s="1"/>
  <c r="S82" i="1"/>
  <c r="V82" i="1"/>
  <c r="Z82" i="1"/>
  <c r="AA82" i="1"/>
  <c r="AC82" i="1"/>
  <c r="AD82" i="1"/>
  <c r="AE82" i="1"/>
  <c r="R83" i="1"/>
  <c r="S83" i="1"/>
  <c r="Z83" i="1"/>
  <c r="AA83" i="1"/>
  <c r="AC83" i="1"/>
  <c r="AD83" i="1"/>
  <c r="AE83" i="1"/>
  <c r="R84" i="1"/>
  <c r="S84" i="1"/>
  <c r="V84" i="1"/>
  <c r="W84" i="1"/>
  <c r="Z84" i="1"/>
  <c r="AA84" i="1"/>
  <c r="AC84" i="1"/>
  <c r="AD84" i="1"/>
  <c r="AE84" i="1"/>
  <c r="R85" i="1"/>
  <c r="S85" i="1"/>
  <c r="V85" i="1"/>
  <c r="W85" i="1"/>
  <c r="Z85" i="1"/>
  <c r="AA85" i="1"/>
  <c r="AC85" i="1"/>
  <c r="AD85" i="1"/>
  <c r="AE85" i="1"/>
  <c r="R86" i="1"/>
  <c r="W86" i="1" s="1"/>
  <c r="S86" i="1"/>
  <c r="T91" i="1" s="1"/>
  <c r="V86" i="1"/>
  <c r="Z86" i="1"/>
  <c r="AA86" i="1"/>
  <c r="AC86" i="1"/>
  <c r="AD86" i="1"/>
  <c r="AE86" i="1"/>
  <c r="R87" i="1"/>
  <c r="S87" i="1"/>
  <c r="V87" i="1"/>
  <c r="W87" i="1"/>
  <c r="Z87" i="1"/>
  <c r="AA87" i="1"/>
  <c r="AC87" i="1"/>
  <c r="AD87" i="1"/>
  <c r="AE87" i="1"/>
  <c r="R88" i="1"/>
  <c r="W88" i="1" s="1"/>
  <c r="S88" i="1"/>
  <c r="T88" i="1"/>
  <c r="T87" i="1" s="1"/>
  <c r="T86" i="1" s="1"/>
  <c r="T85" i="1" s="1"/>
  <c r="T84" i="1" s="1"/>
  <c r="V88" i="1"/>
  <c r="Z88" i="1"/>
  <c r="AA88" i="1"/>
  <c r="AC88" i="1"/>
  <c r="AD88" i="1"/>
  <c r="AE88" i="1"/>
  <c r="R89" i="1"/>
  <c r="W89" i="1" s="1"/>
  <c r="S89" i="1"/>
  <c r="V89" i="1"/>
  <c r="Z89" i="1"/>
  <c r="AA89" i="1"/>
  <c r="AC89" i="1"/>
  <c r="AD89" i="1"/>
  <c r="AE89" i="1"/>
  <c r="R90" i="1"/>
  <c r="S90" i="1"/>
  <c r="V90" i="1"/>
  <c r="Z90" i="1"/>
  <c r="AA90" i="1"/>
  <c r="AC90" i="1"/>
  <c r="AD90" i="1"/>
  <c r="AE90" i="1"/>
  <c r="R91" i="1"/>
  <c r="W91" i="1" s="1"/>
  <c r="S91" i="1"/>
  <c r="V91" i="1"/>
  <c r="Z91" i="1"/>
  <c r="AA91" i="1"/>
  <c r="AC91" i="1"/>
  <c r="AD91" i="1"/>
  <c r="AE91" i="1"/>
  <c r="R92" i="1"/>
  <c r="S92" i="1"/>
  <c r="Z92" i="1"/>
  <c r="AA92" i="1"/>
  <c r="AC92" i="1"/>
  <c r="AD92" i="1"/>
  <c r="AE92" i="1"/>
  <c r="R93" i="1"/>
  <c r="S93" i="1"/>
  <c r="V93" i="1"/>
  <c r="W93" i="1"/>
  <c r="Z93" i="1"/>
  <c r="AA93" i="1"/>
  <c r="AC93" i="1"/>
  <c r="AD93" i="1"/>
  <c r="AE93" i="1"/>
  <c r="R94" i="1"/>
  <c r="S94" i="1"/>
  <c r="V94" i="1"/>
  <c r="W94" i="1"/>
  <c r="Z94" i="1"/>
  <c r="AA94" i="1"/>
  <c r="AC94" i="1"/>
  <c r="AD94" i="1"/>
  <c r="AE94" i="1"/>
  <c r="R95" i="1"/>
  <c r="W95" i="1" s="1"/>
  <c r="S95" i="1"/>
  <c r="V95" i="1"/>
  <c r="Z95" i="1"/>
  <c r="AA95" i="1"/>
  <c r="AC95" i="1"/>
  <c r="AD95" i="1"/>
  <c r="AE95" i="1"/>
  <c r="R96" i="1"/>
  <c r="S96" i="1"/>
  <c r="V96" i="1"/>
  <c r="W96" i="1"/>
  <c r="Z96" i="1"/>
  <c r="AA96" i="1"/>
  <c r="AC96" i="1"/>
  <c r="AD96" i="1"/>
  <c r="AE96" i="1"/>
  <c r="R97" i="1"/>
  <c r="W97" i="1" s="1"/>
  <c r="S97" i="1"/>
  <c r="T97" i="1"/>
  <c r="T96" i="1" s="1"/>
  <c r="T95" i="1" s="1"/>
  <c r="T94" i="1" s="1"/>
  <c r="T93" i="1" s="1"/>
  <c r="V97" i="1"/>
  <c r="Z97" i="1"/>
  <c r="AA97" i="1"/>
  <c r="AC97" i="1"/>
  <c r="AD97" i="1"/>
  <c r="AE97" i="1"/>
  <c r="R98" i="1"/>
  <c r="W98" i="1" s="1"/>
  <c r="S98" i="1"/>
  <c r="V98" i="1"/>
  <c r="Z98" i="1"/>
  <c r="AA98" i="1"/>
  <c r="AC98" i="1"/>
  <c r="AD98" i="1"/>
  <c r="AE98" i="1"/>
  <c r="R99" i="1"/>
  <c r="S99" i="1"/>
  <c r="V99" i="1"/>
  <c r="Z99" i="1"/>
  <c r="AA99" i="1"/>
  <c r="AC99" i="1"/>
  <c r="AD99" i="1"/>
  <c r="AE99" i="1"/>
  <c r="R100" i="1"/>
  <c r="W100" i="1" s="1"/>
  <c r="S100" i="1"/>
  <c r="V100" i="1"/>
  <c r="Z100" i="1"/>
  <c r="AA100" i="1"/>
  <c r="AC100" i="1"/>
  <c r="AD100" i="1"/>
  <c r="AE100" i="1"/>
  <c r="R101" i="1"/>
  <c r="S101" i="1"/>
  <c r="Z101" i="1"/>
  <c r="AA101" i="1"/>
  <c r="AC101" i="1"/>
  <c r="AD101" i="1"/>
  <c r="AE101" i="1"/>
  <c r="R102" i="1"/>
  <c r="S102" i="1"/>
  <c r="V102" i="1"/>
  <c r="W102" i="1"/>
  <c r="Z102" i="1"/>
  <c r="AA102" i="1"/>
  <c r="AC102" i="1"/>
  <c r="AD102" i="1"/>
  <c r="AE102" i="1"/>
  <c r="R103" i="1"/>
  <c r="S103" i="1"/>
  <c r="V103" i="1"/>
  <c r="W103" i="1"/>
  <c r="Z103" i="1"/>
  <c r="AA103" i="1"/>
  <c r="AC103" i="1"/>
  <c r="AD103" i="1"/>
  <c r="AE103" i="1"/>
  <c r="R104" i="1"/>
  <c r="W104" i="1" s="1"/>
  <c r="S104" i="1"/>
  <c r="V104" i="1"/>
  <c r="Z104" i="1"/>
  <c r="AA104" i="1"/>
  <c r="AC104" i="1"/>
  <c r="AD104" i="1"/>
  <c r="AE104" i="1"/>
  <c r="R105" i="1"/>
  <c r="S105" i="1"/>
  <c r="V105" i="1"/>
  <c r="W105" i="1"/>
  <c r="Z105" i="1"/>
  <c r="AA105" i="1"/>
  <c r="AC105" i="1"/>
  <c r="AD105" i="1"/>
  <c r="AE105" i="1"/>
  <c r="R106" i="1"/>
  <c r="W106" i="1" s="1"/>
  <c r="S106" i="1"/>
  <c r="V106" i="1"/>
  <c r="Z106" i="1"/>
  <c r="AA106" i="1"/>
  <c r="AC106" i="1"/>
  <c r="AD106" i="1"/>
  <c r="AE106" i="1"/>
  <c r="R107" i="1"/>
  <c r="W107" i="1" s="1"/>
  <c r="S107" i="1"/>
  <c r="V107" i="1"/>
  <c r="Z107" i="1"/>
  <c r="AA107" i="1"/>
  <c r="AC107" i="1"/>
  <c r="AD107" i="1"/>
  <c r="AE107" i="1"/>
  <c r="R108" i="1"/>
  <c r="S108" i="1"/>
  <c r="V108" i="1"/>
  <c r="Z108" i="1"/>
  <c r="AA108" i="1"/>
  <c r="AC108" i="1"/>
  <c r="AD108" i="1"/>
  <c r="AE108" i="1"/>
  <c r="R109" i="1"/>
  <c r="W109" i="1" s="1"/>
  <c r="S109" i="1"/>
  <c r="V109" i="1"/>
  <c r="Z109" i="1"/>
  <c r="AA109" i="1"/>
  <c r="AC109" i="1"/>
  <c r="AD109" i="1"/>
  <c r="AE109" i="1"/>
  <c r="R110" i="1"/>
  <c r="S110" i="1"/>
  <c r="Z110" i="1"/>
  <c r="AA110" i="1"/>
  <c r="AC110" i="1"/>
  <c r="AD110" i="1"/>
  <c r="AE110" i="1"/>
  <c r="R111" i="1"/>
  <c r="S111" i="1"/>
  <c r="V111" i="1"/>
  <c r="W111" i="1"/>
  <c r="Z111" i="1"/>
  <c r="AA111" i="1"/>
  <c r="AC111" i="1"/>
  <c r="AD111" i="1"/>
  <c r="AE111" i="1"/>
  <c r="R112" i="1"/>
  <c r="S112" i="1"/>
  <c r="V112" i="1"/>
  <c r="W112" i="1"/>
  <c r="Z112" i="1"/>
  <c r="AA112" i="1"/>
  <c r="AC112" i="1"/>
  <c r="AD112" i="1"/>
  <c r="AE112" i="1"/>
  <c r="R113" i="1"/>
  <c r="W113" i="1" s="1"/>
  <c r="S113" i="1"/>
  <c r="T118" i="1" s="1"/>
  <c r="V113" i="1"/>
  <c r="Z113" i="1"/>
  <c r="AA113" i="1"/>
  <c r="AC113" i="1"/>
  <c r="AD113" i="1"/>
  <c r="AE113" i="1"/>
  <c r="R114" i="1"/>
  <c r="S114" i="1"/>
  <c r="V114" i="1"/>
  <c r="Z114" i="1"/>
  <c r="AA114" i="1"/>
  <c r="AC114" i="1"/>
  <c r="AD114" i="1"/>
  <c r="AE114" i="1"/>
  <c r="R115" i="1"/>
  <c r="W115" i="1" s="1"/>
  <c r="S115" i="1"/>
  <c r="V115" i="1"/>
  <c r="Z115" i="1"/>
  <c r="AA115" i="1"/>
  <c r="AC115" i="1"/>
  <c r="AD115" i="1"/>
  <c r="AE115" i="1"/>
  <c r="R116" i="1"/>
  <c r="W116" i="1" s="1"/>
  <c r="S116" i="1"/>
  <c r="V116" i="1"/>
  <c r="Z116" i="1"/>
  <c r="AA116" i="1"/>
  <c r="AC116" i="1"/>
  <c r="AD116" i="1"/>
  <c r="AE116" i="1"/>
  <c r="R117" i="1"/>
  <c r="S117" i="1"/>
  <c r="V117" i="1"/>
  <c r="W117" i="1"/>
  <c r="Z117" i="1"/>
  <c r="AA117" i="1"/>
  <c r="AC117" i="1"/>
  <c r="AD117" i="1"/>
  <c r="AE117" i="1"/>
  <c r="R118" i="1"/>
  <c r="W118" i="1" s="1"/>
  <c r="S118" i="1"/>
  <c r="V118" i="1"/>
  <c r="Z118" i="1"/>
  <c r="AA118" i="1"/>
  <c r="AC118" i="1"/>
  <c r="AD118" i="1"/>
  <c r="AE118" i="1"/>
  <c r="R119" i="1"/>
  <c r="S119" i="1"/>
  <c r="Z119" i="1"/>
  <c r="AA119" i="1"/>
  <c r="AC119" i="1"/>
  <c r="AD119" i="1"/>
  <c r="AE119" i="1"/>
  <c r="R120" i="1"/>
  <c r="S120" i="1"/>
  <c r="V120" i="1"/>
  <c r="W120" i="1"/>
  <c r="Z120" i="1"/>
  <c r="AA120" i="1"/>
  <c r="AC120" i="1"/>
  <c r="AD120" i="1"/>
  <c r="AE120" i="1"/>
  <c r="R121" i="1"/>
  <c r="S121" i="1"/>
  <c r="V121" i="1"/>
  <c r="W121" i="1"/>
  <c r="Z121" i="1"/>
  <c r="AA121" i="1"/>
  <c r="AC121" i="1"/>
  <c r="AD121" i="1"/>
  <c r="AE121" i="1"/>
  <c r="R122" i="1"/>
  <c r="W122" i="1" s="1"/>
  <c r="S122" i="1"/>
  <c r="V122" i="1"/>
  <c r="Z122" i="1"/>
  <c r="AA122" i="1"/>
  <c r="AC122" i="1"/>
  <c r="AD122" i="1"/>
  <c r="AE122" i="1"/>
  <c r="R123" i="1"/>
  <c r="S123" i="1"/>
  <c r="V123" i="1"/>
  <c r="Z123" i="1"/>
  <c r="AA123" i="1"/>
  <c r="AC123" i="1"/>
  <c r="AD123" i="1"/>
  <c r="AE123" i="1"/>
  <c r="R124" i="1"/>
  <c r="W124" i="1" s="1"/>
  <c r="S124" i="1"/>
  <c r="V124" i="1"/>
  <c r="Z124" i="1"/>
  <c r="AA124" i="1"/>
  <c r="AC124" i="1"/>
  <c r="AD124" i="1"/>
  <c r="AE124" i="1"/>
  <c r="R125" i="1"/>
  <c r="W125" i="1" s="1"/>
  <c r="S125" i="1"/>
  <c r="V125" i="1"/>
  <c r="Z125" i="1"/>
  <c r="AA125" i="1"/>
  <c r="AC125" i="1"/>
  <c r="AD125" i="1"/>
  <c r="AE125" i="1"/>
  <c r="R126" i="1"/>
  <c r="S126" i="1"/>
  <c r="V126" i="1"/>
  <c r="W126" i="1"/>
  <c r="Z126" i="1"/>
  <c r="AA126" i="1"/>
  <c r="AC126" i="1"/>
  <c r="AD126" i="1"/>
  <c r="AE126" i="1"/>
  <c r="R127" i="1"/>
  <c r="W127" i="1" s="1"/>
  <c r="S127" i="1"/>
  <c r="V127" i="1"/>
  <c r="Z127" i="1"/>
  <c r="AA127" i="1"/>
  <c r="AC127" i="1"/>
  <c r="AD127" i="1"/>
  <c r="AE127" i="1"/>
  <c r="R128" i="1"/>
  <c r="S128" i="1"/>
  <c r="Z128" i="1"/>
  <c r="AA128" i="1"/>
  <c r="AC128" i="1"/>
  <c r="AD128" i="1"/>
  <c r="AE128" i="1"/>
  <c r="R129" i="1"/>
  <c r="S129" i="1"/>
  <c r="V129" i="1"/>
  <c r="W129" i="1"/>
  <c r="Z129" i="1"/>
  <c r="AA129" i="1"/>
  <c r="AC129" i="1"/>
  <c r="AD129" i="1"/>
  <c r="AE129" i="1"/>
  <c r="R130" i="1"/>
  <c r="S130" i="1"/>
  <c r="T130" i="1"/>
  <c r="T129" i="1" s="1"/>
  <c r="T128" i="1" s="1"/>
  <c r="V130" i="1"/>
  <c r="W130" i="1"/>
  <c r="Z130" i="1"/>
  <c r="AA130" i="1"/>
  <c r="AC130" i="1"/>
  <c r="AD130" i="1"/>
  <c r="AE130" i="1"/>
  <c r="R131" i="1"/>
  <c r="W131" i="1" s="1"/>
  <c r="S131" i="1"/>
  <c r="V131" i="1"/>
  <c r="Z131" i="1"/>
  <c r="AA131" i="1"/>
  <c r="AC131" i="1"/>
  <c r="AD131" i="1"/>
  <c r="AE131" i="1"/>
  <c r="R132" i="1"/>
  <c r="S132" i="1"/>
  <c r="V132" i="1"/>
  <c r="Z132" i="1"/>
  <c r="AA132" i="1"/>
  <c r="AC132" i="1"/>
  <c r="AD132" i="1"/>
  <c r="AE132" i="1"/>
  <c r="R133" i="1"/>
  <c r="W133" i="1" s="1"/>
  <c r="S133" i="1"/>
  <c r="T133" i="1"/>
  <c r="T132" i="1" s="1"/>
  <c r="T131" i="1" s="1"/>
  <c r="V133" i="1"/>
  <c r="Z133" i="1"/>
  <c r="AA133" i="1"/>
  <c r="AC133" i="1"/>
  <c r="AD133" i="1"/>
  <c r="AE133" i="1"/>
  <c r="R134" i="1"/>
  <c r="W134" i="1" s="1"/>
  <c r="S134" i="1"/>
  <c r="V134" i="1"/>
  <c r="Z134" i="1"/>
  <c r="AA134" i="1"/>
  <c r="AC134" i="1"/>
  <c r="AD134" i="1"/>
  <c r="AE134" i="1"/>
  <c r="R135" i="1"/>
  <c r="S135" i="1"/>
  <c r="V135" i="1"/>
  <c r="W135" i="1"/>
  <c r="Z135" i="1"/>
  <c r="AA135" i="1"/>
  <c r="AC135" i="1"/>
  <c r="AD135" i="1"/>
  <c r="AE135" i="1"/>
  <c r="R136" i="1"/>
  <c r="W136" i="1" s="1"/>
  <c r="S136" i="1"/>
  <c r="T136" i="1"/>
  <c r="V136" i="1"/>
  <c r="Z136" i="1"/>
  <c r="AA136" i="1"/>
  <c r="AC136" i="1"/>
  <c r="AD136" i="1"/>
  <c r="AE136" i="1"/>
  <c r="R137" i="1"/>
  <c r="S137" i="1"/>
  <c r="Z137" i="1"/>
  <c r="AA137" i="1"/>
  <c r="AC137" i="1"/>
  <c r="AD137" i="1"/>
  <c r="AE137" i="1"/>
  <c r="R138" i="1"/>
  <c r="S138" i="1"/>
  <c r="V138" i="1"/>
  <c r="W138" i="1"/>
  <c r="Z138" i="1"/>
  <c r="AA138" i="1"/>
  <c r="AC138" i="1"/>
  <c r="AD138" i="1"/>
  <c r="AE138" i="1"/>
  <c r="R139" i="1"/>
  <c r="S139" i="1"/>
  <c r="V139" i="1"/>
  <c r="W139" i="1"/>
  <c r="Z139" i="1"/>
  <c r="AA139" i="1"/>
  <c r="AC139" i="1"/>
  <c r="AD139" i="1"/>
  <c r="AE139" i="1"/>
  <c r="R140" i="1"/>
  <c r="W140" i="1" s="1"/>
  <c r="S140" i="1"/>
  <c r="V140" i="1"/>
  <c r="Z140" i="1"/>
  <c r="AA140" i="1"/>
  <c r="AC140" i="1"/>
  <c r="AD140" i="1"/>
  <c r="AE140" i="1"/>
  <c r="R141" i="1"/>
  <c r="S141" i="1"/>
  <c r="V141" i="1"/>
  <c r="W141" i="1"/>
  <c r="Z141" i="1"/>
  <c r="AA141" i="1"/>
  <c r="AC141" i="1"/>
  <c r="AD141" i="1"/>
  <c r="AE141" i="1"/>
  <c r="R142" i="1"/>
  <c r="W142" i="1" s="1"/>
  <c r="S142" i="1"/>
  <c r="T142" i="1"/>
  <c r="T141" i="1" s="1"/>
  <c r="T140" i="1" s="1"/>
  <c r="T139" i="1" s="1"/>
  <c r="T138" i="1" s="1"/>
  <c r="V142" i="1"/>
  <c r="Z142" i="1"/>
  <c r="AA142" i="1"/>
  <c r="AC142" i="1"/>
  <c r="AD142" i="1"/>
  <c r="AE142" i="1"/>
  <c r="R143" i="1"/>
  <c r="W143" i="1" s="1"/>
  <c r="S143" i="1"/>
  <c r="V143" i="1"/>
  <c r="Z143" i="1"/>
  <c r="AA143" i="1"/>
  <c r="AC143" i="1"/>
  <c r="AD143" i="1"/>
  <c r="AE143" i="1"/>
  <c r="R144" i="1"/>
  <c r="S144" i="1"/>
  <c r="V144" i="1"/>
  <c r="W144" i="1"/>
  <c r="Z144" i="1"/>
  <c r="AA144" i="1"/>
  <c r="AC144" i="1"/>
  <c r="AD144" i="1"/>
  <c r="AE144" i="1"/>
  <c r="R145" i="1"/>
  <c r="W145" i="1" s="1"/>
  <c r="S145" i="1"/>
  <c r="T145" i="1"/>
  <c r="V145" i="1"/>
  <c r="Z145" i="1"/>
  <c r="AA145" i="1"/>
  <c r="AC145" i="1"/>
  <c r="AD145" i="1"/>
  <c r="AE145" i="1"/>
  <c r="AE10" i="1"/>
  <c r="AD10" i="1"/>
  <c r="AC10" i="1"/>
  <c r="AA10" i="1"/>
  <c r="Z10" i="1"/>
  <c r="W10" i="1"/>
  <c r="V10" i="1"/>
  <c r="S10" i="1"/>
  <c r="R10" i="1"/>
  <c r="AE9" i="1"/>
  <c r="AD9" i="1"/>
  <c r="AC9" i="1"/>
  <c r="AA9" i="1"/>
  <c r="Z9" i="1"/>
  <c r="V9" i="1"/>
  <c r="S9" i="1"/>
  <c r="R9" i="1"/>
  <c r="W9" i="1" s="1"/>
  <c r="AE8" i="1"/>
  <c r="AD8" i="1"/>
  <c r="AC8" i="1"/>
  <c r="AA8" i="1"/>
  <c r="Z8" i="1"/>
  <c r="V8" i="1"/>
  <c r="S8" i="1"/>
  <c r="R8" i="1"/>
  <c r="W8" i="1" s="1"/>
  <c r="AE7" i="1"/>
  <c r="AD7" i="1"/>
  <c r="AC7" i="1"/>
  <c r="AA7" i="1"/>
  <c r="Z7" i="1"/>
  <c r="W7" i="1"/>
  <c r="V7" i="1"/>
  <c r="S7" i="1"/>
  <c r="R7" i="1"/>
  <c r="AE6" i="1"/>
  <c r="AD6" i="1"/>
  <c r="AC6" i="1"/>
  <c r="AA6" i="1"/>
  <c r="Z6" i="1"/>
  <c r="V6" i="1"/>
  <c r="S6" i="1"/>
  <c r="R6" i="1"/>
  <c r="W6" i="1" s="1"/>
  <c r="AE5" i="1"/>
  <c r="AD5" i="1"/>
  <c r="AC5" i="1"/>
  <c r="AA5" i="1"/>
  <c r="Z5" i="1"/>
  <c r="W5" i="1"/>
  <c r="V5" i="1"/>
  <c r="S5" i="1"/>
  <c r="T10" i="1" s="1"/>
  <c r="X10" i="1" s="1"/>
  <c r="R5" i="1"/>
  <c r="AE4" i="1"/>
  <c r="AD4" i="1"/>
  <c r="AC4" i="1"/>
  <c r="AA4" i="1"/>
  <c r="Z4" i="1"/>
  <c r="W4" i="1"/>
  <c r="V4" i="1"/>
  <c r="S4" i="1"/>
  <c r="T9" i="1" s="1"/>
  <c r="X9" i="1" s="1"/>
  <c r="R4" i="1"/>
  <c r="AE3" i="1"/>
  <c r="AD3" i="1"/>
  <c r="AC3" i="1"/>
  <c r="AA3" i="1"/>
  <c r="Z3" i="1"/>
  <c r="V3" i="1"/>
  <c r="S3" i="1"/>
  <c r="R3" i="1"/>
  <c r="W3" i="1" s="1"/>
  <c r="AE2" i="1"/>
  <c r="AD2" i="1"/>
  <c r="AC2" i="1"/>
  <c r="AA2" i="1"/>
  <c r="Z2" i="1"/>
  <c r="S2" i="1"/>
  <c r="T7" i="1" s="1"/>
  <c r="R2" i="1"/>
  <c r="T137" i="1" l="1"/>
  <c r="X138" i="1"/>
  <c r="T20" i="1"/>
  <c r="X21" i="1"/>
  <c r="T83" i="1"/>
  <c r="X84" i="1"/>
  <c r="T65" i="1"/>
  <c r="X66" i="1"/>
  <c r="X12" i="1"/>
  <c r="T11" i="1"/>
  <c r="T74" i="1"/>
  <c r="X75" i="1"/>
  <c r="T92" i="1"/>
  <c r="X93" i="1"/>
  <c r="T126" i="1"/>
  <c r="X126" i="1" s="1"/>
  <c r="X67" i="1"/>
  <c r="T54" i="1"/>
  <c r="X54" i="1" s="1"/>
  <c r="X145" i="1"/>
  <c r="X130" i="1"/>
  <c r="X97" i="1"/>
  <c r="X58" i="1"/>
  <c r="T45" i="1"/>
  <c r="X45" i="1" s="1"/>
  <c r="T108" i="1"/>
  <c r="X108" i="1" s="1"/>
  <c r="X88" i="1"/>
  <c r="X95" i="1"/>
  <c r="T99" i="1"/>
  <c r="X99" i="1" s="1"/>
  <c r="X79" i="1"/>
  <c r="X23" i="1"/>
  <c r="T27" i="1"/>
  <c r="X27" i="1" s="1"/>
  <c r="X118" i="1"/>
  <c r="T18" i="1"/>
  <c r="X18" i="1" s="1"/>
  <c r="X14" i="1"/>
  <c r="X133" i="1"/>
  <c r="W132" i="1"/>
  <c r="T124" i="1"/>
  <c r="T123" i="1" s="1"/>
  <c r="W108" i="1"/>
  <c r="T100" i="1"/>
  <c r="X100" i="1" s="1"/>
  <c r="X94" i="1"/>
  <c r="X77" i="1"/>
  <c r="T81" i="1"/>
  <c r="X81" i="1" s="1"/>
  <c r="X61" i="1"/>
  <c r="W60" i="1"/>
  <c r="T52" i="1"/>
  <c r="T51" i="1" s="1"/>
  <c r="X37" i="1"/>
  <c r="W36" i="1"/>
  <c r="T28" i="1"/>
  <c r="X28" i="1" s="1"/>
  <c r="X22" i="1"/>
  <c r="X139" i="1"/>
  <c r="X96" i="1"/>
  <c r="X24" i="1"/>
  <c r="T117" i="1"/>
  <c r="X117" i="1" s="1"/>
  <c r="X87" i="1"/>
  <c r="X73" i="1"/>
  <c r="X25" i="1"/>
  <c r="X136" i="1"/>
  <c r="T127" i="1"/>
  <c r="X64" i="1"/>
  <c r="X16" i="1"/>
  <c r="X127" i="1"/>
  <c r="T46" i="1"/>
  <c r="X132" i="1"/>
  <c r="T109" i="1"/>
  <c r="X109" i="1" s="1"/>
  <c r="X70" i="1"/>
  <c r="X46" i="1"/>
  <c r="X124" i="1"/>
  <c r="W123" i="1"/>
  <c r="T115" i="1"/>
  <c r="T114" i="1" s="1"/>
  <c r="W99" i="1"/>
  <c r="X85" i="1"/>
  <c r="T72" i="1"/>
  <c r="X72" i="1" s="1"/>
  <c r="X68" i="1"/>
  <c r="X52" i="1"/>
  <c r="W51" i="1"/>
  <c r="T43" i="1"/>
  <c r="T42" i="1" s="1"/>
  <c r="W27" i="1"/>
  <c r="T19" i="1"/>
  <c r="X19" i="1" s="1"/>
  <c r="X13" i="1"/>
  <c r="X129" i="1"/>
  <c r="X57" i="1"/>
  <c r="X15" i="1"/>
  <c r="X78" i="1"/>
  <c r="T55" i="1"/>
  <c r="X55" i="1" s="1"/>
  <c r="X141" i="1"/>
  <c r="X69" i="1"/>
  <c r="X142" i="1"/>
  <c r="T90" i="1"/>
  <c r="X90" i="1" s="1"/>
  <c r="X86" i="1"/>
  <c r="X60" i="1"/>
  <c r="T144" i="1"/>
  <c r="X144" i="1" s="1"/>
  <c r="X140" i="1"/>
  <c r="T135" i="1"/>
  <c r="X135" i="1" s="1"/>
  <c r="X131" i="1"/>
  <c r="X115" i="1"/>
  <c r="W114" i="1"/>
  <c r="T106" i="1"/>
  <c r="T105" i="1" s="1"/>
  <c r="X91" i="1"/>
  <c r="W90" i="1"/>
  <c r="T82" i="1"/>
  <c r="X82" i="1" s="1"/>
  <c r="X76" i="1"/>
  <c r="X59" i="1"/>
  <c r="T63" i="1"/>
  <c r="X63" i="1" s="1"/>
  <c r="X43" i="1"/>
  <c r="W42" i="1"/>
  <c r="T34" i="1"/>
  <c r="T33" i="1" s="1"/>
  <c r="W18" i="1"/>
  <c r="T134" i="1"/>
  <c r="X134" i="1" s="1"/>
  <c r="T125" i="1"/>
  <c r="X125" i="1" s="1"/>
  <c r="T116" i="1"/>
  <c r="X116" i="1" s="1"/>
  <c r="T107" i="1"/>
  <c r="X107" i="1" s="1"/>
  <c r="T98" i="1"/>
  <c r="X98" i="1" s="1"/>
  <c r="T89" i="1"/>
  <c r="X89" i="1" s="1"/>
  <c r="T80" i="1"/>
  <c r="X80" i="1" s="1"/>
  <c r="T71" i="1"/>
  <c r="X71" i="1" s="1"/>
  <c r="T62" i="1"/>
  <c r="X62" i="1" s="1"/>
  <c r="T53" i="1"/>
  <c r="X53" i="1" s="1"/>
  <c r="T44" i="1"/>
  <c r="X44" i="1" s="1"/>
  <c r="T35" i="1"/>
  <c r="X35" i="1" s="1"/>
  <c r="T26" i="1"/>
  <c r="X26" i="1" s="1"/>
  <c r="T17" i="1"/>
  <c r="X17" i="1" s="1"/>
  <c r="T36" i="1"/>
  <c r="X36" i="1" s="1"/>
  <c r="T143" i="1"/>
  <c r="X143" i="1" s="1"/>
  <c r="X7" i="1"/>
  <c r="T6" i="1"/>
  <c r="T5" i="1" s="1"/>
  <c r="T4" i="1" s="1"/>
  <c r="T8" i="1"/>
  <c r="X8" i="1" s="1"/>
  <c r="X5" i="1"/>
  <c r="T32" i="1" l="1"/>
  <c r="X33" i="1"/>
  <c r="T122" i="1"/>
  <c r="X123" i="1"/>
  <c r="T50" i="1"/>
  <c r="X51" i="1"/>
  <c r="T104" i="1"/>
  <c r="X105" i="1"/>
  <c r="T41" i="1"/>
  <c r="X42" i="1"/>
  <c r="T113" i="1"/>
  <c r="X114" i="1"/>
  <c r="X34" i="1"/>
  <c r="X106" i="1"/>
  <c r="X4" i="1"/>
  <c r="T3" i="1"/>
  <c r="X6" i="1"/>
  <c r="T103" i="1" l="1"/>
  <c r="X104" i="1"/>
  <c r="T112" i="1"/>
  <c r="X113" i="1"/>
  <c r="T121" i="1"/>
  <c r="X122" i="1"/>
  <c r="T49" i="1"/>
  <c r="X50" i="1"/>
  <c r="T40" i="1"/>
  <c r="X41" i="1"/>
  <c r="T31" i="1"/>
  <c r="X32" i="1"/>
  <c r="T2" i="1"/>
  <c r="X3" i="1"/>
  <c r="T48" i="1" l="1"/>
  <c r="X49" i="1"/>
  <c r="T120" i="1"/>
  <c r="X121" i="1"/>
  <c r="T30" i="1"/>
  <c r="X31" i="1"/>
  <c r="T111" i="1"/>
  <c r="X112" i="1"/>
  <c r="T39" i="1"/>
  <c r="X40" i="1"/>
  <c r="T102" i="1"/>
  <c r="X103" i="1"/>
  <c r="T110" i="1" l="1"/>
  <c r="X111" i="1"/>
  <c r="T29" i="1"/>
  <c r="X30" i="1"/>
  <c r="T101" i="1"/>
  <c r="X102" i="1"/>
  <c r="T119" i="1"/>
  <c r="X120" i="1"/>
  <c r="T38" i="1"/>
  <c r="X39" i="1"/>
  <c r="T47" i="1"/>
  <c r="X48" i="1"/>
</calcChain>
</file>

<file path=xl/sharedStrings.xml><?xml version="1.0" encoding="utf-8"?>
<sst xmlns="http://schemas.openxmlformats.org/spreadsheetml/2006/main" count="170" uniqueCount="27">
  <si>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</si>
  <si>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</si>
  <si>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</si>
  <si>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</si>
  <si>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</si>
  <si>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</si>
  <si>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</si>
  <si>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</si>
  <si>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</si>
  <si>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</si>
  <si>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</si>
  <si>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</si>
  <si>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</si>
  <si>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</si>
  <si>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Deliverable Qty</t>
  </si>
  <si>
    <t>% Dly Qt to Traded Qty</t>
  </si>
  <si>
    <t>Price</t>
  </si>
  <si>
    <t>Del Val</t>
  </si>
  <si>
    <t>Date</t>
  </si>
  <si>
    <t>~price</t>
  </si>
  <si>
    <t>~del</t>
  </si>
  <si>
    <t>52WHigh</t>
  </si>
  <si>
    <t>52W Low</t>
  </si>
  <si>
    <t>VWAP</t>
  </si>
  <si>
    <t>H</t>
  </si>
  <si>
    <t>L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</si>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</sst>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Calibri"/>
      <family val="2"/>
      <scheme val="minor"/>
    </font>
    <font>
      <sz val="8"/>
      <color rgb="FF4A4A4A"/>
      <name val="Roboto"/>
    </font>
    <font>
      <b/>
      <sz val="8"/>
      <color rgb="FF4A4A4A"/>
      <name val="Roboto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CD08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/>
      <right/>
      <top style="medium">
        <color rgb="FFE3E3E3"/>
      </top>
      <bottom style="medium">
        <color rgb="FFE3E3E3"/>
      </bottom>
      <diagonal/>
    </border>
    <border>
      <left/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/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/>
      <diagonal/>
    </border>
    <border>
      <left/>
      <right/>
      <top style="medium">
        <color rgb="FFE3E3E3"/>
      </top>
      <bottom/>
      <diagonal/>
    </border>
    <border>
      <left/>
      <right style="medium">
        <color rgb="FFE3E3E3"/>
      </right>
      <top style="medium">
        <color rgb="FFE3E3E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1" fillId="3" borderId="1" xfId="0" applyFont="1" applyFill="1" applyBorder="1" applyAlignment="1">
      <alignment vertical="top" wrapText="1"/>
    </xf>
    <xf numFmtId="4" fontId="1" fillId="3" borderId="1" xfId="0" applyNumberFormat="1" applyFont="1" applyFill="1" applyBorder="1" applyAlignment="1">
      <alignment horizontal="right" vertical="top" wrapText="1"/>
    </xf>
    <xf numFmtId="4" fontId="2" fillId="3" borderId="1" xfId="0" applyNumberFormat="1" applyFont="1" applyFill="1" applyBorder="1" applyAlignment="1">
      <alignment horizontal="right" vertical="top" wrapText="1"/>
    </xf>
    <xf numFmtId="3" fontId="1" fillId="3" borderId="1" xfId="0" applyNumberFormat="1" applyFont="1" applyFill="1" applyBorder="1" applyAlignment="1">
      <alignment horizontal="right" vertical="top" wrapText="1"/>
    </xf>
    <xf numFmtId="15" fontId="1" fillId="3" borderId="2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vertical="top" wrapText="1"/>
    </xf>
    <xf numFmtId="4" fontId="1" fillId="3" borderId="3" xfId="0" applyNumberFormat="1" applyFont="1" applyFill="1" applyBorder="1" applyAlignment="1">
      <alignment horizontal="right" vertical="top" wrapText="1"/>
    </xf>
    <xf numFmtId="4" fontId="2" fillId="3" borderId="3" xfId="0" applyNumberFormat="1" applyFont="1" applyFill="1" applyBorder="1" applyAlignment="1">
      <alignment horizontal="right" vertical="top" wrapText="1"/>
    </xf>
    <xf numFmtId="3" fontId="1" fillId="3" borderId="3" xfId="0" applyNumberFormat="1" applyFont="1" applyFill="1" applyBorder="1" applyAlignment="1">
      <alignment horizontal="right" vertical="top" wrapText="1"/>
    </xf>
    <xf numFmtId="3" fontId="1" fillId="3" borderId="4" xfId="0" applyNumberFormat="1" applyFont="1" applyFill="1" applyBorder="1" applyAlignment="1">
      <alignment horizontal="right" vertical="top" wrapText="1"/>
    </xf>
    <xf numFmtId="15" fontId="1" fillId="3" borderId="5" xfId="0" applyNumberFormat="1" applyFont="1" applyFill="1" applyBorder="1" applyAlignment="1">
      <alignment horizontal="center" vertical="top" wrapText="1"/>
    </xf>
    <xf numFmtId="3" fontId="1" fillId="3" borderId="6" xfId="0" applyNumberFormat="1" applyFont="1" applyFill="1" applyBorder="1" applyAlignment="1">
      <alignment horizontal="right" vertical="top" wrapText="1"/>
    </xf>
    <xf numFmtId="15" fontId="1" fillId="3" borderId="7" xfId="0" applyNumberFormat="1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vertical="top" wrapText="1"/>
    </xf>
    <xf numFmtId="4" fontId="1" fillId="3" borderId="8" xfId="0" applyNumberFormat="1" applyFont="1" applyFill="1" applyBorder="1" applyAlignment="1">
      <alignment horizontal="right" vertical="top" wrapText="1"/>
    </xf>
    <xf numFmtId="4" fontId="2" fillId="3" borderId="8" xfId="0" applyNumberFormat="1" applyFont="1" applyFill="1" applyBorder="1" applyAlignment="1">
      <alignment horizontal="right" vertical="top" wrapText="1"/>
    </xf>
    <xf numFmtId="3" fontId="1" fillId="3" borderId="8" xfId="0" applyNumberFormat="1" applyFont="1" applyFill="1" applyBorder="1" applyAlignment="1">
      <alignment horizontal="right" vertical="top" wrapText="1"/>
    </xf>
    <xf numFmtId="3" fontId="1" fillId="3" borderId="9" xfId="0" applyNumberFormat="1" applyFont="1" applyFill="1" applyBorder="1" applyAlignment="1">
      <alignment horizontal="right" vertical="top" wrapText="1"/>
    </xf>
    <xf numFmtId="15" fontId="3" fillId="4" borderId="5" xfId="1" applyNumberFormat="1" applyFill="1" applyBorder="1" applyAlignment="1">
      <alignment horizontal="center" vertical="top" wrapText="1"/>
    </xf>
    <xf numFmtId="0" fontId="4" fillId="0" borderId="0" xfId="0" applyFont="1" applyAlignment="1"/>
    <xf numFmtId="0" fontId="5" fillId="0" borderId="0" xfId="0" applyFont="1"/>
    <xf numFmtId="15" fontId="4" fillId="0" borderId="0" xfId="0" applyNumberFormat="1" applyFont="1"/>
    <xf numFmtId="0" fontId="4" fillId="0" borderId="0" xfId="0" applyFont="1"/>
    <xf numFmtId="4" fontId="4" fillId="0" borderId="0" xfId="0" applyNumberFormat="1" applyFont="1"/>
    <xf numFmtId="2" fontId="4" fillId="0" borderId="0" xfId="0" applyNumberFormat="1" applyFont="1"/>
    <xf numFmtId="9" fontId="4" fillId="0" borderId="0" xfId="0" applyNumberFormat="1" applyFont="1"/>
    <xf numFmtId="9" fontId="5" fillId="0" borderId="0" xfId="0" applyNumberFormat="1" applyFont="1"/>
    <xf numFmtId="10" fontId="4" fillId="0" borderId="0" xfId="0" applyNumberFormat="1" applyFont="1"/>
    <xf numFmtId="0" fontId="6" fillId="2" borderId="0" xfId="0" applyFont="1" applyFill="1"/>
    <xf numFmtId="0" fontId="6" fillId="2" borderId="0" xfId="0" applyFont="1" applyFill="1" applyBorder="1"/>
    <xf numFmtId="15" fontId="5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/>
  </cellXfs>
  <cellStyles count="2">
    <cellStyle name="Hyperlink" xfId="1" builtinId="8"/>
    <cellStyle name="Normal" xfId="0" builtinId="0"/>
  </cellStyles>
  <dxfs count="13">
    <dxf>
      <font>
        <color rgb="FF9C0006"/>
      </font>
      <fill>
        <patternFill patternType="solid">
          <fgColor rgb="FFFFFF00"/>
          <bgColor rgb="FFFF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FF00"/>
          <bgColor rgb="FFFFFF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seindia.com/companies-listing/corporate-filings-actions?symbol=TITAN&amp;tabIndex=equity&amp;from=08-07-2022&amp;to=08-07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87FD-486C-426A-9055-77A3B551E848}">
  <dimension ref="A1:BR145"/>
  <sheetViews>
    <sheetView tabSelected="1" workbookViewId="0">
      <pane xSplit="1" topLeftCell="D1" activePane="topRight" state="frozen"/>
      <selection pane="topRight" activeCell="V83" sqref="V83"/>
    </sheetView>
  </sheetViews>
  <sheetFormatPr defaultRowHeight="14.4"/>
  <cols>
    <col min="1" max="1" width="14.88671875" customWidth="1"/>
    <col min="13" max="13" width="15.5546875" customWidth="1"/>
    <col min="15" max="15" width="15.77734375" customWidth="1"/>
    <col min="16" max="16" width="15.88671875" customWidth="1"/>
    <col min="18" max="18" width="13" customWidth="1"/>
    <col min="19" max="19" width="16.21875" customWidth="1"/>
    <col min="20" max="20" width="11.21875" customWidth="1"/>
    <col min="24" max="24" width="9.6640625" bestFit="1" customWidth="1"/>
  </cols>
  <sheetData>
    <row r="1" spans="1:70" s="1" customForma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R1" s="22" t="s">
        <v>16</v>
      </c>
      <c r="S1" s="22" t="s">
        <v>17</v>
      </c>
      <c r="V1" s="22" t="s">
        <v>18</v>
      </c>
      <c r="W1" s="22" t="s">
        <v>19</v>
      </c>
      <c r="X1" s="22" t="s">
        <v>20</v>
      </c>
      <c r="Z1" s="22" t="s">
        <v>21</v>
      </c>
      <c r="AA1" s="22" t="s">
        <v>22</v>
      </c>
      <c r="AC1" s="33" t="s">
        <v>23</v>
      </c>
      <c r="AD1" s="33" t="s">
        <v>24</v>
      </c>
      <c r="AE1" s="33" t="s">
        <v>25</v>
      </c>
    </row>
    <row r="2" spans="1:70" s="21" customFormat="1" ht="15" thickBot="1">
      <c r="A2" s="12">
        <v>44564</v>
      </c>
      <c r="B2" s="2" t="s">
        <v>26</v>
      </c>
      <c r="C2" s="3">
        <v>2510</v>
      </c>
      <c r="D2" s="3">
        <v>2546</v>
      </c>
      <c r="E2" s="3">
        <v>2502.3000000000002</v>
      </c>
      <c r="F2" s="3">
        <v>2522.4</v>
      </c>
      <c r="G2" s="4">
        <v>2529.75</v>
      </c>
      <c r="H2" s="3">
        <v>2523.85</v>
      </c>
      <c r="I2" s="3">
        <v>2519.23</v>
      </c>
      <c r="J2" s="3">
        <v>2677.9</v>
      </c>
      <c r="K2" s="3">
        <v>1396</v>
      </c>
      <c r="L2" s="5">
        <v>921729</v>
      </c>
      <c r="M2" s="3">
        <v>2322049617.6500001</v>
      </c>
      <c r="N2" s="13">
        <v>51436</v>
      </c>
      <c r="O2">
        <v>320609</v>
      </c>
      <c r="P2">
        <v>34.78</v>
      </c>
      <c r="R2" s="22">
        <f t="shared" ref="R2:R10" si="0">H2</f>
        <v>2523.85</v>
      </c>
      <c r="S2" s="22">
        <f t="shared" ref="S2:S10" si="1">O2*I2/10000000</f>
        <v>80.768781107000009</v>
      </c>
      <c r="T2" s="22">
        <f t="shared" ref="T2:T6" si="2">T3</f>
        <v>153.66542660479999</v>
      </c>
      <c r="U2" s="1"/>
      <c r="V2" s="32"/>
      <c r="W2" s="28">
        <v>0.02</v>
      </c>
      <c r="X2" s="28">
        <v>1</v>
      </c>
      <c r="Y2" s="1"/>
      <c r="Z2" s="28">
        <f t="shared" ref="Z2:Z10" si="3">(J2-H2)/J2</f>
        <v>5.7526419955935687E-2</v>
      </c>
      <c r="AA2" s="28">
        <f t="shared" ref="AA2:AA10" si="4">(H2-K2)/K2</f>
        <v>0.80791547277936959</v>
      </c>
      <c r="AB2" s="1"/>
      <c r="AC2" s="33">
        <f t="shared" ref="AC2:AC10" si="5">I2</f>
        <v>2519.23</v>
      </c>
      <c r="AD2" s="33">
        <f t="shared" ref="AD2:AE10" si="6">D2</f>
        <v>2546</v>
      </c>
      <c r="AE2" s="33">
        <f t="shared" si="6"/>
        <v>2502.3000000000002</v>
      </c>
      <c r="AF2" s="33"/>
      <c r="AG2" s="33"/>
      <c r="AH2" s="23"/>
      <c r="AI2" s="23"/>
      <c r="AJ2" s="24"/>
      <c r="AK2" s="24"/>
      <c r="AL2" s="24"/>
      <c r="AM2" s="24"/>
      <c r="AN2" s="24"/>
      <c r="AO2" s="24"/>
      <c r="AP2" s="24"/>
      <c r="AQ2" s="24"/>
      <c r="AR2" s="24"/>
      <c r="AS2" s="25"/>
      <c r="AT2" s="25"/>
      <c r="AU2" s="24"/>
      <c r="AV2" s="24"/>
      <c r="AX2" s="23"/>
      <c r="AY2" s="26"/>
      <c r="AZ2" s="24"/>
      <c r="BB2" s="24"/>
      <c r="BD2" s="24"/>
      <c r="BE2" s="27"/>
      <c r="BF2" s="27"/>
      <c r="BG2" s="27"/>
      <c r="BQ2" s="28"/>
      <c r="BR2" s="28"/>
    </row>
    <row r="3" spans="1:70" s="21" customFormat="1" ht="15" thickBot="1">
      <c r="A3" s="12">
        <v>44565</v>
      </c>
      <c r="B3" s="2" t="s">
        <v>26</v>
      </c>
      <c r="C3" s="3">
        <v>2525</v>
      </c>
      <c r="D3" s="3">
        <v>2594.9499999999998</v>
      </c>
      <c r="E3" s="3">
        <v>2524.4</v>
      </c>
      <c r="F3" s="3">
        <v>2523.85</v>
      </c>
      <c r="G3" s="4">
        <v>2582</v>
      </c>
      <c r="H3" s="3">
        <v>2583</v>
      </c>
      <c r="I3" s="3">
        <v>2553.9</v>
      </c>
      <c r="J3" s="3">
        <v>2677.9</v>
      </c>
      <c r="K3" s="3">
        <v>1396</v>
      </c>
      <c r="L3" s="5">
        <v>1037293</v>
      </c>
      <c r="M3" s="3">
        <v>2649140610.5500002</v>
      </c>
      <c r="N3" s="13">
        <v>61734</v>
      </c>
      <c r="O3">
        <v>341256</v>
      </c>
      <c r="P3">
        <v>32.9</v>
      </c>
      <c r="R3" s="22">
        <f t="shared" si="0"/>
        <v>2583</v>
      </c>
      <c r="S3" s="22">
        <f t="shared" si="1"/>
        <v>87.153369839999996</v>
      </c>
      <c r="T3" s="22">
        <f t="shared" si="2"/>
        <v>153.66542660479999</v>
      </c>
      <c r="U3" s="1"/>
      <c r="V3" s="32">
        <f t="shared" ref="V3:V10" si="7">A3</f>
        <v>44565</v>
      </c>
      <c r="W3" s="34">
        <f t="shared" ref="W3:W10" si="8">(R3-R2)/R2</f>
        <v>2.3436416585771773E-2</v>
      </c>
      <c r="X3" s="34">
        <f t="shared" ref="X3:X10" si="9">S3/T3</f>
        <v>0.56716316588338955</v>
      </c>
      <c r="Y3" s="1"/>
      <c r="Z3" s="28">
        <f t="shared" si="3"/>
        <v>3.5438216512939276E-2</v>
      </c>
      <c r="AA3" s="28">
        <f t="shared" si="4"/>
        <v>0.85028653295128942</v>
      </c>
      <c r="AB3" s="1"/>
      <c r="AC3" s="33">
        <f t="shared" si="5"/>
        <v>2553.9</v>
      </c>
      <c r="AD3" s="33">
        <f t="shared" si="6"/>
        <v>2594.9499999999998</v>
      </c>
      <c r="AE3" s="33">
        <f t="shared" si="6"/>
        <v>2524.4</v>
      </c>
      <c r="AF3" s="33"/>
      <c r="AG3" s="33"/>
      <c r="AH3" s="23"/>
      <c r="AI3" s="23"/>
      <c r="AJ3" s="24"/>
      <c r="AK3" s="24"/>
      <c r="AL3" s="24"/>
      <c r="AM3" s="24"/>
      <c r="AN3" s="24"/>
      <c r="AO3" s="24"/>
      <c r="AP3" s="24"/>
      <c r="AQ3" s="24"/>
      <c r="AR3" s="24"/>
      <c r="AS3" s="25"/>
      <c r="AT3" s="25"/>
      <c r="AU3" s="24"/>
      <c r="AV3" s="24"/>
      <c r="AX3" s="23"/>
      <c r="AY3" s="26"/>
      <c r="AZ3" s="24"/>
      <c r="BA3" s="24"/>
      <c r="BB3" s="24"/>
      <c r="BC3" s="24"/>
      <c r="BE3" s="29"/>
      <c r="BF3" s="29"/>
      <c r="BG3" s="29"/>
      <c r="BI3" s="24"/>
      <c r="BL3" s="24"/>
      <c r="BN3" s="24"/>
      <c r="BO3" s="30"/>
      <c r="BQ3" s="28"/>
      <c r="BR3" s="28"/>
    </row>
    <row r="4" spans="1:70" s="21" customFormat="1" ht="15" thickBot="1">
      <c r="A4" s="12">
        <v>44566</v>
      </c>
      <c r="B4" s="2" t="s">
        <v>26</v>
      </c>
      <c r="C4" s="3">
        <v>2576</v>
      </c>
      <c r="D4" s="3">
        <v>2608</v>
      </c>
      <c r="E4" s="3">
        <v>2560.1</v>
      </c>
      <c r="F4" s="3">
        <v>2583</v>
      </c>
      <c r="G4" s="4">
        <v>2574</v>
      </c>
      <c r="H4" s="3">
        <v>2576.15</v>
      </c>
      <c r="I4" s="3">
        <v>2584.75</v>
      </c>
      <c r="J4" s="3">
        <v>2677.9</v>
      </c>
      <c r="K4" s="3">
        <v>1396</v>
      </c>
      <c r="L4" s="5">
        <v>1244568</v>
      </c>
      <c r="M4" s="3">
        <v>3216893224.9000001</v>
      </c>
      <c r="N4" s="13">
        <v>71880</v>
      </c>
      <c r="O4">
        <v>500862</v>
      </c>
      <c r="P4">
        <v>40.24</v>
      </c>
      <c r="R4" s="22">
        <f t="shared" si="0"/>
        <v>2576.15</v>
      </c>
      <c r="S4" s="22">
        <f t="shared" si="1"/>
        <v>129.46030544999999</v>
      </c>
      <c r="T4" s="22">
        <f t="shared" si="2"/>
        <v>153.66542660479999</v>
      </c>
      <c r="U4" s="1"/>
      <c r="V4" s="32">
        <f t="shared" si="7"/>
        <v>44566</v>
      </c>
      <c r="W4" s="34">
        <f t="shared" si="8"/>
        <v>-2.6519550909794459E-3</v>
      </c>
      <c r="X4" s="34">
        <f t="shared" si="9"/>
        <v>0.84248167144941954</v>
      </c>
      <c r="Y4" s="1"/>
      <c r="Z4" s="28">
        <f t="shared" si="3"/>
        <v>3.7996191045221998E-2</v>
      </c>
      <c r="AA4" s="28">
        <f t="shared" si="4"/>
        <v>0.84537965616045851</v>
      </c>
      <c r="AB4" s="1"/>
      <c r="AC4" s="33">
        <f t="shared" si="5"/>
        <v>2584.75</v>
      </c>
      <c r="AD4" s="33">
        <f t="shared" si="6"/>
        <v>2608</v>
      </c>
      <c r="AE4" s="33">
        <f t="shared" si="6"/>
        <v>2560.1</v>
      </c>
      <c r="AF4" s="33"/>
      <c r="AG4" s="33"/>
      <c r="AH4" s="23"/>
      <c r="AI4" s="23"/>
      <c r="AJ4" s="24"/>
      <c r="AK4" s="24"/>
      <c r="AL4" s="24"/>
      <c r="AM4" s="24"/>
      <c r="AN4" s="24"/>
      <c r="AO4" s="24"/>
      <c r="AP4" s="24"/>
      <c r="AQ4" s="24"/>
      <c r="AR4" s="24"/>
      <c r="AS4" s="25"/>
      <c r="AT4" s="25"/>
      <c r="AU4" s="24"/>
      <c r="AV4" s="24"/>
      <c r="AX4" s="23"/>
      <c r="AY4" s="26"/>
      <c r="AZ4" s="24"/>
      <c r="BA4" s="24"/>
      <c r="BB4" s="24"/>
      <c r="BC4" s="24"/>
      <c r="BE4" s="29"/>
      <c r="BF4" s="29"/>
      <c r="BG4" s="29"/>
      <c r="BJ4" s="24"/>
      <c r="BL4" s="31"/>
      <c r="BN4" s="24"/>
      <c r="BO4" s="24"/>
      <c r="BQ4" s="28"/>
      <c r="BR4" s="28"/>
    </row>
    <row r="5" spans="1:70" s="21" customFormat="1" ht="15" thickBot="1">
      <c r="A5" s="12">
        <v>44567</v>
      </c>
      <c r="B5" s="2" t="s">
        <v>26</v>
      </c>
      <c r="C5" s="3">
        <v>2540</v>
      </c>
      <c r="D5" s="3">
        <v>2601.35</v>
      </c>
      <c r="E5" s="3">
        <v>2538.4499999999998</v>
      </c>
      <c r="F5" s="3">
        <v>2576.15</v>
      </c>
      <c r="G5" s="4">
        <v>2595.9499999999998</v>
      </c>
      <c r="H5" s="3">
        <v>2595.9</v>
      </c>
      <c r="I5" s="3">
        <v>2576.3000000000002</v>
      </c>
      <c r="J5" s="3">
        <v>2677.9</v>
      </c>
      <c r="K5" s="3">
        <v>1396</v>
      </c>
      <c r="L5" s="5">
        <v>1130508</v>
      </c>
      <c r="M5" s="3">
        <v>2912530227.0500002</v>
      </c>
      <c r="N5" s="13">
        <v>64729</v>
      </c>
      <c r="O5">
        <v>502364</v>
      </c>
      <c r="P5">
        <v>44.44</v>
      </c>
      <c r="R5" s="22">
        <f t="shared" si="0"/>
        <v>2595.9</v>
      </c>
      <c r="S5" s="22">
        <f t="shared" si="1"/>
        <v>129.42403732</v>
      </c>
      <c r="T5" s="22">
        <f t="shared" si="2"/>
        <v>153.66542660479999</v>
      </c>
      <c r="U5" s="1"/>
      <c r="V5" s="32">
        <f t="shared" si="7"/>
        <v>44567</v>
      </c>
      <c r="W5" s="34">
        <f t="shared" si="8"/>
        <v>7.6664790481920696E-3</v>
      </c>
      <c r="X5" s="34">
        <f t="shared" si="9"/>
        <v>0.84224565134521434</v>
      </c>
      <c r="Y5" s="1"/>
      <c r="Z5" s="28">
        <f t="shared" si="3"/>
        <v>3.0621008999589229E-2</v>
      </c>
      <c r="AA5" s="28">
        <f t="shared" si="4"/>
        <v>0.85952722063037257</v>
      </c>
      <c r="AB5" s="1"/>
      <c r="AC5" s="33">
        <f t="shared" si="5"/>
        <v>2576.3000000000002</v>
      </c>
      <c r="AD5" s="33">
        <f t="shared" si="6"/>
        <v>2601.35</v>
      </c>
      <c r="AE5" s="33">
        <f t="shared" si="6"/>
        <v>2538.4499999999998</v>
      </c>
      <c r="AF5" s="33"/>
      <c r="AG5" s="33"/>
      <c r="AH5" s="23"/>
      <c r="AI5" s="23"/>
      <c r="AJ5" s="24"/>
      <c r="AK5" s="24"/>
      <c r="AL5" s="24"/>
      <c r="AM5" s="24"/>
      <c r="AN5" s="24"/>
      <c r="AO5" s="24"/>
      <c r="AP5" s="24"/>
      <c r="AQ5" s="24"/>
      <c r="AR5" s="24"/>
      <c r="AS5" s="25"/>
      <c r="AT5" s="25"/>
      <c r="AU5" s="24"/>
      <c r="AV5" s="24"/>
      <c r="AX5" s="23"/>
      <c r="AY5" s="26"/>
      <c r="AZ5" s="24"/>
      <c r="BA5" s="24"/>
      <c r="BB5" s="24"/>
      <c r="BC5" s="24"/>
      <c r="BE5" s="29"/>
      <c r="BF5" s="29"/>
      <c r="BG5" s="29"/>
      <c r="BJ5" s="24"/>
      <c r="BL5" s="31"/>
      <c r="BN5" s="24"/>
      <c r="BO5" s="24"/>
      <c r="BQ5" s="28"/>
      <c r="BR5" s="28"/>
    </row>
    <row r="6" spans="1:70" s="21" customFormat="1" ht="15" thickBot="1">
      <c r="A6" s="12">
        <v>44568</v>
      </c>
      <c r="B6" s="2" t="s">
        <v>26</v>
      </c>
      <c r="C6" s="3">
        <v>2630</v>
      </c>
      <c r="D6" s="3">
        <v>2687.25</v>
      </c>
      <c r="E6" s="3">
        <v>2562.35</v>
      </c>
      <c r="F6" s="3">
        <v>2595.9</v>
      </c>
      <c r="G6" s="4">
        <v>2571</v>
      </c>
      <c r="H6" s="3">
        <v>2572.6999999999998</v>
      </c>
      <c r="I6" s="3">
        <v>2624.29</v>
      </c>
      <c r="J6" s="3">
        <v>2687.25</v>
      </c>
      <c r="K6" s="3">
        <v>1396</v>
      </c>
      <c r="L6" s="5">
        <v>4625230</v>
      </c>
      <c r="M6" s="3">
        <v>12137947788.450001</v>
      </c>
      <c r="N6" s="13">
        <v>182146</v>
      </c>
      <c r="O6">
        <v>1301383</v>
      </c>
      <c r="P6">
        <v>28.14</v>
      </c>
      <c r="R6" s="22">
        <f t="shared" si="0"/>
        <v>2572.6999999999998</v>
      </c>
      <c r="S6" s="22">
        <f t="shared" si="1"/>
        <v>341.52063930700001</v>
      </c>
      <c r="T6" s="22">
        <f t="shared" si="2"/>
        <v>153.66542660479999</v>
      </c>
      <c r="U6" s="1"/>
      <c r="V6" s="32">
        <f t="shared" si="7"/>
        <v>44568</v>
      </c>
      <c r="W6" s="34">
        <f t="shared" si="8"/>
        <v>-8.9371701529335767E-3</v>
      </c>
      <c r="X6" s="34">
        <f t="shared" si="9"/>
        <v>2.2224949805093765</v>
      </c>
      <c r="Y6" s="1"/>
      <c r="Z6" s="28">
        <f t="shared" si="3"/>
        <v>4.262722113685001E-2</v>
      </c>
      <c r="AA6" s="28">
        <f t="shared" si="4"/>
        <v>0.84290830945558726</v>
      </c>
      <c r="AB6" s="1"/>
      <c r="AC6" s="33">
        <f t="shared" si="5"/>
        <v>2624.29</v>
      </c>
      <c r="AD6" s="33">
        <f t="shared" si="6"/>
        <v>2687.25</v>
      </c>
      <c r="AE6" s="33">
        <f t="shared" si="6"/>
        <v>2562.35</v>
      </c>
      <c r="AF6" s="33"/>
      <c r="AG6" s="33"/>
      <c r="AH6" s="23"/>
      <c r="AI6" s="23"/>
      <c r="AJ6" s="24"/>
      <c r="AK6" s="24"/>
      <c r="AL6" s="24"/>
      <c r="AM6" s="24"/>
      <c r="AN6" s="24"/>
      <c r="AO6" s="24"/>
      <c r="AP6" s="24"/>
      <c r="AQ6" s="24"/>
      <c r="AR6" s="24"/>
      <c r="AS6" s="25"/>
      <c r="AT6" s="25"/>
      <c r="AU6" s="24"/>
      <c r="AV6" s="24"/>
      <c r="AX6" s="23"/>
      <c r="AY6" s="26"/>
      <c r="AZ6" s="24"/>
      <c r="BA6" s="24"/>
      <c r="BB6" s="24"/>
      <c r="BC6" s="24"/>
      <c r="BE6" s="29"/>
      <c r="BF6" s="29"/>
      <c r="BG6" s="29"/>
      <c r="BJ6" s="24"/>
      <c r="BL6" s="24"/>
      <c r="BN6" s="24"/>
      <c r="BO6" s="24"/>
      <c r="BQ6" s="28"/>
      <c r="BR6" s="28"/>
    </row>
    <row r="7" spans="1:70" s="21" customFormat="1" ht="15" thickBot="1">
      <c r="A7" s="12">
        <v>44571</v>
      </c>
      <c r="B7" s="2" t="s">
        <v>26</v>
      </c>
      <c r="C7" s="3">
        <v>2585</v>
      </c>
      <c r="D7" s="3">
        <v>2663.55</v>
      </c>
      <c r="E7" s="3">
        <v>2571</v>
      </c>
      <c r="F7" s="3">
        <v>2572.6999999999998</v>
      </c>
      <c r="G7" s="4">
        <v>2653.6</v>
      </c>
      <c r="H7" s="3">
        <v>2657.5</v>
      </c>
      <c r="I7" s="3">
        <v>2621.54</v>
      </c>
      <c r="J7" s="3">
        <v>2687.25</v>
      </c>
      <c r="K7" s="3">
        <v>1396</v>
      </c>
      <c r="L7" s="5">
        <v>1894316</v>
      </c>
      <c r="M7" s="3">
        <v>4966030269.4499998</v>
      </c>
      <c r="N7" s="13">
        <v>84856</v>
      </c>
      <c r="O7">
        <v>602739</v>
      </c>
      <c r="P7">
        <v>31.82</v>
      </c>
      <c r="R7" s="22">
        <f t="shared" si="0"/>
        <v>2657.5</v>
      </c>
      <c r="S7" s="22">
        <f t="shared" si="1"/>
        <v>158.01043980599999</v>
      </c>
      <c r="T7" s="22">
        <f t="shared" ref="T7:T10" si="10">AVERAGE(S2:S6)</f>
        <v>153.66542660479999</v>
      </c>
      <c r="U7" s="1"/>
      <c r="V7" s="32">
        <f t="shared" si="7"/>
        <v>44571</v>
      </c>
      <c r="W7" s="34">
        <f t="shared" si="8"/>
        <v>3.296148015703354E-2</v>
      </c>
      <c r="X7" s="34">
        <f t="shared" si="9"/>
        <v>1.028275802157987</v>
      </c>
      <c r="Y7" s="1"/>
      <c r="Z7" s="28">
        <f t="shared" si="3"/>
        <v>1.107079728346823E-2</v>
      </c>
      <c r="AA7" s="28">
        <f t="shared" si="4"/>
        <v>0.90365329512893988</v>
      </c>
      <c r="AB7" s="1"/>
      <c r="AC7" s="33">
        <f t="shared" si="5"/>
        <v>2621.54</v>
      </c>
      <c r="AD7" s="33">
        <f t="shared" si="6"/>
        <v>2663.55</v>
      </c>
      <c r="AE7" s="33">
        <f t="shared" si="6"/>
        <v>2571</v>
      </c>
      <c r="AF7" s="24"/>
      <c r="AH7" s="23"/>
      <c r="AI7" s="23"/>
      <c r="AJ7" s="24"/>
      <c r="AK7" s="24"/>
      <c r="AL7" s="24"/>
      <c r="AM7" s="24"/>
      <c r="AN7" s="24"/>
      <c r="AO7" s="24"/>
      <c r="AP7" s="24"/>
      <c r="AQ7" s="24"/>
      <c r="AR7" s="24"/>
      <c r="AS7" s="25"/>
      <c r="AT7" s="25"/>
      <c r="AU7" s="24"/>
      <c r="AV7" s="24"/>
      <c r="AX7" s="23"/>
      <c r="AY7" s="26"/>
      <c r="AZ7" s="24"/>
      <c r="BA7" s="24"/>
      <c r="BB7" s="24"/>
      <c r="BC7" s="24"/>
      <c r="BE7" s="29"/>
      <c r="BF7" s="29"/>
      <c r="BG7" s="29"/>
      <c r="BJ7" s="24"/>
      <c r="BL7" s="24"/>
      <c r="BN7" s="24"/>
      <c r="BO7" s="24"/>
      <c r="BQ7" s="28"/>
      <c r="BR7" s="28"/>
    </row>
    <row r="8" spans="1:70" s="21" customFormat="1" ht="15" thickBot="1">
      <c r="A8" s="12">
        <v>44572</v>
      </c>
      <c r="B8" s="2" t="s">
        <v>26</v>
      </c>
      <c r="C8" s="3">
        <v>2650</v>
      </c>
      <c r="D8" s="3">
        <v>2678.75</v>
      </c>
      <c r="E8" s="3">
        <v>2634.3</v>
      </c>
      <c r="F8" s="3">
        <v>2657.5</v>
      </c>
      <c r="G8" s="4">
        <v>2652</v>
      </c>
      <c r="H8" s="3">
        <v>2653.35</v>
      </c>
      <c r="I8" s="3">
        <v>2660.46</v>
      </c>
      <c r="J8" s="3">
        <v>2687.25</v>
      </c>
      <c r="K8" s="3">
        <v>1396</v>
      </c>
      <c r="L8" s="5">
        <v>1123968</v>
      </c>
      <c r="M8" s="3">
        <v>2990267804.3000002</v>
      </c>
      <c r="N8" s="13">
        <v>73780</v>
      </c>
      <c r="O8">
        <v>442474</v>
      </c>
      <c r="P8">
        <v>39.369999999999997</v>
      </c>
      <c r="R8" s="22">
        <f t="shared" si="0"/>
        <v>2653.35</v>
      </c>
      <c r="S8" s="22">
        <f t="shared" si="1"/>
        <v>117.71843780399999</v>
      </c>
      <c r="T8" s="22">
        <f t="shared" si="10"/>
        <v>169.1137583446</v>
      </c>
      <c r="U8" s="1"/>
      <c r="V8" s="32">
        <f t="shared" si="7"/>
        <v>44572</v>
      </c>
      <c r="W8" s="34">
        <f t="shared" si="8"/>
        <v>-1.5616180620884631E-3</v>
      </c>
      <c r="X8" s="34">
        <f t="shared" si="9"/>
        <v>0.69609024692199961</v>
      </c>
      <c r="Y8" s="1"/>
      <c r="Z8" s="28">
        <f t="shared" si="3"/>
        <v>1.2615126988557109E-2</v>
      </c>
      <c r="AA8" s="28">
        <f t="shared" si="4"/>
        <v>0.90068051575931229</v>
      </c>
      <c r="AB8" s="1"/>
      <c r="AC8" s="33">
        <f t="shared" si="5"/>
        <v>2660.46</v>
      </c>
      <c r="AD8" s="33">
        <f t="shared" si="6"/>
        <v>2678.75</v>
      </c>
      <c r="AE8" s="33">
        <f t="shared" si="6"/>
        <v>2634.3</v>
      </c>
      <c r="AF8" s="24"/>
      <c r="AH8" s="23"/>
      <c r="AI8" s="23"/>
      <c r="AJ8" s="24"/>
      <c r="AK8" s="24"/>
      <c r="AL8" s="24"/>
      <c r="AM8" s="24"/>
      <c r="AN8" s="24"/>
      <c r="AO8" s="24"/>
      <c r="AP8" s="24"/>
      <c r="AQ8" s="24"/>
      <c r="AR8" s="24"/>
      <c r="AS8" s="25"/>
      <c r="AT8" s="25"/>
      <c r="AU8" s="24"/>
      <c r="AV8" s="24"/>
      <c r="AX8" s="23"/>
      <c r="AY8" s="26"/>
      <c r="AZ8" s="24"/>
      <c r="BA8" s="24"/>
      <c r="BB8" s="24"/>
      <c r="BC8" s="24"/>
      <c r="BE8" s="29"/>
      <c r="BF8" s="29"/>
      <c r="BG8" s="29"/>
      <c r="BI8" s="24"/>
      <c r="BL8" s="31"/>
      <c r="BN8" s="24"/>
      <c r="BO8" s="24"/>
      <c r="BQ8" s="28"/>
      <c r="BR8" s="28"/>
    </row>
    <row r="9" spans="1:70" s="21" customFormat="1" ht="15" thickBot="1">
      <c r="A9" s="12">
        <v>44573</v>
      </c>
      <c r="B9" s="2" t="s">
        <v>26</v>
      </c>
      <c r="C9" s="3">
        <v>2641</v>
      </c>
      <c r="D9" s="3">
        <v>2672</v>
      </c>
      <c r="E9" s="3">
        <v>2608</v>
      </c>
      <c r="F9" s="3">
        <v>2653.35</v>
      </c>
      <c r="G9" s="4">
        <v>2611</v>
      </c>
      <c r="H9" s="3">
        <v>2612.9499999999998</v>
      </c>
      <c r="I9" s="3">
        <v>2625.81</v>
      </c>
      <c r="J9" s="3">
        <v>2687.25</v>
      </c>
      <c r="K9" s="3">
        <v>1396</v>
      </c>
      <c r="L9" s="5">
        <v>1293999</v>
      </c>
      <c r="M9" s="3">
        <v>3397790891.3499999</v>
      </c>
      <c r="N9" s="13">
        <v>93222</v>
      </c>
      <c r="O9">
        <v>681896</v>
      </c>
      <c r="P9">
        <v>52.7</v>
      </c>
      <c r="R9" s="22">
        <f t="shared" si="0"/>
        <v>2612.9499999999998</v>
      </c>
      <c r="S9" s="22">
        <f t="shared" si="1"/>
        <v>179.05293357599999</v>
      </c>
      <c r="T9" s="22">
        <f t="shared" si="10"/>
        <v>175.2267719374</v>
      </c>
      <c r="U9" s="1"/>
      <c r="V9" s="32">
        <f t="shared" si="7"/>
        <v>44573</v>
      </c>
      <c r="W9" s="34">
        <f t="shared" si="8"/>
        <v>-1.5226035012342922E-2</v>
      </c>
      <c r="X9" s="34">
        <f t="shared" si="9"/>
        <v>1.0218354855042748</v>
      </c>
      <c r="Y9" s="1"/>
      <c r="Z9" s="28">
        <f t="shared" si="3"/>
        <v>2.7649083635687109E-2</v>
      </c>
      <c r="AA9" s="28">
        <f t="shared" si="4"/>
        <v>0.87174068767908297</v>
      </c>
      <c r="AB9" s="1"/>
      <c r="AC9" s="33">
        <f t="shared" si="5"/>
        <v>2625.81</v>
      </c>
      <c r="AD9" s="33">
        <f t="shared" si="6"/>
        <v>2672</v>
      </c>
      <c r="AE9" s="33">
        <f t="shared" si="6"/>
        <v>2608</v>
      </c>
      <c r="AF9" s="24"/>
      <c r="AH9" s="23"/>
      <c r="AI9" s="23"/>
      <c r="AJ9" s="24"/>
      <c r="AK9" s="24"/>
      <c r="AL9" s="24"/>
      <c r="AM9" s="24"/>
      <c r="AN9" s="24"/>
      <c r="AO9" s="24"/>
      <c r="AP9" s="24"/>
      <c r="AQ9" s="24"/>
      <c r="AR9" s="24"/>
      <c r="AS9" s="25"/>
      <c r="AT9" s="25"/>
      <c r="AU9" s="24"/>
      <c r="AV9" s="24"/>
      <c r="AX9" s="23"/>
      <c r="AY9" s="26"/>
      <c r="AZ9" s="24"/>
      <c r="BA9" s="24"/>
      <c r="BB9" s="24"/>
      <c r="BC9" s="24"/>
      <c r="BE9" s="29"/>
      <c r="BF9" s="29"/>
      <c r="BG9" s="29"/>
      <c r="BI9" s="24"/>
      <c r="BL9" s="24"/>
      <c r="BN9" s="24"/>
      <c r="BO9" s="24"/>
      <c r="BQ9" s="28"/>
      <c r="BR9" s="28"/>
    </row>
    <row r="10" spans="1:70" s="21" customFormat="1" ht="15" thickBot="1">
      <c r="A10" s="12">
        <v>44574</v>
      </c>
      <c r="B10" s="2" t="s">
        <v>26</v>
      </c>
      <c r="C10" s="3">
        <v>2611</v>
      </c>
      <c r="D10" s="3">
        <v>2628.9</v>
      </c>
      <c r="E10" s="3">
        <v>2588</v>
      </c>
      <c r="F10" s="3">
        <v>2612.9499999999998</v>
      </c>
      <c r="G10" s="4">
        <v>2617.1999999999998</v>
      </c>
      <c r="H10" s="3">
        <v>2619.25</v>
      </c>
      <c r="I10" s="3">
        <v>2608.63</v>
      </c>
      <c r="J10" s="3">
        <v>2687.25</v>
      </c>
      <c r="K10" s="3">
        <v>1396</v>
      </c>
      <c r="L10" s="5">
        <v>1023670</v>
      </c>
      <c r="M10" s="3">
        <v>2670377135.8000002</v>
      </c>
      <c r="N10" s="13">
        <v>82625</v>
      </c>
      <c r="O10">
        <v>433925</v>
      </c>
      <c r="P10">
        <v>42.39</v>
      </c>
      <c r="R10" s="22">
        <f t="shared" si="0"/>
        <v>2619.25</v>
      </c>
      <c r="S10" s="22">
        <f t="shared" si="1"/>
        <v>113.194977275</v>
      </c>
      <c r="T10" s="22">
        <f t="shared" si="10"/>
        <v>185.14529756260001</v>
      </c>
      <c r="U10" s="1"/>
      <c r="V10" s="32">
        <f t="shared" si="7"/>
        <v>44574</v>
      </c>
      <c r="W10" s="34">
        <f t="shared" si="8"/>
        <v>2.4110679500182483E-3</v>
      </c>
      <c r="X10" s="34">
        <f t="shared" si="9"/>
        <v>0.61138456533970198</v>
      </c>
      <c r="Y10" s="1"/>
      <c r="Z10" s="28">
        <f t="shared" si="3"/>
        <v>2.5304679505070239E-2</v>
      </c>
      <c r="AA10" s="28">
        <f t="shared" si="4"/>
        <v>0.87625358166189116</v>
      </c>
      <c r="AB10" s="1"/>
      <c r="AC10" s="33">
        <f t="shared" si="5"/>
        <v>2608.63</v>
      </c>
      <c r="AD10" s="33">
        <f t="shared" si="6"/>
        <v>2628.9</v>
      </c>
      <c r="AE10" s="33">
        <f t="shared" si="6"/>
        <v>2588</v>
      </c>
      <c r="AF10" s="24"/>
      <c r="AH10" s="23"/>
      <c r="AI10" s="23"/>
      <c r="AJ10" s="24"/>
      <c r="AK10" s="24"/>
      <c r="AL10" s="24"/>
      <c r="AM10" s="24"/>
      <c r="AN10" s="24"/>
      <c r="AO10" s="24"/>
      <c r="AP10" s="24"/>
      <c r="AQ10" s="24"/>
      <c r="AR10" s="24"/>
      <c r="AS10" s="25"/>
      <c r="AT10" s="25"/>
      <c r="AU10" s="24"/>
      <c r="AV10" s="24"/>
      <c r="AX10" s="23"/>
      <c r="AY10" s="26"/>
      <c r="AZ10" s="24"/>
      <c r="BA10" s="24"/>
      <c r="BB10" s="24"/>
      <c r="BC10" s="24"/>
      <c r="BE10" s="29"/>
      <c r="BF10" s="29"/>
      <c r="BG10" s="29"/>
      <c r="BJ10" s="24"/>
      <c r="BL10" s="24"/>
      <c r="BN10" s="24"/>
      <c r="BO10" s="24"/>
      <c r="BQ10" s="28"/>
      <c r="BR10" s="28"/>
    </row>
    <row r="11" spans="1:70" ht="15" thickBot="1">
      <c r="A11" s="12">
        <v>44575</v>
      </c>
      <c r="B11" s="2" t="s">
        <v>26</v>
      </c>
      <c r="C11" s="3">
        <v>2626</v>
      </c>
      <c r="D11" s="3">
        <v>2639</v>
      </c>
      <c r="E11" s="3">
        <v>2588.85</v>
      </c>
      <c r="F11" s="3">
        <v>2619.25</v>
      </c>
      <c r="G11" s="4">
        <v>2594</v>
      </c>
      <c r="H11" s="3">
        <v>2592.75</v>
      </c>
      <c r="I11" s="3">
        <v>2602.58</v>
      </c>
      <c r="J11" s="3">
        <v>2687.25</v>
      </c>
      <c r="K11" s="3">
        <v>1396</v>
      </c>
      <c r="L11" s="5">
        <v>1166457</v>
      </c>
      <c r="M11" s="3">
        <v>3035802991.0500002</v>
      </c>
      <c r="N11" s="13">
        <v>68573</v>
      </c>
      <c r="O11">
        <v>561068</v>
      </c>
      <c r="P11">
        <v>48.1</v>
      </c>
      <c r="R11" s="22">
        <f t="shared" ref="R11:R74" si="11">H11</f>
        <v>2592.75</v>
      </c>
      <c r="S11" s="22">
        <f t="shared" ref="S11:S74" si="12">O11*I11/10000000</f>
        <v>146.02243554400002</v>
      </c>
      <c r="T11" s="22">
        <f t="shared" ref="T11:T74" si="13">T12</f>
        <v>131.03761440620002</v>
      </c>
      <c r="U11" s="1"/>
      <c r="V11" s="32"/>
      <c r="W11" s="28">
        <v>0.02</v>
      </c>
      <c r="X11" s="28">
        <v>1</v>
      </c>
      <c r="Y11" s="1"/>
      <c r="Z11" s="28">
        <f t="shared" ref="Z11:Z74" si="14">(J11-H11)/J11</f>
        <v>3.5166061959252023E-2</v>
      </c>
      <c r="AA11" s="28">
        <f t="shared" ref="AA11:AA74" si="15">(H11-K11)/K11</f>
        <v>0.85727077363896853</v>
      </c>
      <c r="AB11" s="1"/>
      <c r="AC11" s="33">
        <f t="shared" ref="AC11:AC74" si="16">I11</f>
        <v>2602.58</v>
      </c>
      <c r="AD11" s="33">
        <f t="shared" ref="AD11:AD74" si="17">D11</f>
        <v>2639</v>
      </c>
      <c r="AE11" s="33">
        <f t="shared" ref="AE11:AE74" si="18">E11</f>
        <v>2588.85</v>
      </c>
    </row>
    <row r="12" spans="1:70" ht="15" thickBot="1">
      <c r="A12" s="12">
        <v>44578</v>
      </c>
      <c r="B12" s="2" t="s">
        <v>26</v>
      </c>
      <c r="C12" s="3">
        <v>2592.75</v>
      </c>
      <c r="D12" s="3">
        <v>2604.3000000000002</v>
      </c>
      <c r="E12" s="3">
        <v>2550.4</v>
      </c>
      <c r="F12" s="3">
        <v>2592.75</v>
      </c>
      <c r="G12" s="4">
        <v>2592.5500000000002</v>
      </c>
      <c r="H12" s="3">
        <v>2597.5500000000002</v>
      </c>
      <c r="I12" s="3">
        <v>2584.87</v>
      </c>
      <c r="J12" s="3">
        <v>2687.25</v>
      </c>
      <c r="K12" s="3">
        <v>1396</v>
      </c>
      <c r="L12" s="5">
        <v>1172956</v>
      </c>
      <c r="M12" s="3">
        <v>3031941630.5999999</v>
      </c>
      <c r="N12" s="13">
        <v>80705</v>
      </c>
      <c r="O12">
        <v>653333</v>
      </c>
      <c r="P12">
        <v>55.7</v>
      </c>
      <c r="R12" s="22">
        <f t="shared" si="11"/>
        <v>2597.5500000000002</v>
      </c>
      <c r="S12" s="22">
        <f t="shared" si="12"/>
        <v>168.878087171</v>
      </c>
      <c r="T12" s="22">
        <f t="shared" si="13"/>
        <v>131.03761440620002</v>
      </c>
      <c r="U12" s="1"/>
      <c r="V12" s="32">
        <f t="shared" ref="V12:V19" si="19">A12</f>
        <v>44578</v>
      </c>
      <c r="W12" s="34">
        <f t="shared" ref="W12:W19" si="20">(R12-R11)/R11</f>
        <v>1.8513161700897433E-3</v>
      </c>
      <c r="X12" s="34">
        <f t="shared" ref="X12:X19" si="21">S12/T12</f>
        <v>1.2887756537409121</v>
      </c>
      <c r="Y12" s="1"/>
      <c r="Z12" s="28">
        <f t="shared" si="14"/>
        <v>3.337984928830582E-2</v>
      </c>
      <c r="AA12" s="28">
        <f t="shared" si="15"/>
        <v>0.86070916905444139</v>
      </c>
      <c r="AB12" s="1"/>
      <c r="AC12" s="33">
        <f t="shared" si="16"/>
        <v>2584.87</v>
      </c>
      <c r="AD12" s="33">
        <f t="shared" si="17"/>
        <v>2604.3000000000002</v>
      </c>
      <c r="AE12" s="33">
        <f t="shared" si="18"/>
        <v>2550.4</v>
      </c>
    </row>
    <row r="13" spans="1:70" ht="15" thickBot="1">
      <c r="A13" s="12">
        <v>44579</v>
      </c>
      <c r="B13" s="2" t="s">
        <v>26</v>
      </c>
      <c r="C13" s="3">
        <v>2598</v>
      </c>
      <c r="D13" s="3">
        <v>2635</v>
      </c>
      <c r="E13" s="3">
        <v>2587</v>
      </c>
      <c r="F13" s="3">
        <v>2597.5500000000002</v>
      </c>
      <c r="G13" s="4">
        <v>2597</v>
      </c>
      <c r="H13" s="3">
        <v>2600.6</v>
      </c>
      <c r="I13" s="3">
        <v>2615.2399999999998</v>
      </c>
      <c r="J13" s="3">
        <v>2687.25</v>
      </c>
      <c r="K13" s="3">
        <v>1396</v>
      </c>
      <c r="L13" s="5">
        <v>1221314</v>
      </c>
      <c r="M13" s="3">
        <v>3194035241</v>
      </c>
      <c r="N13" s="13">
        <v>90987</v>
      </c>
      <c r="O13">
        <v>410636</v>
      </c>
      <c r="P13">
        <v>33.619999999999997</v>
      </c>
      <c r="R13" s="22">
        <f t="shared" si="11"/>
        <v>2600.6</v>
      </c>
      <c r="S13" s="22">
        <f t="shared" si="12"/>
        <v>107.39116926399998</v>
      </c>
      <c r="T13" s="22">
        <f t="shared" si="13"/>
        <v>131.03761440620002</v>
      </c>
      <c r="U13" s="1"/>
      <c r="V13" s="32">
        <f t="shared" si="19"/>
        <v>44579</v>
      </c>
      <c r="W13" s="34">
        <f t="shared" si="20"/>
        <v>1.1741833650939259E-3</v>
      </c>
      <c r="X13" s="34">
        <f t="shared" si="21"/>
        <v>0.81954459985131412</v>
      </c>
      <c r="Y13" s="1"/>
      <c r="Z13" s="28">
        <f t="shared" si="14"/>
        <v>3.2244859986975564E-2</v>
      </c>
      <c r="AA13" s="28">
        <f t="shared" si="15"/>
        <v>0.86289398280802287</v>
      </c>
      <c r="AB13" s="1"/>
      <c r="AC13" s="33">
        <f t="shared" si="16"/>
        <v>2615.2399999999998</v>
      </c>
      <c r="AD13" s="33">
        <f t="shared" si="17"/>
        <v>2635</v>
      </c>
      <c r="AE13" s="33">
        <f t="shared" si="18"/>
        <v>2587</v>
      </c>
    </row>
    <row r="14" spans="1:70" ht="15" thickBot="1">
      <c r="A14" s="12">
        <v>44580</v>
      </c>
      <c r="B14" s="2" t="s">
        <v>26</v>
      </c>
      <c r="C14" s="3">
        <v>2598</v>
      </c>
      <c r="D14" s="3">
        <v>2617.8000000000002</v>
      </c>
      <c r="E14" s="3">
        <v>2571.1</v>
      </c>
      <c r="F14" s="3">
        <v>2600.6</v>
      </c>
      <c r="G14" s="4">
        <v>2591</v>
      </c>
      <c r="H14" s="3">
        <v>2588.9</v>
      </c>
      <c r="I14" s="3">
        <v>2594.46</v>
      </c>
      <c r="J14" s="3">
        <v>2687.25</v>
      </c>
      <c r="K14" s="3">
        <v>1396</v>
      </c>
      <c r="L14" s="5">
        <v>629040</v>
      </c>
      <c r="M14" s="3">
        <v>1632017689.45</v>
      </c>
      <c r="N14" s="13">
        <v>50275</v>
      </c>
      <c r="O14">
        <v>228010</v>
      </c>
      <c r="P14">
        <v>36.25</v>
      </c>
      <c r="R14" s="22">
        <f t="shared" si="11"/>
        <v>2588.9</v>
      </c>
      <c r="S14" s="22">
        <f t="shared" si="12"/>
        <v>59.15628246</v>
      </c>
      <c r="T14" s="22">
        <f t="shared" si="13"/>
        <v>131.03761440620002</v>
      </c>
      <c r="U14" s="1"/>
      <c r="V14" s="32">
        <f t="shared" si="19"/>
        <v>44580</v>
      </c>
      <c r="W14" s="34">
        <f t="shared" si="20"/>
        <v>-4.4989617780511488E-3</v>
      </c>
      <c r="X14" s="34">
        <f t="shared" si="21"/>
        <v>0.4514450505533702</v>
      </c>
      <c r="Y14" s="1"/>
      <c r="Z14" s="28">
        <f t="shared" si="14"/>
        <v>3.65987533724067E-2</v>
      </c>
      <c r="AA14" s="28">
        <f t="shared" si="15"/>
        <v>0.85451289398280805</v>
      </c>
      <c r="AB14" s="1"/>
      <c r="AC14" s="33">
        <f t="shared" si="16"/>
        <v>2594.46</v>
      </c>
      <c r="AD14" s="33">
        <f t="shared" si="17"/>
        <v>2617.8000000000002</v>
      </c>
      <c r="AE14" s="33">
        <f t="shared" si="18"/>
        <v>2571.1</v>
      </c>
    </row>
    <row r="15" spans="1:70" ht="15" thickBot="1">
      <c r="A15" s="12">
        <v>44581</v>
      </c>
      <c r="B15" s="2" t="s">
        <v>26</v>
      </c>
      <c r="C15" s="3">
        <v>2597</v>
      </c>
      <c r="D15" s="3">
        <v>2610</v>
      </c>
      <c r="E15" s="3">
        <v>2550</v>
      </c>
      <c r="F15" s="3">
        <v>2588.9</v>
      </c>
      <c r="G15" s="4">
        <v>2567</v>
      </c>
      <c r="H15" s="3">
        <v>2564.3000000000002</v>
      </c>
      <c r="I15" s="3">
        <v>2579.12</v>
      </c>
      <c r="J15" s="3">
        <v>2687.25</v>
      </c>
      <c r="K15" s="3">
        <v>1396</v>
      </c>
      <c r="L15" s="5">
        <v>1215237</v>
      </c>
      <c r="M15" s="3">
        <v>3134244733.6500001</v>
      </c>
      <c r="N15" s="13">
        <v>62889</v>
      </c>
      <c r="O15">
        <v>673641</v>
      </c>
      <c r="P15">
        <v>55.43</v>
      </c>
      <c r="R15" s="22">
        <f t="shared" si="11"/>
        <v>2564.3000000000002</v>
      </c>
      <c r="S15" s="22">
        <f t="shared" si="12"/>
        <v>173.74009759199998</v>
      </c>
      <c r="T15" s="22">
        <f t="shared" si="13"/>
        <v>131.03761440620002</v>
      </c>
      <c r="U15" s="1"/>
      <c r="V15" s="32">
        <f t="shared" si="19"/>
        <v>44581</v>
      </c>
      <c r="W15" s="34">
        <f t="shared" si="20"/>
        <v>-9.5021051411796169E-3</v>
      </c>
      <c r="X15" s="34">
        <f t="shared" si="21"/>
        <v>1.3258795833494623</v>
      </c>
      <c r="Y15" s="1"/>
      <c r="Z15" s="28">
        <f t="shared" si="14"/>
        <v>4.5753093311005605E-2</v>
      </c>
      <c r="AA15" s="28">
        <f t="shared" si="15"/>
        <v>0.83689111747851019</v>
      </c>
      <c r="AB15" s="1"/>
      <c r="AC15" s="33">
        <f t="shared" si="16"/>
        <v>2579.12</v>
      </c>
      <c r="AD15" s="33">
        <f t="shared" si="17"/>
        <v>2610</v>
      </c>
      <c r="AE15" s="33">
        <f t="shared" si="18"/>
        <v>2550</v>
      </c>
    </row>
    <row r="16" spans="1:70" ht="15" thickBot="1">
      <c r="A16" s="12">
        <v>44582</v>
      </c>
      <c r="B16" s="2" t="s">
        <v>26</v>
      </c>
      <c r="C16" s="3">
        <v>2548</v>
      </c>
      <c r="D16" s="3">
        <v>2561.9</v>
      </c>
      <c r="E16" s="3">
        <v>2505</v>
      </c>
      <c r="F16" s="3">
        <v>2564.3000000000002</v>
      </c>
      <c r="G16" s="4">
        <v>2525</v>
      </c>
      <c r="H16" s="3">
        <v>2528.15</v>
      </c>
      <c r="I16" s="3">
        <v>2528.81</v>
      </c>
      <c r="J16" s="3">
        <v>2687.25</v>
      </c>
      <c r="K16" s="3">
        <v>1396</v>
      </c>
      <c r="L16" s="5">
        <v>1457884</v>
      </c>
      <c r="M16" s="3">
        <v>3686711672.1500001</v>
      </c>
      <c r="N16" s="13">
        <v>69084</v>
      </c>
      <c r="O16">
        <v>752059</v>
      </c>
      <c r="P16">
        <v>51.59</v>
      </c>
      <c r="R16" s="22">
        <f t="shared" si="11"/>
        <v>2528.15</v>
      </c>
      <c r="S16" s="22">
        <f t="shared" si="12"/>
        <v>190.181431979</v>
      </c>
      <c r="T16" s="22">
        <f t="shared" ref="T16:T19" si="22">AVERAGE(S11:S15)</f>
        <v>131.03761440620002</v>
      </c>
      <c r="U16" s="1"/>
      <c r="V16" s="32">
        <f t="shared" si="19"/>
        <v>44582</v>
      </c>
      <c r="W16" s="34">
        <f t="shared" si="20"/>
        <v>-1.4097414499083605E-2</v>
      </c>
      <c r="X16" s="34">
        <f t="shared" si="21"/>
        <v>1.4513499260560532</v>
      </c>
      <c r="Y16" s="1"/>
      <c r="Z16" s="28">
        <f t="shared" si="14"/>
        <v>5.9205507489068714E-2</v>
      </c>
      <c r="AA16" s="28">
        <f t="shared" si="15"/>
        <v>0.81099570200573068</v>
      </c>
      <c r="AB16" s="1"/>
      <c r="AC16" s="33">
        <f t="shared" si="16"/>
        <v>2528.81</v>
      </c>
      <c r="AD16" s="33">
        <f t="shared" si="17"/>
        <v>2561.9</v>
      </c>
      <c r="AE16" s="33">
        <f t="shared" si="18"/>
        <v>2505</v>
      </c>
    </row>
    <row r="17" spans="1:31" ht="15" thickBot="1">
      <c r="A17" s="12">
        <v>44585</v>
      </c>
      <c r="B17" s="2" t="s">
        <v>26</v>
      </c>
      <c r="C17" s="3">
        <v>2520</v>
      </c>
      <c r="D17" s="3">
        <v>2522.5500000000002</v>
      </c>
      <c r="E17" s="3">
        <v>2376</v>
      </c>
      <c r="F17" s="3">
        <v>2528.15</v>
      </c>
      <c r="G17" s="4">
        <v>2403</v>
      </c>
      <c r="H17" s="3">
        <v>2403.0500000000002</v>
      </c>
      <c r="I17" s="3">
        <v>2427.0100000000002</v>
      </c>
      <c r="J17" s="3">
        <v>2687.25</v>
      </c>
      <c r="K17" s="3">
        <v>1396</v>
      </c>
      <c r="L17" s="5">
        <v>1411443</v>
      </c>
      <c r="M17" s="3">
        <v>3425589208</v>
      </c>
      <c r="N17" s="13">
        <v>110228</v>
      </c>
      <c r="O17">
        <v>1536164</v>
      </c>
      <c r="P17">
        <v>61.09</v>
      </c>
      <c r="R17" s="22">
        <f t="shared" si="11"/>
        <v>2403.0500000000002</v>
      </c>
      <c r="S17" s="22">
        <f t="shared" si="12"/>
        <v>372.82853896400002</v>
      </c>
      <c r="T17" s="22">
        <f t="shared" si="22"/>
        <v>139.86941369319999</v>
      </c>
      <c r="U17" s="1"/>
      <c r="V17" s="32">
        <f t="shared" si="19"/>
        <v>44585</v>
      </c>
      <c r="W17" s="34">
        <f t="shared" si="20"/>
        <v>-4.9482823408421139E-2</v>
      </c>
      <c r="X17" s="34">
        <f t="shared" si="21"/>
        <v>2.6655473067313342</v>
      </c>
      <c r="Y17" s="1"/>
      <c r="Z17" s="28">
        <f t="shared" si="14"/>
        <v>0.10575867522560231</v>
      </c>
      <c r="AA17" s="28">
        <f t="shared" si="15"/>
        <v>0.72138252148997151</v>
      </c>
      <c r="AB17" s="1"/>
      <c r="AC17" s="33">
        <f t="shared" si="16"/>
        <v>2427.0100000000002</v>
      </c>
      <c r="AD17" s="33">
        <f t="shared" si="17"/>
        <v>2522.5500000000002</v>
      </c>
      <c r="AE17" s="33">
        <f t="shared" si="18"/>
        <v>2376</v>
      </c>
    </row>
    <row r="18" spans="1:31" ht="15" thickBot="1">
      <c r="A18" s="12">
        <v>44586</v>
      </c>
      <c r="B18" s="2" t="s">
        <v>26</v>
      </c>
      <c r="C18" s="3">
        <v>2386</v>
      </c>
      <c r="D18" s="3">
        <v>2407.75</v>
      </c>
      <c r="E18" s="3">
        <v>2330.4</v>
      </c>
      <c r="F18" s="3">
        <v>2403.0500000000002</v>
      </c>
      <c r="G18" s="4">
        <v>2374.8000000000002</v>
      </c>
      <c r="H18" s="3">
        <v>2376.5</v>
      </c>
      <c r="I18" s="3">
        <v>2367.08</v>
      </c>
      <c r="J18" s="3">
        <v>2687.25</v>
      </c>
      <c r="K18" s="3">
        <v>1396</v>
      </c>
      <c r="L18" s="5">
        <v>2849686</v>
      </c>
      <c r="M18" s="3">
        <v>6745439510.4499998</v>
      </c>
      <c r="N18" s="13">
        <v>124774</v>
      </c>
      <c r="O18">
        <v>1713856</v>
      </c>
      <c r="P18">
        <v>60.14</v>
      </c>
      <c r="R18" s="22">
        <f t="shared" si="11"/>
        <v>2376.5</v>
      </c>
      <c r="S18" s="22">
        <f t="shared" si="12"/>
        <v>405.683426048</v>
      </c>
      <c r="T18" s="22">
        <f t="shared" si="22"/>
        <v>180.65950405179998</v>
      </c>
      <c r="U18" s="1"/>
      <c r="V18" s="32">
        <f t="shared" si="19"/>
        <v>44586</v>
      </c>
      <c r="W18" s="34">
        <f t="shared" si="20"/>
        <v>-1.1048459249703577E-2</v>
      </c>
      <c r="X18" s="34">
        <f t="shared" si="21"/>
        <v>2.2455692446254005</v>
      </c>
      <c r="Y18" s="1"/>
      <c r="Z18" s="28">
        <f t="shared" si="14"/>
        <v>0.11563866406177319</v>
      </c>
      <c r="AA18" s="28">
        <f t="shared" si="15"/>
        <v>0.70236389684813749</v>
      </c>
      <c r="AB18" s="1"/>
      <c r="AC18" s="33">
        <f t="shared" si="16"/>
        <v>2367.08</v>
      </c>
      <c r="AD18" s="33">
        <f t="shared" si="17"/>
        <v>2407.75</v>
      </c>
      <c r="AE18" s="33">
        <f t="shared" si="18"/>
        <v>2330.4</v>
      </c>
    </row>
    <row r="19" spans="1:31" ht="15" thickBot="1">
      <c r="A19" s="12">
        <v>44588</v>
      </c>
      <c r="B19" s="2" t="s">
        <v>26</v>
      </c>
      <c r="C19" s="3">
        <v>2327</v>
      </c>
      <c r="D19" s="3">
        <v>2360.4</v>
      </c>
      <c r="E19" s="3">
        <v>2260</v>
      </c>
      <c r="F19" s="3">
        <v>2376.5</v>
      </c>
      <c r="G19" s="4">
        <v>2313</v>
      </c>
      <c r="H19" s="3">
        <v>2310.0500000000002</v>
      </c>
      <c r="I19" s="3">
        <v>2296.3000000000002</v>
      </c>
      <c r="J19" s="3">
        <v>2687.25</v>
      </c>
      <c r="K19" s="3">
        <v>1396</v>
      </c>
      <c r="L19" s="5">
        <v>2460051</v>
      </c>
      <c r="M19" s="3">
        <v>5649014586</v>
      </c>
      <c r="N19" s="13">
        <v>173733</v>
      </c>
      <c r="O19">
        <v>1248279</v>
      </c>
      <c r="P19">
        <v>50.74</v>
      </c>
      <c r="R19" s="22">
        <f t="shared" si="11"/>
        <v>2310.0500000000002</v>
      </c>
      <c r="S19" s="22">
        <f t="shared" si="12"/>
        <v>286.64230677</v>
      </c>
      <c r="T19" s="22">
        <f t="shared" si="22"/>
        <v>240.31795540860003</v>
      </c>
      <c r="U19" s="1"/>
      <c r="V19" s="32">
        <f t="shared" si="19"/>
        <v>44588</v>
      </c>
      <c r="W19" s="34">
        <f t="shared" si="20"/>
        <v>-2.7961287607826558E-2</v>
      </c>
      <c r="X19" s="34">
        <f t="shared" si="21"/>
        <v>1.1927627558358556</v>
      </c>
      <c r="Y19" s="1"/>
      <c r="Z19" s="28">
        <f t="shared" si="14"/>
        <v>0.14036654572518367</v>
      </c>
      <c r="AA19" s="28">
        <f t="shared" si="15"/>
        <v>0.65476361031518637</v>
      </c>
      <c r="AB19" s="1"/>
      <c r="AC19" s="33">
        <f t="shared" si="16"/>
        <v>2296.3000000000002</v>
      </c>
      <c r="AD19" s="33">
        <f t="shared" si="17"/>
        <v>2360.4</v>
      </c>
      <c r="AE19" s="33">
        <f t="shared" si="18"/>
        <v>2260</v>
      </c>
    </row>
    <row r="20" spans="1:31" ht="15" thickBot="1">
      <c r="A20" s="12">
        <v>44589</v>
      </c>
      <c r="B20" s="2" t="s">
        <v>26</v>
      </c>
      <c r="C20" s="3">
        <v>2313</v>
      </c>
      <c r="D20" s="3">
        <v>2377.8000000000002</v>
      </c>
      <c r="E20" s="3">
        <v>2308</v>
      </c>
      <c r="F20" s="3">
        <v>2310.0500000000002</v>
      </c>
      <c r="G20" s="4">
        <v>2321.1</v>
      </c>
      <c r="H20" s="3">
        <v>2315.6</v>
      </c>
      <c r="I20" s="3">
        <v>2346.39</v>
      </c>
      <c r="J20" s="3">
        <v>2687.25</v>
      </c>
      <c r="K20" s="3">
        <v>1396</v>
      </c>
      <c r="L20" s="5">
        <v>1317407</v>
      </c>
      <c r="M20" s="3">
        <v>3091154304.25</v>
      </c>
      <c r="N20" s="13">
        <v>84716</v>
      </c>
      <c r="O20">
        <v>568219</v>
      </c>
      <c r="P20">
        <v>43.13</v>
      </c>
      <c r="R20" s="22">
        <f t="shared" si="11"/>
        <v>2315.6</v>
      </c>
      <c r="S20" s="22">
        <f t="shared" si="12"/>
        <v>133.32633794099999</v>
      </c>
      <c r="T20" s="22">
        <f t="shared" si="13"/>
        <v>127.4021326182</v>
      </c>
      <c r="U20" s="1"/>
      <c r="V20" s="32"/>
      <c r="W20" s="28">
        <v>0.02</v>
      </c>
      <c r="X20" s="28">
        <v>1</v>
      </c>
      <c r="Y20" s="1"/>
      <c r="Z20" s="28">
        <f t="shared" si="14"/>
        <v>0.1383012373244023</v>
      </c>
      <c r="AA20" s="28">
        <f t="shared" si="15"/>
        <v>0.65873925501432662</v>
      </c>
      <c r="AB20" s="1"/>
      <c r="AC20" s="33">
        <f t="shared" si="16"/>
        <v>2346.39</v>
      </c>
      <c r="AD20" s="33">
        <f t="shared" si="17"/>
        <v>2377.8000000000002</v>
      </c>
      <c r="AE20" s="33">
        <f t="shared" si="18"/>
        <v>2308</v>
      </c>
    </row>
    <row r="21" spans="1:31" ht="15" thickBot="1">
      <c r="A21" s="12">
        <v>44592</v>
      </c>
      <c r="B21" s="2" t="s">
        <v>26</v>
      </c>
      <c r="C21" s="3">
        <v>2353</v>
      </c>
      <c r="D21" s="3">
        <v>2380</v>
      </c>
      <c r="E21" s="3">
        <v>2336.35</v>
      </c>
      <c r="F21" s="3">
        <v>2315.6</v>
      </c>
      <c r="G21" s="4">
        <v>2355.1</v>
      </c>
      <c r="H21" s="3">
        <v>2360.3000000000002</v>
      </c>
      <c r="I21" s="3">
        <v>2359.8000000000002</v>
      </c>
      <c r="J21" s="3">
        <v>2687.25</v>
      </c>
      <c r="K21" s="3">
        <v>1396</v>
      </c>
      <c r="L21" s="5">
        <v>900510</v>
      </c>
      <c r="M21" s="3">
        <v>2125022696.5</v>
      </c>
      <c r="N21" s="13">
        <v>70551</v>
      </c>
      <c r="O21">
        <v>412255</v>
      </c>
      <c r="P21">
        <v>45.78</v>
      </c>
      <c r="R21" s="22">
        <f t="shared" si="11"/>
        <v>2360.3000000000002</v>
      </c>
      <c r="S21" s="22">
        <f t="shared" si="12"/>
        <v>97.283934900000006</v>
      </c>
      <c r="T21" s="22">
        <f t="shared" si="13"/>
        <v>127.4021326182</v>
      </c>
      <c r="U21" s="1"/>
      <c r="V21" s="32">
        <f t="shared" ref="V21:V28" si="23">A21</f>
        <v>44592</v>
      </c>
      <c r="W21" s="34">
        <f t="shared" ref="W21:W28" si="24">(R21-R20)/R20</f>
        <v>1.9303852133356485E-2</v>
      </c>
      <c r="X21" s="34">
        <f t="shared" ref="X21:X28" si="25">S21/T21</f>
        <v>0.76359738177650049</v>
      </c>
      <c r="Y21" s="1"/>
      <c r="Z21" s="28">
        <f t="shared" si="14"/>
        <v>0.12166713182621633</v>
      </c>
      <c r="AA21" s="28">
        <f t="shared" si="15"/>
        <v>0.69075931232091703</v>
      </c>
      <c r="AB21" s="1"/>
      <c r="AC21" s="33">
        <f t="shared" si="16"/>
        <v>2359.8000000000002</v>
      </c>
      <c r="AD21" s="33">
        <f t="shared" si="17"/>
        <v>2380</v>
      </c>
      <c r="AE21" s="33">
        <f t="shared" si="18"/>
        <v>2336.35</v>
      </c>
    </row>
    <row r="22" spans="1:31" ht="15" thickBot="1">
      <c r="A22" s="12">
        <v>44593</v>
      </c>
      <c r="B22" s="2" t="s">
        <v>26</v>
      </c>
      <c r="C22" s="3">
        <v>2378.8000000000002</v>
      </c>
      <c r="D22" s="3">
        <v>2442.1</v>
      </c>
      <c r="E22" s="3">
        <v>2358.9499999999998</v>
      </c>
      <c r="F22" s="3">
        <v>2360.3000000000002</v>
      </c>
      <c r="G22" s="4">
        <v>2436.0500000000002</v>
      </c>
      <c r="H22" s="3">
        <v>2431.8000000000002</v>
      </c>
      <c r="I22" s="3">
        <v>2393.37</v>
      </c>
      <c r="J22" s="3">
        <v>2687.25</v>
      </c>
      <c r="K22" s="3">
        <v>1396</v>
      </c>
      <c r="L22" s="5">
        <v>1246431</v>
      </c>
      <c r="M22" s="3">
        <v>2983171761.75</v>
      </c>
      <c r="N22" s="13">
        <v>80249</v>
      </c>
      <c r="O22">
        <v>388804</v>
      </c>
      <c r="P22">
        <v>31.19</v>
      </c>
      <c r="R22" s="22">
        <f t="shared" si="11"/>
        <v>2431.8000000000002</v>
      </c>
      <c r="S22" s="22">
        <f t="shared" si="12"/>
        <v>93.055182947999995</v>
      </c>
      <c r="T22" s="22">
        <f t="shared" si="13"/>
        <v>127.4021326182</v>
      </c>
      <c r="U22" s="1"/>
      <c r="V22" s="32">
        <f t="shared" si="23"/>
        <v>44593</v>
      </c>
      <c r="W22" s="34">
        <f t="shared" si="24"/>
        <v>3.0292759394992159E-2</v>
      </c>
      <c r="X22" s="34">
        <f t="shared" si="25"/>
        <v>0.7304052219193905</v>
      </c>
      <c r="Y22" s="1"/>
      <c r="Z22" s="28">
        <f t="shared" si="14"/>
        <v>9.5060005581914533E-2</v>
      </c>
      <c r="AA22" s="28">
        <f t="shared" si="15"/>
        <v>0.74197707736389695</v>
      </c>
      <c r="AB22" s="1"/>
      <c r="AC22" s="33">
        <f t="shared" si="16"/>
        <v>2393.37</v>
      </c>
      <c r="AD22" s="33">
        <f t="shared" si="17"/>
        <v>2442.1</v>
      </c>
      <c r="AE22" s="33">
        <f t="shared" si="18"/>
        <v>2358.9499999999998</v>
      </c>
    </row>
    <row r="23" spans="1:31" ht="15" thickBot="1">
      <c r="A23" s="12">
        <v>44594</v>
      </c>
      <c r="B23" s="2" t="s">
        <v>26</v>
      </c>
      <c r="C23" s="3">
        <v>2451</v>
      </c>
      <c r="D23" s="3">
        <v>2477.9</v>
      </c>
      <c r="E23" s="3">
        <v>2441.75</v>
      </c>
      <c r="F23" s="3">
        <v>2431.8000000000002</v>
      </c>
      <c r="G23" s="4">
        <v>2468</v>
      </c>
      <c r="H23" s="3">
        <v>2464</v>
      </c>
      <c r="I23" s="3">
        <v>2460.71</v>
      </c>
      <c r="J23" s="3">
        <v>2687.25</v>
      </c>
      <c r="K23" s="3">
        <v>1396</v>
      </c>
      <c r="L23" s="5">
        <v>1144427</v>
      </c>
      <c r="M23" s="3">
        <v>2816107430.5500002</v>
      </c>
      <c r="N23" s="13">
        <v>67803</v>
      </c>
      <c r="O23">
        <v>445962</v>
      </c>
      <c r="P23">
        <v>38.97</v>
      </c>
      <c r="R23" s="22">
        <f t="shared" si="11"/>
        <v>2464</v>
      </c>
      <c r="S23" s="22">
        <f t="shared" si="12"/>
        <v>109.738315302</v>
      </c>
      <c r="T23" s="22">
        <f t="shared" si="13"/>
        <v>127.4021326182</v>
      </c>
      <c r="U23" s="1"/>
      <c r="V23" s="32">
        <f t="shared" si="23"/>
        <v>44594</v>
      </c>
      <c r="W23" s="34">
        <f t="shared" si="24"/>
        <v>1.324122049510643E-2</v>
      </c>
      <c r="X23" s="34">
        <f t="shared" si="25"/>
        <v>0.86135383330563942</v>
      </c>
      <c r="Y23" s="1"/>
      <c r="Z23" s="28">
        <f t="shared" si="14"/>
        <v>8.3077495580984276E-2</v>
      </c>
      <c r="AA23" s="28">
        <f t="shared" si="15"/>
        <v>0.76504297994269344</v>
      </c>
      <c r="AB23" s="1"/>
      <c r="AC23" s="33">
        <f t="shared" si="16"/>
        <v>2460.71</v>
      </c>
      <c r="AD23" s="33">
        <f t="shared" si="17"/>
        <v>2477.9</v>
      </c>
      <c r="AE23" s="33">
        <f t="shared" si="18"/>
        <v>2441.75</v>
      </c>
    </row>
    <row r="24" spans="1:31" ht="15" thickBot="1">
      <c r="A24" s="12">
        <v>44595</v>
      </c>
      <c r="B24" s="2" t="s">
        <v>26</v>
      </c>
      <c r="C24" s="3">
        <v>2480.5</v>
      </c>
      <c r="D24" s="3">
        <v>2506.5500000000002</v>
      </c>
      <c r="E24" s="3">
        <v>2417</v>
      </c>
      <c r="F24" s="3">
        <v>2464</v>
      </c>
      <c r="G24" s="4">
        <v>2464</v>
      </c>
      <c r="H24" s="3">
        <v>2474.9499999999998</v>
      </c>
      <c r="I24" s="3">
        <v>2475.84</v>
      </c>
      <c r="J24" s="3">
        <v>2687.25</v>
      </c>
      <c r="K24" s="3">
        <v>1396</v>
      </c>
      <c r="L24" s="5">
        <v>3883564</v>
      </c>
      <c r="M24" s="3">
        <v>9615070419.3500004</v>
      </c>
      <c r="N24" s="13">
        <v>184015</v>
      </c>
      <c r="O24">
        <v>822375</v>
      </c>
      <c r="P24">
        <v>21.18</v>
      </c>
      <c r="R24" s="22">
        <f t="shared" si="11"/>
        <v>2474.9499999999998</v>
      </c>
      <c r="S24" s="22">
        <f t="shared" si="12"/>
        <v>203.60689200000002</v>
      </c>
      <c r="T24" s="22">
        <f t="shared" si="13"/>
        <v>127.4021326182</v>
      </c>
      <c r="U24" s="1"/>
      <c r="V24" s="32">
        <f t="shared" si="23"/>
        <v>44595</v>
      </c>
      <c r="W24" s="34">
        <f t="shared" si="24"/>
        <v>4.4439935064934325E-3</v>
      </c>
      <c r="X24" s="34">
        <f t="shared" si="25"/>
        <v>1.598143514678606</v>
      </c>
      <c r="Y24" s="1"/>
      <c r="Z24" s="28">
        <f t="shared" si="14"/>
        <v>7.9002697925388471E-2</v>
      </c>
      <c r="AA24" s="28">
        <f t="shared" si="15"/>
        <v>0.77288681948424054</v>
      </c>
      <c r="AB24" s="1"/>
      <c r="AC24" s="33">
        <f t="shared" si="16"/>
        <v>2475.84</v>
      </c>
      <c r="AD24" s="33">
        <f t="shared" si="17"/>
        <v>2506.5500000000002</v>
      </c>
      <c r="AE24" s="33">
        <f t="shared" si="18"/>
        <v>2417</v>
      </c>
    </row>
    <row r="25" spans="1:31" ht="15" thickBot="1">
      <c r="A25" s="12">
        <v>44596</v>
      </c>
      <c r="B25" s="2" t="s">
        <v>26</v>
      </c>
      <c r="C25" s="3">
        <v>2510</v>
      </c>
      <c r="D25" s="3">
        <v>2520</v>
      </c>
      <c r="E25" s="3">
        <v>2430</v>
      </c>
      <c r="F25" s="3">
        <v>2474.9499999999998</v>
      </c>
      <c r="G25" s="4">
        <v>2465</v>
      </c>
      <c r="H25" s="3">
        <v>2471.15</v>
      </c>
      <c r="I25" s="3">
        <v>2474.02</v>
      </c>
      <c r="J25" s="3">
        <v>2687.25</v>
      </c>
      <c r="K25" s="3">
        <v>1396</v>
      </c>
      <c r="L25" s="5">
        <v>2718069</v>
      </c>
      <c r="M25" s="3">
        <v>6724548208</v>
      </c>
      <c r="N25" s="13">
        <v>131789</v>
      </c>
      <c r="O25">
        <v>864802</v>
      </c>
      <c r="P25">
        <v>31.82</v>
      </c>
      <c r="R25" s="22">
        <f t="shared" si="11"/>
        <v>2471.15</v>
      </c>
      <c r="S25" s="22">
        <f t="shared" si="12"/>
        <v>213.95374440399999</v>
      </c>
      <c r="T25" s="22">
        <f t="shared" ref="T25:T28" si="26">AVERAGE(S20:S24)</f>
        <v>127.4021326182</v>
      </c>
      <c r="U25" s="1"/>
      <c r="V25" s="32">
        <f t="shared" si="23"/>
        <v>44596</v>
      </c>
      <c r="W25" s="34">
        <f t="shared" si="24"/>
        <v>-1.5353845532231874E-3</v>
      </c>
      <c r="X25" s="34">
        <f t="shared" si="25"/>
        <v>1.6793576371690633</v>
      </c>
      <c r="Y25" s="1"/>
      <c r="Z25" s="28">
        <f t="shared" si="14"/>
        <v>8.0416782956554064E-2</v>
      </c>
      <c r="AA25" s="28">
        <f t="shared" si="15"/>
        <v>0.77016475644699145</v>
      </c>
      <c r="AB25" s="1"/>
      <c r="AC25" s="33">
        <f t="shared" si="16"/>
        <v>2474.02</v>
      </c>
      <c r="AD25" s="33">
        <f t="shared" si="17"/>
        <v>2520</v>
      </c>
      <c r="AE25" s="33">
        <f t="shared" si="18"/>
        <v>2430</v>
      </c>
    </row>
    <row r="26" spans="1:31" ht="15" thickBot="1">
      <c r="A26" s="12">
        <v>44599</v>
      </c>
      <c r="B26" s="2" t="s">
        <v>26</v>
      </c>
      <c r="C26" s="3">
        <v>2480</v>
      </c>
      <c r="D26" s="3">
        <v>2498.15</v>
      </c>
      <c r="E26" s="3">
        <v>2388</v>
      </c>
      <c r="F26" s="3">
        <v>2471.15</v>
      </c>
      <c r="G26" s="4">
        <v>2404.85</v>
      </c>
      <c r="H26" s="3">
        <v>2409.1999999999998</v>
      </c>
      <c r="I26" s="3">
        <v>2431.35</v>
      </c>
      <c r="J26" s="3">
        <v>2687.25</v>
      </c>
      <c r="K26" s="3">
        <v>1396</v>
      </c>
      <c r="L26" s="5">
        <v>1119632</v>
      </c>
      <c r="M26" s="3">
        <v>2722213147.25</v>
      </c>
      <c r="N26" s="13">
        <v>69021</v>
      </c>
      <c r="O26">
        <v>339196</v>
      </c>
      <c r="P26">
        <v>30.3</v>
      </c>
      <c r="R26" s="22">
        <f t="shared" si="11"/>
        <v>2409.1999999999998</v>
      </c>
      <c r="S26" s="22">
        <f t="shared" si="12"/>
        <v>82.470419460000002</v>
      </c>
      <c r="T26" s="22">
        <f t="shared" si="26"/>
        <v>143.5276139108</v>
      </c>
      <c r="U26" s="1"/>
      <c r="V26" s="32">
        <f t="shared" si="23"/>
        <v>44599</v>
      </c>
      <c r="W26" s="34">
        <f t="shared" si="24"/>
        <v>-2.5069299718754535E-2</v>
      </c>
      <c r="X26" s="34">
        <f t="shared" si="25"/>
        <v>0.57459618545079405</v>
      </c>
      <c r="Y26" s="1"/>
      <c r="Z26" s="28">
        <f t="shared" si="14"/>
        <v>0.10347009024095272</v>
      </c>
      <c r="AA26" s="28">
        <f t="shared" si="15"/>
        <v>0.72578796561604575</v>
      </c>
      <c r="AB26" s="1"/>
      <c r="AC26" s="33">
        <f t="shared" si="16"/>
        <v>2431.35</v>
      </c>
      <c r="AD26" s="33">
        <f t="shared" si="17"/>
        <v>2498.15</v>
      </c>
      <c r="AE26" s="33">
        <f t="shared" si="18"/>
        <v>2388</v>
      </c>
    </row>
    <row r="27" spans="1:31" ht="15" thickBot="1">
      <c r="A27" s="12">
        <v>44600</v>
      </c>
      <c r="B27" s="2" t="s">
        <v>26</v>
      </c>
      <c r="C27" s="3">
        <v>2418.4</v>
      </c>
      <c r="D27" s="3">
        <v>2465</v>
      </c>
      <c r="E27" s="3">
        <v>2400.9</v>
      </c>
      <c r="F27" s="3">
        <v>2409.1999999999998</v>
      </c>
      <c r="G27" s="4">
        <v>2442</v>
      </c>
      <c r="H27" s="3">
        <v>2443.65</v>
      </c>
      <c r="I27" s="3">
        <v>2435.13</v>
      </c>
      <c r="J27" s="3">
        <v>2687.25</v>
      </c>
      <c r="K27" s="3">
        <v>1396</v>
      </c>
      <c r="L27" s="5">
        <v>1524580</v>
      </c>
      <c r="M27" s="3">
        <v>3712547327.0999999</v>
      </c>
      <c r="N27" s="13">
        <v>98867</v>
      </c>
      <c r="O27">
        <v>554343</v>
      </c>
      <c r="P27">
        <v>36.36</v>
      </c>
      <c r="R27" s="22">
        <f t="shared" si="11"/>
        <v>2443.65</v>
      </c>
      <c r="S27" s="22">
        <f t="shared" si="12"/>
        <v>134.98972695900002</v>
      </c>
      <c r="T27" s="22">
        <f t="shared" si="26"/>
        <v>140.56491082279999</v>
      </c>
      <c r="U27" s="1"/>
      <c r="V27" s="32">
        <f t="shared" si="23"/>
        <v>44600</v>
      </c>
      <c r="W27" s="34">
        <f t="shared" si="24"/>
        <v>1.4299352482151867E-2</v>
      </c>
      <c r="X27" s="34">
        <f t="shared" si="25"/>
        <v>0.9603373001756591</v>
      </c>
      <c r="Y27" s="1"/>
      <c r="Z27" s="28">
        <f t="shared" si="14"/>
        <v>9.0650293050516292E-2</v>
      </c>
      <c r="AA27" s="28">
        <f t="shared" si="15"/>
        <v>0.75046561604584539</v>
      </c>
      <c r="AB27" s="1"/>
      <c r="AC27" s="33">
        <f t="shared" si="16"/>
        <v>2435.13</v>
      </c>
      <c r="AD27" s="33">
        <f t="shared" si="17"/>
        <v>2465</v>
      </c>
      <c r="AE27" s="33">
        <f t="shared" si="18"/>
        <v>2400.9</v>
      </c>
    </row>
    <row r="28" spans="1:31" ht="15" thickBot="1">
      <c r="A28" s="12">
        <v>44601</v>
      </c>
      <c r="B28" s="2" t="s">
        <v>26</v>
      </c>
      <c r="C28" s="3">
        <v>2465</v>
      </c>
      <c r="D28" s="3">
        <v>2495</v>
      </c>
      <c r="E28" s="3">
        <v>2456.0500000000002</v>
      </c>
      <c r="F28" s="3">
        <v>2443.65</v>
      </c>
      <c r="G28" s="4">
        <v>2487</v>
      </c>
      <c r="H28" s="3">
        <v>2484.8000000000002</v>
      </c>
      <c r="I28" s="3">
        <v>2481.87</v>
      </c>
      <c r="J28" s="3">
        <v>2687.25</v>
      </c>
      <c r="K28" s="3">
        <v>1396</v>
      </c>
      <c r="L28" s="5">
        <v>826261</v>
      </c>
      <c r="M28" s="3">
        <v>2050674075.6500001</v>
      </c>
      <c r="N28" s="13">
        <v>66348</v>
      </c>
      <c r="O28">
        <v>362984</v>
      </c>
      <c r="P28">
        <v>43.93</v>
      </c>
      <c r="R28" s="22">
        <f t="shared" si="11"/>
        <v>2484.8000000000002</v>
      </c>
      <c r="S28" s="22">
        <f t="shared" si="12"/>
        <v>90.087910007999994</v>
      </c>
      <c r="T28" s="22">
        <f t="shared" si="26"/>
        <v>148.95181962500001</v>
      </c>
      <c r="U28" s="1"/>
      <c r="V28" s="32">
        <f t="shared" si="23"/>
        <v>44601</v>
      </c>
      <c r="W28" s="34">
        <f t="shared" si="24"/>
        <v>1.6839563767315324E-2</v>
      </c>
      <c r="X28" s="34">
        <f t="shared" si="25"/>
        <v>0.60481241675868502</v>
      </c>
      <c r="Y28" s="1"/>
      <c r="Z28" s="28">
        <f t="shared" si="14"/>
        <v>7.5337240673550965E-2</v>
      </c>
      <c r="AA28" s="28">
        <f t="shared" si="15"/>
        <v>0.7799426934097422</v>
      </c>
      <c r="AB28" s="1"/>
      <c r="AC28" s="33">
        <f t="shared" si="16"/>
        <v>2481.87</v>
      </c>
      <c r="AD28" s="33">
        <f t="shared" si="17"/>
        <v>2495</v>
      </c>
      <c r="AE28" s="33">
        <f t="shared" si="18"/>
        <v>2456.0500000000002</v>
      </c>
    </row>
    <row r="29" spans="1:31" ht="15" thickBot="1">
      <c r="A29" s="12">
        <v>44602</v>
      </c>
      <c r="B29" s="2" t="s">
        <v>26</v>
      </c>
      <c r="C29" s="3">
        <v>2499.9499999999998</v>
      </c>
      <c r="D29" s="3">
        <v>2503.9499999999998</v>
      </c>
      <c r="E29" s="3">
        <v>2465.5500000000002</v>
      </c>
      <c r="F29" s="3">
        <v>2484.8000000000002</v>
      </c>
      <c r="G29" s="4">
        <v>2485.3000000000002</v>
      </c>
      <c r="H29" s="3">
        <v>2491.85</v>
      </c>
      <c r="I29" s="3">
        <v>2487.4299999999998</v>
      </c>
      <c r="J29" s="3">
        <v>2687.25</v>
      </c>
      <c r="K29" s="3">
        <v>1396</v>
      </c>
      <c r="L29" s="5">
        <v>788689</v>
      </c>
      <c r="M29" s="3">
        <v>1961807705.0999999</v>
      </c>
      <c r="N29" s="13">
        <v>57984</v>
      </c>
      <c r="O29">
        <v>385842</v>
      </c>
      <c r="P29">
        <v>48.92</v>
      </c>
      <c r="R29" s="22">
        <f t="shared" si="11"/>
        <v>2491.85</v>
      </c>
      <c r="S29" s="22">
        <f t="shared" si="12"/>
        <v>95.975496605999993</v>
      </c>
      <c r="T29" s="22">
        <f t="shared" si="13"/>
        <v>104.2834931334</v>
      </c>
      <c r="U29" s="1"/>
      <c r="V29" s="32"/>
      <c r="W29" s="28">
        <v>0.02</v>
      </c>
      <c r="X29" s="28">
        <v>1</v>
      </c>
      <c r="Y29" s="1"/>
      <c r="Z29" s="28">
        <f t="shared" si="14"/>
        <v>7.271374081309892E-2</v>
      </c>
      <c r="AA29" s="28">
        <f t="shared" si="15"/>
        <v>0.78499283667621766</v>
      </c>
      <c r="AB29" s="1"/>
      <c r="AC29" s="33">
        <f t="shared" si="16"/>
        <v>2487.4299999999998</v>
      </c>
      <c r="AD29" s="33">
        <f t="shared" si="17"/>
        <v>2503.9499999999998</v>
      </c>
      <c r="AE29" s="33">
        <f t="shared" si="18"/>
        <v>2465.5500000000002</v>
      </c>
    </row>
    <row r="30" spans="1:31" ht="15" thickBot="1">
      <c r="A30" s="12">
        <v>44603</v>
      </c>
      <c r="B30" s="2" t="s">
        <v>26</v>
      </c>
      <c r="C30" s="3">
        <v>2480</v>
      </c>
      <c r="D30" s="3">
        <v>2480</v>
      </c>
      <c r="E30" s="3">
        <v>2421.25</v>
      </c>
      <c r="F30" s="3">
        <v>2491.85</v>
      </c>
      <c r="G30" s="4">
        <v>2438.65</v>
      </c>
      <c r="H30" s="3">
        <v>2442.25</v>
      </c>
      <c r="I30" s="3">
        <v>2444.04</v>
      </c>
      <c r="J30" s="3">
        <v>2687.25</v>
      </c>
      <c r="K30" s="3">
        <v>1396</v>
      </c>
      <c r="L30" s="5">
        <v>1030760</v>
      </c>
      <c r="M30" s="3">
        <v>2519214913.1999998</v>
      </c>
      <c r="N30" s="13">
        <v>66364</v>
      </c>
      <c r="O30">
        <v>550796</v>
      </c>
      <c r="P30">
        <v>53.44</v>
      </c>
      <c r="R30" s="22">
        <f t="shared" si="11"/>
        <v>2442.25</v>
      </c>
      <c r="S30" s="22">
        <f t="shared" si="12"/>
        <v>134.616745584</v>
      </c>
      <c r="T30" s="22">
        <f t="shared" si="13"/>
        <v>104.2834931334</v>
      </c>
      <c r="U30" s="1"/>
      <c r="V30" s="32">
        <f t="shared" ref="V30:V37" si="27">A30</f>
        <v>44603</v>
      </c>
      <c r="W30" s="34">
        <f t="shared" ref="W30:W37" si="28">(R30-R29)/R29</f>
        <v>-1.9904889941208304E-2</v>
      </c>
      <c r="X30" s="34">
        <f t="shared" ref="X30:X37" si="29">S30/T30</f>
        <v>1.2908729995436339</v>
      </c>
      <c r="Y30" s="1"/>
      <c r="Z30" s="28">
        <f t="shared" si="14"/>
        <v>9.1171271746208954E-2</v>
      </c>
      <c r="AA30" s="28">
        <f t="shared" si="15"/>
        <v>0.74946275071633239</v>
      </c>
      <c r="AB30" s="1"/>
      <c r="AC30" s="33">
        <f t="shared" si="16"/>
        <v>2444.04</v>
      </c>
      <c r="AD30" s="33">
        <f t="shared" si="17"/>
        <v>2480</v>
      </c>
      <c r="AE30" s="33">
        <f t="shared" si="18"/>
        <v>2421.25</v>
      </c>
    </row>
    <row r="31" spans="1:31" ht="15" thickBot="1">
      <c r="A31" s="12">
        <v>44606</v>
      </c>
      <c r="B31" s="2" t="s">
        <v>26</v>
      </c>
      <c r="C31" s="3">
        <v>2380</v>
      </c>
      <c r="D31" s="3">
        <v>2423</v>
      </c>
      <c r="E31" s="3">
        <v>2351.25</v>
      </c>
      <c r="F31" s="3">
        <v>2442.25</v>
      </c>
      <c r="G31" s="4">
        <v>2396.75</v>
      </c>
      <c r="H31" s="3">
        <v>2398</v>
      </c>
      <c r="I31" s="3">
        <v>2402.4</v>
      </c>
      <c r="J31" s="3">
        <v>2687.25</v>
      </c>
      <c r="K31" s="3">
        <v>1396</v>
      </c>
      <c r="L31" s="5">
        <v>816491</v>
      </c>
      <c r="M31" s="3">
        <v>1961536759.7</v>
      </c>
      <c r="N31" s="13">
        <v>59633</v>
      </c>
      <c r="O31">
        <v>311750</v>
      </c>
      <c r="P31">
        <v>38.18</v>
      </c>
      <c r="R31" s="22">
        <f t="shared" si="11"/>
        <v>2398</v>
      </c>
      <c r="S31" s="22">
        <f t="shared" si="12"/>
        <v>74.894819999999996</v>
      </c>
      <c r="T31" s="22">
        <f t="shared" si="13"/>
        <v>104.2834931334</v>
      </c>
      <c r="U31" s="1"/>
      <c r="V31" s="32">
        <f t="shared" si="27"/>
        <v>44606</v>
      </c>
      <c r="W31" s="34">
        <f t="shared" si="28"/>
        <v>-1.8118538233186612E-2</v>
      </c>
      <c r="X31" s="34">
        <f t="shared" si="29"/>
        <v>0.71818480326693834</v>
      </c>
      <c r="Y31" s="1"/>
      <c r="Z31" s="28">
        <f t="shared" si="14"/>
        <v>0.10763791980649362</v>
      </c>
      <c r="AA31" s="28">
        <f t="shared" si="15"/>
        <v>0.7177650429799427</v>
      </c>
      <c r="AB31" s="1"/>
      <c r="AC31" s="33">
        <f t="shared" si="16"/>
        <v>2402.4</v>
      </c>
      <c r="AD31" s="33">
        <f t="shared" si="17"/>
        <v>2423</v>
      </c>
      <c r="AE31" s="33">
        <f t="shared" si="18"/>
        <v>2351.25</v>
      </c>
    </row>
    <row r="32" spans="1:31" ht="15" thickBot="1">
      <c r="A32" s="12">
        <v>44607</v>
      </c>
      <c r="B32" s="2" t="s">
        <v>26</v>
      </c>
      <c r="C32" s="3">
        <v>2421.9499999999998</v>
      </c>
      <c r="D32" s="3">
        <v>2499.8000000000002</v>
      </c>
      <c r="E32" s="3">
        <v>2399</v>
      </c>
      <c r="F32" s="3">
        <v>2398</v>
      </c>
      <c r="G32" s="4">
        <v>2499.6</v>
      </c>
      <c r="H32" s="3">
        <v>2495.9</v>
      </c>
      <c r="I32" s="3">
        <v>2457.59</v>
      </c>
      <c r="J32" s="3">
        <v>2687.25</v>
      </c>
      <c r="K32" s="3">
        <v>1396</v>
      </c>
      <c r="L32" s="5">
        <v>1293933</v>
      </c>
      <c r="M32" s="3">
        <v>3179957622.4499998</v>
      </c>
      <c r="N32" s="13">
        <v>75877</v>
      </c>
      <c r="O32">
        <v>577893</v>
      </c>
      <c r="P32">
        <v>44.66</v>
      </c>
      <c r="R32" s="22">
        <f t="shared" si="11"/>
        <v>2495.9</v>
      </c>
      <c r="S32" s="22">
        <f t="shared" si="12"/>
        <v>142.02240578700003</v>
      </c>
      <c r="T32" s="22">
        <f t="shared" si="13"/>
        <v>104.2834931334</v>
      </c>
      <c r="U32" s="1"/>
      <c r="V32" s="32">
        <f t="shared" si="27"/>
        <v>44607</v>
      </c>
      <c r="W32" s="34">
        <f t="shared" si="28"/>
        <v>4.0825688073394532E-2</v>
      </c>
      <c r="X32" s="34">
        <f t="shared" si="29"/>
        <v>1.361887692094512</v>
      </c>
      <c r="Y32" s="1"/>
      <c r="Z32" s="28">
        <f t="shared" si="14"/>
        <v>7.1206623871988062E-2</v>
      </c>
      <c r="AA32" s="28">
        <f t="shared" si="15"/>
        <v>0.78789398280802303</v>
      </c>
      <c r="AB32" s="1"/>
      <c r="AC32" s="33">
        <f t="shared" si="16"/>
        <v>2457.59</v>
      </c>
      <c r="AD32" s="33">
        <f t="shared" si="17"/>
        <v>2499.8000000000002</v>
      </c>
      <c r="AE32" s="33">
        <f t="shared" si="18"/>
        <v>2399</v>
      </c>
    </row>
    <row r="33" spans="1:31" ht="15" thickBot="1">
      <c r="A33" s="12">
        <v>44608</v>
      </c>
      <c r="B33" s="2" t="s">
        <v>26</v>
      </c>
      <c r="C33" s="3">
        <v>2510</v>
      </c>
      <c r="D33" s="3">
        <v>2519.9</v>
      </c>
      <c r="E33" s="3">
        <v>2460.25</v>
      </c>
      <c r="F33" s="3">
        <v>2495.9</v>
      </c>
      <c r="G33" s="4">
        <v>2483</v>
      </c>
      <c r="H33" s="3">
        <v>2488.0500000000002</v>
      </c>
      <c r="I33" s="3">
        <v>2494.65</v>
      </c>
      <c r="J33" s="3">
        <v>2687.25</v>
      </c>
      <c r="K33" s="3">
        <v>1396</v>
      </c>
      <c r="L33" s="5">
        <v>1008929</v>
      </c>
      <c r="M33" s="3">
        <v>2516925335.25</v>
      </c>
      <c r="N33" s="13">
        <v>72189</v>
      </c>
      <c r="O33">
        <v>296266</v>
      </c>
      <c r="P33">
        <v>29.36</v>
      </c>
      <c r="R33" s="22">
        <f t="shared" si="11"/>
        <v>2488.0500000000002</v>
      </c>
      <c r="S33" s="22">
        <f t="shared" si="12"/>
        <v>73.907997690000002</v>
      </c>
      <c r="T33" s="22">
        <f t="shared" si="13"/>
        <v>104.2834931334</v>
      </c>
      <c r="U33" s="1"/>
      <c r="V33" s="32">
        <f t="shared" si="27"/>
        <v>44608</v>
      </c>
      <c r="W33" s="34">
        <f t="shared" si="28"/>
        <v>-3.1451580592170795E-3</v>
      </c>
      <c r="X33" s="34">
        <f t="shared" si="29"/>
        <v>0.70872192203474138</v>
      </c>
      <c r="Y33" s="1"/>
      <c r="Z33" s="28">
        <f t="shared" si="14"/>
        <v>7.4127825844264514E-2</v>
      </c>
      <c r="AA33" s="28">
        <f t="shared" si="15"/>
        <v>0.78227077363896858</v>
      </c>
      <c r="AB33" s="1"/>
      <c r="AC33" s="33">
        <f t="shared" si="16"/>
        <v>2494.65</v>
      </c>
      <c r="AD33" s="33">
        <f t="shared" si="17"/>
        <v>2519.9</v>
      </c>
      <c r="AE33" s="33">
        <f t="shared" si="18"/>
        <v>2460.25</v>
      </c>
    </row>
    <row r="34" spans="1:31" ht="15" thickBot="1">
      <c r="A34" s="12">
        <v>44609</v>
      </c>
      <c r="B34" s="2" t="s">
        <v>26</v>
      </c>
      <c r="C34" s="3">
        <v>2509.5</v>
      </c>
      <c r="D34" s="3">
        <v>2537.5</v>
      </c>
      <c r="E34" s="3">
        <v>2487</v>
      </c>
      <c r="F34" s="3">
        <v>2488.0500000000002</v>
      </c>
      <c r="G34" s="4">
        <v>2490.9499999999998</v>
      </c>
      <c r="H34" s="3">
        <v>2493.1999999999998</v>
      </c>
      <c r="I34" s="3">
        <v>2504.29</v>
      </c>
      <c r="J34" s="3">
        <v>2687.25</v>
      </c>
      <c r="K34" s="3">
        <v>1396</v>
      </c>
      <c r="L34" s="5">
        <v>960885</v>
      </c>
      <c r="M34" s="3">
        <v>2406338121.4499998</v>
      </c>
      <c r="N34" s="13">
        <v>56173</v>
      </c>
      <c r="O34">
        <v>254290</v>
      </c>
      <c r="P34">
        <v>26.46</v>
      </c>
      <c r="R34" s="22">
        <f t="shared" si="11"/>
        <v>2493.1999999999998</v>
      </c>
      <c r="S34" s="22">
        <f t="shared" si="12"/>
        <v>63.681590410000005</v>
      </c>
      <c r="T34" s="22">
        <f t="shared" ref="T34:T37" si="30">AVERAGE(S29:S33)</f>
        <v>104.2834931334</v>
      </c>
      <c r="U34" s="1"/>
      <c r="V34" s="32">
        <f t="shared" si="27"/>
        <v>44609</v>
      </c>
      <c r="W34" s="34">
        <f t="shared" si="28"/>
        <v>2.0698940937680659E-3</v>
      </c>
      <c r="X34" s="34">
        <f t="shared" si="29"/>
        <v>0.61065839373579645</v>
      </c>
      <c r="Y34" s="1"/>
      <c r="Z34" s="28">
        <f t="shared" si="14"/>
        <v>7.2211368499395356E-2</v>
      </c>
      <c r="AA34" s="28">
        <f t="shared" si="15"/>
        <v>0.78595988538681938</v>
      </c>
      <c r="AB34" s="1"/>
      <c r="AC34" s="33">
        <f t="shared" si="16"/>
        <v>2504.29</v>
      </c>
      <c r="AD34" s="33">
        <f t="shared" si="17"/>
        <v>2537.5</v>
      </c>
      <c r="AE34" s="33">
        <f t="shared" si="18"/>
        <v>2487</v>
      </c>
    </row>
    <row r="35" spans="1:31" ht="15" thickBot="1">
      <c r="A35" s="12">
        <v>44610</v>
      </c>
      <c r="B35" s="2" t="s">
        <v>26</v>
      </c>
      <c r="C35" s="3">
        <v>2479.3000000000002</v>
      </c>
      <c r="D35" s="3">
        <v>2499.5</v>
      </c>
      <c r="E35" s="3">
        <v>2460.8000000000002</v>
      </c>
      <c r="F35" s="3">
        <v>2493.1999999999998</v>
      </c>
      <c r="G35" s="4">
        <v>2491</v>
      </c>
      <c r="H35" s="3">
        <v>2488.9499999999998</v>
      </c>
      <c r="I35" s="3">
        <v>2486.69</v>
      </c>
      <c r="J35" s="3">
        <v>2687.25</v>
      </c>
      <c r="K35" s="3">
        <v>1396</v>
      </c>
      <c r="L35" s="5">
        <v>654373</v>
      </c>
      <c r="M35" s="3">
        <v>1627221028.05</v>
      </c>
      <c r="N35" s="13">
        <v>43119</v>
      </c>
      <c r="O35">
        <v>287801</v>
      </c>
      <c r="P35">
        <v>43.98</v>
      </c>
      <c r="R35" s="22">
        <f t="shared" si="11"/>
        <v>2488.9499999999998</v>
      </c>
      <c r="S35" s="22">
        <f t="shared" si="12"/>
        <v>71.567186869000011</v>
      </c>
      <c r="T35" s="22">
        <f t="shared" si="30"/>
        <v>97.824711894200007</v>
      </c>
      <c r="U35" s="1"/>
      <c r="V35" s="32">
        <f t="shared" si="27"/>
        <v>44610</v>
      </c>
      <c r="W35" s="34">
        <f t="shared" si="28"/>
        <v>-1.7046366115835072E-3</v>
      </c>
      <c r="X35" s="34">
        <f t="shared" si="29"/>
        <v>0.73158597130755465</v>
      </c>
      <c r="Y35" s="1"/>
      <c r="Z35" s="28">
        <f t="shared" si="14"/>
        <v>7.3792910968462244E-2</v>
      </c>
      <c r="AA35" s="28">
        <f t="shared" si="15"/>
        <v>0.78291547277936946</v>
      </c>
      <c r="AB35" s="1"/>
      <c r="AC35" s="33">
        <f t="shared" si="16"/>
        <v>2486.69</v>
      </c>
      <c r="AD35" s="33">
        <f t="shared" si="17"/>
        <v>2499.5</v>
      </c>
      <c r="AE35" s="33">
        <f t="shared" si="18"/>
        <v>2460.8000000000002</v>
      </c>
    </row>
    <row r="36" spans="1:31" ht="15" thickBot="1">
      <c r="A36" s="12">
        <v>44613</v>
      </c>
      <c r="B36" s="2" t="s">
        <v>26</v>
      </c>
      <c r="C36" s="3">
        <v>2488</v>
      </c>
      <c r="D36" s="3">
        <v>2488</v>
      </c>
      <c r="E36" s="3">
        <v>2411.0500000000002</v>
      </c>
      <c r="F36" s="3">
        <v>2488.9499999999998</v>
      </c>
      <c r="G36" s="4">
        <v>2457.35</v>
      </c>
      <c r="H36" s="3">
        <v>2454.35</v>
      </c>
      <c r="I36" s="3">
        <v>2446.34</v>
      </c>
      <c r="J36" s="3">
        <v>2687.25</v>
      </c>
      <c r="K36" s="3">
        <v>1396</v>
      </c>
      <c r="L36" s="5">
        <v>788568</v>
      </c>
      <c r="M36" s="3">
        <v>1929103698.2</v>
      </c>
      <c r="N36" s="13">
        <v>42345</v>
      </c>
      <c r="O36">
        <v>165999</v>
      </c>
      <c r="P36">
        <v>21.05</v>
      </c>
      <c r="R36" s="22">
        <f t="shared" si="11"/>
        <v>2454.35</v>
      </c>
      <c r="S36" s="22">
        <f t="shared" si="12"/>
        <v>40.608999366000006</v>
      </c>
      <c r="T36" s="22">
        <f t="shared" si="30"/>
        <v>85.214800151200009</v>
      </c>
      <c r="U36" s="1"/>
      <c r="V36" s="32">
        <f t="shared" si="27"/>
        <v>44613</v>
      </c>
      <c r="W36" s="34">
        <f t="shared" si="28"/>
        <v>-1.3901444384178032E-2</v>
      </c>
      <c r="X36" s="34">
        <f t="shared" si="29"/>
        <v>0.47654866635779047</v>
      </c>
      <c r="Y36" s="1"/>
      <c r="Z36" s="28">
        <f t="shared" si="14"/>
        <v>8.66685273048656E-2</v>
      </c>
      <c r="AA36" s="28">
        <f t="shared" si="15"/>
        <v>0.75813037249283666</v>
      </c>
      <c r="AB36" s="1"/>
      <c r="AC36" s="33">
        <f t="shared" si="16"/>
        <v>2446.34</v>
      </c>
      <c r="AD36" s="33">
        <f t="shared" si="17"/>
        <v>2488</v>
      </c>
      <c r="AE36" s="33">
        <f t="shared" si="18"/>
        <v>2411.0500000000002</v>
      </c>
    </row>
    <row r="37" spans="1:31" ht="15" thickBot="1">
      <c r="A37" s="12">
        <v>44614</v>
      </c>
      <c r="B37" s="2" t="s">
        <v>26</v>
      </c>
      <c r="C37" s="3">
        <v>2377</v>
      </c>
      <c r="D37" s="3">
        <v>2457</v>
      </c>
      <c r="E37" s="3">
        <v>2377</v>
      </c>
      <c r="F37" s="3">
        <v>2454.35</v>
      </c>
      <c r="G37" s="4">
        <v>2448</v>
      </c>
      <c r="H37" s="3">
        <v>2450.1</v>
      </c>
      <c r="I37" s="3">
        <v>2427.48</v>
      </c>
      <c r="J37" s="3">
        <v>2687.25</v>
      </c>
      <c r="K37" s="3">
        <v>1396</v>
      </c>
      <c r="L37" s="5">
        <v>874150</v>
      </c>
      <c r="M37" s="3">
        <v>2121984736.1500001</v>
      </c>
      <c r="N37" s="13">
        <v>61053</v>
      </c>
      <c r="O37">
        <v>363180</v>
      </c>
      <c r="P37">
        <v>41.55</v>
      </c>
      <c r="R37" s="22">
        <f t="shared" si="11"/>
        <v>2450.1</v>
      </c>
      <c r="S37" s="22">
        <f t="shared" si="12"/>
        <v>88.161218640000001</v>
      </c>
      <c r="T37" s="22">
        <f t="shared" si="30"/>
        <v>78.357636024400023</v>
      </c>
      <c r="U37" s="1"/>
      <c r="V37" s="32">
        <f t="shared" si="27"/>
        <v>44614</v>
      </c>
      <c r="W37" s="34">
        <f t="shared" si="28"/>
        <v>-1.7316193696905494E-3</v>
      </c>
      <c r="X37" s="34">
        <f t="shared" si="29"/>
        <v>1.1251133024552604</v>
      </c>
      <c r="Y37" s="1"/>
      <c r="Z37" s="28">
        <f t="shared" si="14"/>
        <v>8.8250069773932488E-2</v>
      </c>
      <c r="AA37" s="28">
        <f t="shared" si="15"/>
        <v>0.75508595988538674</v>
      </c>
      <c r="AB37" s="1"/>
      <c r="AC37" s="33">
        <f t="shared" si="16"/>
        <v>2427.48</v>
      </c>
      <c r="AD37" s="33">
        <f t="shared" si="17"/>
        <v>2457</v>
      </c>
      <c r="AE37" s="33">
        <f t="shared" si="18"/>
        <v>2377</v>
      </c>
    </row>
    <row r="38" spans="1:31" ht="15" thickBot="1">
      <c r="A38" s="12">
        <v>44615</v>
      </c>
      <c r="B38" s="2" t="s">
        <v>26</v>
      </c>
      <c r="C38" s="3">
        <v>2452</v>
      </c>
      <c r="D38" s="3">
        <v>2525</v>
      </c>
      <c r="E38" s="3">
        <v>2452</v>
      </c>
      <c r="F38" s="3">
        <v>2450.1</v>
      </c>
      <c r="G38" s="4">
        <v>2494.9499999999998</v>
      </c>
      <c r="H38" s="3">
        <v>2495.6999999999998</v>
      </c>
      <c r="I38" s="3">
        <v>2502.1</v>
      </c>
      <c r="J38" s="3">
        <v>2687.25</v>
      </c>
      <c r="K38" s="3">
        <v>1396</v>
      </c>
      <c r="L38" s="5">
        <v>2096198</v>
      </c>
      <c r="M38" s="3">
        <v>5244902816.8500004</v>
      </c>
      <c r="N38" s="13">
        <v>104451</v>
      </c>
      <c r="O38">
        <v>909891</v>
      </c>
      <c r="P38">
        <v>43.41</v>
      </c>
      <c r="R38" s="22">
        <f t="shared" si="11"/>
        <v>2495.6999999999998</v>
      </c>
      <c r="S38" s="22">
        <f t="shared" si="12"/>
        <v>227.66382711</v>
      </c>
      <c r="T38" s="22">
        <f t="shared" si="13"/>
        <v>266.14259733</v>
      </c>
      <c r="U38" s="1"/>
      <c r="V38" s="32"/>
      <c r="W38" s="28">
        <v>0.02</v>
      </c>
      <c r="X38" s="28">
        <v>1</v>
      </c>
      <c r="Y38" s="1"/>
      <c r="Z38" s="28">
        <f t="shared" si="14"/>
        <v>7.1281049399944243E-2</v>
      </c>
      <c r="AA38" s="28">
        <f t="shared" si="15"/>
        <v>0.78775071633237814</v>
      </c>
      <c r="AB38" s="1"/>
      <c r="AC38" s="33">
        <f t="shared" si="16"/>
        <v>2502.1</v>
      </c>
      <c r="AD38" s="33">
        <f t="shared" si="17"/>
        <v>2525</v>
      </c>
      <c r="AE38" s="33">
        <f t="shared" si="18"/>
        <v>2452</v>
      </c>
    </row>
    <row r="39" spans="1:31" ht="15" thickBot="1">
      <c r="A39" s="12">
        <v>44616</v>
      </c>
      <c r="B39" s="2" t="s">
        <v>26</v>
      </c>
      <c r="C39" s="3">
        <v>2402</v>
      </c>
      <c r="D39" s="3">
        <v>2466</v>
      </c>
      <c r="E39" s="3">
        <v>2395</v>
      </c>
      <c r="F39" s="3">
        <v>2495.6999999999998</v>
      </c>
      <c r="G39" s="4">
        <v>2405</v>
      </c>
      <c r="H39" s="3">
        <v>2406.6</v>
      </c>
      <c r="I39" s="3">
        <v>2419.56</v>
      </c>
      <c r="J39" s="3">
        <v>2687.25</v>
      </c>
      <c r="K39" s="3">
        <v>1396</v>
      </c>
      <c r="L39" s="5">
        <v>1875086</v>
      </c>
      <c r="M39" s="3">
        <v>4536886733.6999998</v>
      </c>
      <c r="N39" s="13">
        <v>135683</v>
      </c>
      <c r="O39">
        <v>850510</v>
      </c>
      <c r="P39">
        <v>45.36</v>
      </c>
      <c r="R39" s="22">
        <f t="shared" si="11"/>
        <v>2406.6</v>
      </c>
      <c r="S39" s="22">
        <f t="shared" si="12"/>
        <v>205.78599756</v>
      </c>
      <c r="T39" s="22">
        <f t="shared" si="13"/>
        <v>266.14259733</v>
      </c>
      <c r="U39" s="1"/>
      <c r="V39" s="32">
        <f t="shared" ref="V39:V46" si="31">A39</f>
        <v>44616</v>
      </c>
      <c r="W39" s="34">
        <f t="shared" ref="W39:W46" si="32">(R39-R38)/R38</f>
        <v>-3.5701406419040717E-2</v>
      </c>
      <c r="X39" s="34">
        <f t="shared" ref="X39:X46" si="33">S39/T39</f>
        <v>0.77321706342573326</v>
      </c>
      <c r="Y39" s="1"/>
      <c r="Z39" s="28">
        <f t="shared" si="14"/>
        <v>0.10443762210438183</v>
      </c>
      <c r="AA39" s="28">
        <f t="shared" si="15"/>
        <v>0.72392550143266465</v>
      </c>
      <c r="AB39" s="1"/>
      <c r="AC39" s="33">
        <f t="shared" si="16"/>
        <v>2419.56</v>
      </c>
      <c r="AD39" s="33">
        <f t="shared" si="17"/>
        <v>2466</v>
      </c>
      <c r="AE39" s="33">
        <f t="shared" si="18"/>
        <v>2395</v>
      </c>
    </row>
    <row r="40" spans="1:31" ht="15" thickBot="1">
      <c r="A40" s="12">
        <v>44617</v>
      </c>
      <c r="B40" s="2" t="s">
        <v>26</v>
      </c>
      <c r="C40" s="3">
        <v>2423.5</v>
      </c>
      <c r="D40" s="3">
        <v>2474</v>
      </c>
      <c r="E40" s="3">
        <v>2423.5</v>
      </c>
      <c r="F40" s="3">
        <v>2406.6</v>
      </c>
      <c r="G40" s="4">
        <v>2466</v>
      </c>
      <c r="H40" s="3">
        <v>2468.4499999999998</v>
      </c>
      <c r="I40" s="3">
        <v>2451.9</v>
      </c>
      <c r="J40" s="3">
        <v>2687.25</v>
      </c>
      <c r="K40" s="3">
        <v>1396</v>
      </c>
      <c r="L40" s="5">
        <v>1284338</v>
      </c>
      <c r="M40" s="3">
        <v>3149073022.3000002</v>
      </c>
      <c r="N40" s="13">
        <v>80706</v>
      </c>
      <c r="O40">
        <v>481784</v>
      </c>
      <c r="P40">
        <v>37.51</v>
      </c>
      <c r="R40" s="22">
        <f t="shared" si="11"/>
        <v>2468.4499999999998</v>
      </c>
      <c r="S40" s="22">
        <f t="shared" si="12"/>
        <v>118.12861896000001</v>
      </c>
      <c r="T40" s="22">
        <f t="shared" si="13"/>
        <v>266.14259733</v>
      </c>
      <c r="U40" s="1"/>
      <c r="V40" s="32">
        <f t="shared" si="31"/>
        <v>44617</v>
      </c>
      <c r="W40" s="34">
        <f t="shared" si="32"/>
        <v>2.5700157899110742E-2</v>
      </c>
      <c r="X40" s="34">
        <f t="shared" si="33"/>
        <v>0.44385461081800442</v>
      </c>
      <c r="Y40" s="1"/>
      <c r="Z40" s="28">
        <f t="shared" si="14"/>
        <v>8.1421527583961373E-2</v>
      </c>
      <c r="AA40" s="28">
        <f t="shared" si="15"/>
        <v>0.7682306590257878</v>
      </c>
      <c r="AB40" s="1"/>
      <c r="AC40" s="33">
        <f t="shared" si="16"/>
        <v>2451.9</v>
      </c>
      <c r="AD40" s="33">
        <f t="shared" si="17"/>
        <v>2474</v>
      </c>
      <c r="AE40" s="33">
        <f t="shared" si="18"/>
        <v>2423.5</v>
      </c>
    </row>
    <row r="41" spans="1:31" ht="15" thickBot="1">
      <c r="A41" s="12">
        <v>44620</v>
      </c>
      <c r="B41" s="2" t="s">
        <v>26</v>
      </c>
      <c r="C41" s="3">
        <v>2430</v>
      </c>
      <c r="D41" s="3">
        <v>2563.65</v>
      </c>
      <c r="E41" s="3">
        <v>2430</v>
      </c>
      <c r="F41" s="3">
        <v>2468.4499999999998</v>
      </c>
      <c r="G41" s="4">
        <v>2556</v>
      </c>
      <c r="H41" s="3">
        <v>2546.5500000000002</v>
      </c>
      <c r="I41" s="3">
        <v>2502.91</v>
      </c>
      <c r="J41" s="3">
        <v>2687.25</v>
      </c>
      <c r="K41" s="3">
        <v>1400.05</v>
      </c>
      <c r="L41" s="5">
        <v>2355891</v>
      </c>
      <c r="M41" s="3">
        <v>5896590347.25</v>
      </c>
      <c r="N41" s="13">
        <v>102680</v>
      </c>
      <c r="O41">
        <v>1278524</v>
      </c>
      <c r="P41">
        <v>54.27</v>
      </c>
      <c r="R41" s="22">
        <f t="shared" si="11"/>
        <v>2546.5500000000002</v>
      </c>
      <c r="S41" s="22">
        <f t="shared" si="12"/>
        <v>320.00305048399997</v>
      </c>
      <c r="T41" s="22">
        <f t="shared" si="13"/>
        <v>266.14259733</v>
      </c>
      <c r="U41" s="1"/>
      <c r="V41" s="32">
        <f t="shared" si="31"/>
        <v>44620</v>
      </c>
      <c r="W41" s="34">
        <f t="shared" si="32"/>
        <v>3.1639287812189984E-2</v>
      </c>
      <c r="X41" s="34">
        <f t="shared" si="33"/>
        <v>1.2023744176781157</v>
      </c>
      <c r="Y41" s="1"/>
      <c r="Z41" s="28">
        <f t="shared" si="14"/>
        <v>5.2358358917108501E-2</v>
      </c>
      <c r="AA41" s="28">
        <f t="shared" si="15"/>
        <v>0.81889932502410645</v>
      </c>
      <c r="AB41" s="1"/>
      <c r="AC41" s="33">
        <f t="shared" si="16"/>
        <v>2502.91</v>
      </c>
      <c r="AD41" s="33">
        <f t="shared" si="17"/>
        <v>2563.65</v>
      </c>
      <c r="AE41" s="33">
        <f t="shared" si="18"/>
        <v>2430</v>
      </c>
    </row>
    <row r="42" spans="1:31">
      <c r="A42" s="14">
        <v>44622</v>
      </c>
      <c r="B42" s="15" t="s">
        <v>26</v>
      </c>
      <c r="C42" s="16">
        <v>2550</v>
      </c>
      <c r="D42" s="16">
        <v>2604.8000000000002</v>
      </c>
      <c r="E42" s="16">
        <v>2524.35</v>
      </c>
      <c r="F42" s="16">
        <v>2546.5500000000002</v>
      </c>
      <c r="G42" s="17">
        <v>2590</v>
      </c>
      <c r="H42" s="16">
        <v>2592.65</v>
      </c>
      <c r="I42" s="16">
        <v>2579.86</v>
      </c>
      <c r="J42" s="16">
        <v>2687.25</v>
      </c>
      <c r="K42" s="16">
        <v>1400.05</v>
      </c>
      <c r="L42" s="18">
        <v>3536974</v>
      </c>
      <c r="M42" s="16">
        <v>9124910711.7999992</v>
      </c>
      <c r="N42" s="19">
        <v>116169</v>
      </c>
      <c r="O42">
        <v>1779676</v>
      </c>
      <c r="P42">
        <v>50.32</v>
      </c>
      <c r="R42" s="22">
        <f t="shared" si="11"/>
        <v>2592.65</v>
      </c>
      <c r="S42" s="22">
        <f t="shared" si="12"/>
        <v>459.13149253600005</v>
      </c>
      <c r="T42" s="22">
        <f t="shared" si="13"/>
        <v>266.14259733</v>
      </c>
      <c r="U42" s="1"/>
      <c r="V42" s="32">
        <f t="shared" si="31"/>
        <v>44622</v>
      </c>
      <c r="W42" s="34">
        <f t="shared" si="32"/>
        <v>1.8102923563252205E-2</v>
      </c>
      <c r="X42" s="34">
        <f t="shared" si="33"/>
        <v>1.7251334327616334</v>
      </c>
      <c r="Y42" s="1"/>
      <c r="Z42" s="28">
        <f t="shared" si="14"/>
        <v>3.5203274723230031E-2</v>
      </c>
      <c r="AA42" s="28">
        <f t="shared" si="15"/>
        <v>0.85182672047426888</v>
      </c>
      <c r="AB42" s="1"/>
      <c r="AC42" s="33">
        <f t="shared" si="16"/>
        <v>2579.86</v>
      </c>
      <c r="AD42" s="33">
        <f t="shared" si="17"/>
        <v>2604.8000000000002</v>
      </c>
      <c r="AE42" s="33">
        <f t="shared" si="18"/>
        <v>2524.35</v>
      </c>
    </row>
    <row r="43" spans="1:31" ht="15" thickBot="1">
      <c r="A43" s="12">
        <v>44623</v>
      </c>
      <c r="B43" s="2" t="s">
        <v>26</v>
      </c>
      <c r="C43" s="3">
        <v>2620</v>
      </c>
      <c r="D43" s="3">
        <v>2639.8</v>
      </c>
      <c r="E43" s="3">
        <v>2560</v>
      </c>
      <c r="F43" s="3">
        <v>2592.65</v>
      </c>
      <c r="G43" s="4">
        <v>2571.6999999999998</v>
      </c>
      <c r="H43" s="3">
        <v>2574.25</v>
      </c>
      <c r="I43" s="3">
        <v>2601.27</v>
      </c>
      <c r="J43" s="3">
        <v>2687.25</v>
      </c>
      <c r="K43" s="3">
        <v>1400.05</v>
      </c>
      <c r="L43" s="5">
        <v>2153478</v>
      </c>
      <c r="M43" s="3">
        <v>5601781258.6499996</v>
      </c>
      <c r="N43" s="13">
        <v>96827</v>
      </c>
      <c r="O43">
        <v>1207925</v>
      </c>
      <c r="P43">
        <v>56.09</v>
      </c>
      <c r="R43" s="22">
        <f t="shared" si="11"/>
        <v>2574.25</v>
      </c>
      <c r="S43" s="22">
        <f t="shared" si="12"/>
        <v>314.21390647499999</v>
      </c>
      <c r="T43" s="22">
        <f t="shared" ref="T43:T46" si="34">AVERAGE(S38:S42)</f>
        <v>266.14259733</v>
      </c>
      <c r="U43" s="1"/>
      <c r="V43" s="32">
        <f t="shared" si="31"/>
        <v>44623</v>
      </c>
      <c r="W43" s="34">
        <f t="shared" si="32"/>
        <v>-7.0969857096021792E-3</v>
      </c>
      <c r="X43" s="34">
        <f t="shared" si="33"/>
        <v>1.1806223792330193</v>
      </c>
      <c r="Y43" s="1"/>
      <c r="Z43" s="28">
        <f t="shared" si="14"/>
        <v>4.2050423295190251E-2</v>
      </c>
      <c r="AA43" s="28">
        <f t="shared" si="15"/>
        <v>0.8386843327024035</v>
      </c>
      <c r="AB43" s="1"/>
      <c r="AC43" s="33">
        <f t="shared" si="16"/>
        <v>2601.27</v>
      </c>
      <c r="AD43" s="33">
        <f t="shared" si="17"/>
        <v>2639.8</v>
      </c>
      <c r="AE43" s="33">
        <f t="shared" si="18"/>
        <v>2560</v>
      </c>
    </row>
    <row r="44" spans="1:31" ht="15" thickBot="1">
      <c r="A44" s="12">
        <v>44624</v>
      </c>
      <c r="B44" s="2" t="s">
        <v>26</v>
      </c>
      <c r="C44" s="3">
        <v>2565</v>
      </c>
      <c r="D44" s="3">
        <v>2565</v>
      </c>
      <c r="E44" s="3">
        <v>2430</v>
      </c>
      <c r="F44" s="3">
        <v>2574.25</v>
      </c>
      <c r="G44" s="4">
        <v>2440.1999999999998</v>
      </c>
      <c r="H44" s="3">
        <v>2441</v>
      </c>
      <c r="I44" s="3">
        <v>2496.2399999999998</v>
      </c>
      <c r="J44" s="3">
        <v>2687.25</v>
      </c>
      <c r="K44" s="3">
        <v>1400.05</v>
      </c>
      <c r="L44" s="5">
        <v>2652474</v>
      </c>
      <c r="M44" s="3">
        <v>6621203752.6499996</v>
      </c>
      <c r="N44" s="13">
        <v>125811</v>
      </c>
      <c r="O44">
        <v>1115927</v>
      </c>
      <c r="P44">
        <v>42.07</v>
      </c>
      <c r="R44" s="22">
        <f t="shared" si="11"/>
        <v>2441</v>
      </c>
      <c r="S44" s="22">
        <f t="shared" si="12"/>
        <v>278.56216144799993</v>
      </c>
      <c r="T44" s="22">
        <f t="shared" si="34"/>
        <v>283.45261320299994</v>
      </c>
      <c r="U44" s="1"/>
      <c r="V44" s="32">
        <f t="shared" si="31"/>
        <v>44624</v>
      </c>
      <c r="W44" s="34">
        <f t="shared" si="32"/>
        <v>-5.1762649315334565E-2</v>
      </c>
      <c r="X44" s="34">
        <f t="shared" si="33"/>
        <v>0.98274684540834478</v>
      </c>
      <c r="Y44" s="1"/>
      <c r="Z44" s="28">
        <f t="shared" si="14"/>
        <v>9.1636431295934503E-2</v>
      </c>
      <c r="AA44" s="28">
        <f t="shared" si="15"/>
        <v>0.74350916038712911</v>
      </c>
      <c r="AB44" s="1"/>
      <c r="AC44" s="33">
        <f t="shared" si="16"/>
        <v>2496.2399999999998</v>
      </c>
      <c r="AD44" s="33">
        <f t="shared" si="17"/>
        <v>2565</v>
      </c>
      <c r="AE44" s="33">
        <f t="shared" si="18"/>
        <v>2430</v>
      </c>
    </row>
    <row r="45" spans="1:31" ht="15" thickBot="1">
      <c r="A45" s="12">
        <v>44627</v>
      </c>
      <c r="B45" s="2" t="s">
        <v>26</v>
      </c>
      <c r="C45" s="3">
        <v>2414.8000000000002</v>
      </c>
      <c r="D45" s="3">
        <v>2419.9499999999998</v>
      </c>
      <c r="E45" s="3">
        <v>2330</v>
      </c>
      <c r="F45" s="3">
        <v>2441</v>
      </c>
      <c r="G45" s="4">
        <v>2390</v>
      </c>
      <c r="H45" s="3">
        <v>2389.6999999999998</v>
      </c>
      <c r="I45" s="3">
        <v>2378.38</v>
      </c>
      <c r="J45" s="3">
        <v>2687.25</v>
      </c>
      <c r="K45" s="3">
        <v>1400.05</v>
      </c>
      <c r="L45" s="5">
        <v>1545686</v>
      </c>
      <c r="M45" s="3">
        <v>3676225559.6500001</v>
      </c>
      <c r="N45" s="13">
        <v>135662</v>
      </c>
      <c r="O45">
        <v>625636</v>
      </c>
      <c r="P45">
        <v>40.479999999999997</v>
      </c>
      <c r="R45" s="22">
        <f t="shared" si="11"/>
        <v>2389.6999999999998</v>
      </c>
      <c r="S45" s="22">
        <f t="shared" si="12"/>
        <v>148.800014968</v>
      </c>
      <c r="T45" s="22">
        <f t="shared" si="34"/>
        <v>298.00784598059994</v>
      </c>
      <c r="U45" s="1"/>
      <c r="V45" s="32">
        <f t="shared" si="31"/>
        <v>44627</v>
      </c>
      <c r="W45" s="34">
        <f t="shared" si="32"/>
        <v>-2.1015977058582623E-2</v>
      </c>
      <c r="X45" s="34">
        <f t="shared" si="33"/>
        <v>0.49931576290674828</v>
      </c>
      <c r="Y45" s="1"/>
      <c r="Z45" s="28">
        <f t="shared" si="14"/>
        <v>0.11072657921667138</v>
      </c>
      <c r="AA45" s="28">
        <f t="shared" si="15"/>
        <v>0.70686761187100455</v>
      </c>
      <c r="AB45" s="1"/>
      <c r="AC45" s="33">
        <f t="shared" si="16"/>
        <v>2378.38</v>
      </c>
      <c r="AD45" s="33">
        <f t="shared" si="17"/>
        <v>2419.9499999999998</v>
      </c>
      <c r="AE45" s="33">
        <f t="shared" si="18"/>
        <v>2330</v>
      </c>
    </row>
    <row r="46" spans="1:31" ht="15" thickBot="1">
      <c r="A46" s="12">
        <v>44628</v>
      </c>
      <c r="B46" s="2" t="s">
        <v>26</v>
      </c>
      <c r="C46" s="3">
        <v>2400</v>
      </c>
      <c r="D46" s="3">
        <v>2419.5</v>
      </c>
      <c r="E46" s="3">
        <v>2325.6</v>
      </c>
      <c r="F46" s="3">
        <v>2389.6999999999998</v>
      </c>
      <c r="G46" s="4">
        <v>2393</v>
      </c>
      <c r="H46" s="3">
        <v>2371.25</v>
      </c>
      <c r="I46" s="3">
        <v>2372.8000000000002</v>
      </c>
      <c r="J46" s="3">
        <v>2687.25</v>
      </c>
      <c r="K46" s="3">
        <v>1400.05</v>
      </c>
      <c r="L46" s="5">
        <v>1467595</v>
      </c>
      <c r="M46" s="3">
        <v>3482313308.8499999</v>
      </c>
      <c r="N46" s="13">
        <v>124369</v>
      </c>
      <c r="O46">
        <v>596606</v>
      </c>
      <c r="P46">
        <v>40.65</v>
      </c>
      <c r="R46" s="22">
        <f t="shared" si="11"/>
        <v>2371.25</v>
      </c>
      <c r="S46" s="22">
        <f t="shared" si="12"/>
        <v>141.56267168000002</v>
      </c>
      <c r="T46" s="22">
        <f t="shared" si="34"/>
        <v>304.14212518219995</v>
      </c>
      <c r="U46" s="1"/>
      <c r="V46" s="32">
        <f t="shared" si="31"/>
        <v>44628</v>
      </c>
      <c r="W46" s="34">
        <f t="shared" si="32"/>
        <v>-7.7206343892538059E-3</v>
      </c>
      <c r="X46" s="34">
        <f t="shared" si="33"/>
        <v>0.46544907777965722</v>
      </c>
      <c r="Y46" s="1"/>
      <c r="Z46" s="28">
        <f t="shared" si="14"/>
        <v>0.11759233417062052</v>
      </c>
      <c r="AA46" s="28">
        <f t="shared" si="15"/>
        <v>0.69368951108888977</v>
      </c>
      <c r="AB46" s="1"/>
      <c r="AC46" s="33">
        <f t="shared" si="16"/>
        <v>2372.8000000000002</v>
      </c>
      <c r="AD46" s="33">
        <f t="shared" si="17"/>
        <v>2419.5</v>
      </c>
      <c r="AE46" s="33">
        <f t="shared" si="18"/>
        <v>2325.6</v>
      </c>
    </row>
    <row r="47" spans="1:31" ht="15" thickBot="1">
      <c r="A47" s="12">
        <v>44629</v>
      </c>
      <c r="B47" s="2" t="s">
        <v>26</v>
      </c>
      <c r="C47" s="3">
        <v>2393</v>
      </c>
      <c r="D47" s="3">
        <v>2460.5</v>
      </c>
      <c r="E47" s="3">
        <v>2375</v>
      </c>
      <c r="F47" s="3">
        <v>2371.25</v>
      </c>
      <c r="G47" s="4">
        <v>2435</v>
      </c>
      <c r="H47" s="3">
        <v>2433.65</v>
      </c>
      <c r="I47" s="3">
        <v>2418.17</v>
      </c>
      <c r="J47" s="3">
        <v>2687.25</v>
      </c>
      <c r="K47" s="3">
        <v>1400.05</v>
      </c>
      <c r="L47" s="5">
        <v>1581979</v>
      </c>
      <c r="M47" s="3">
        <v>3825495001.25</v>
      </c>
      <c r="N47" s="13">
        <v>84678</v>
      </c>
      <c r="O47">
        <v>541487</v>
      </c>
      <c r="P47">
        <v>34.229999999999997</v>
      </c>
      <c r="R47" s="22">
        <f t="shared" si="11"/>
        <v>2433.65</v>
      </c>
      <c r="S47" s="22">
        <f t="shared" si="12"/>
        <v>130.94076187900001</v>
      </c>
      <c r="T47" s="22">
        <f t="shared" si="13"/>
        <v>113.6513095974</v>
      </c>
      <c r="U47" s="1"/>
      <c r="V47" s="32"/>
      <c r="W47" s="28">
        <v>0.02</v>
      </c>
      <c r="X47" s="28">
        <v>1</v>
      </c>
      <c r="Y47" s="1"/>
      <c r="Z47" s="28">
        <f t="shared" si="14"/>
        <v>9.4371569448320744E-2</v>
      </c>
      <c r="AA47" s="28">
        <f t="shared" si="15"/>
        <v>0.73825934788043301</v>
      </c>
      <c r="AB47" s="1"/>
      <c r="AC47" s="33">
        <f t="shared" si="16"/>
        <v>2418.17</v>
      </c>
      <c r="AD47" s="33">
        <f t="shared" si="17"/>
        <v>2460.5</v>
      </c>
      <c r="AE47" s="33">
        <f t="shared" si="18"/>
        <v>2375</v>
      </c>
    </row>
    <row r="48" spans="1:31" ht="15" thickBot="1">
      <c r="A48" s="12">
        <v>44630</v>
      </c>
      <c r="B48" s="2" t="s">
        <v>26</v>
      </c>
      <c r="C48" s="3">
        <v>2498</v>
      </c>
      <c r="D48" s="3">
        <v>2504.75</v>
      </c>
      <c r="E48" s="3">
        <v>2444.85</v>
      </c>
      <c r="F48" s="3">
        <v>2433.65</v>
      </c>
      <c r="G48" s="4">
        <v>2463</v>
      </c>
      <c r="H48" s="3">
        <v>2467.8000000000002</v>
      </c>
      <c r="I48" s="3">
        <v>2473.1799999999998</v>
      </c>
      <c r="J48" s="3">
        <v>2687.25</v>
      </c>
      <c r="K48" s="3">
        <v>1400.05</v>
      </c>
      <c r="L48" s="5">
        <v>1051744</v>
      </c>
      <c r="M48" s="3">
        <v>2601157222.6999998</v>
      </c>
      <c r="N48" s="13">
        <v>78407</v>
      </c>
      <c r="O48">
        <v>347679</v>
      </c>
      <c r="P48">
        <v>33.06</v>
      </c>
      <c r="R48" s="22">
        <f t="shared" si="11"/>
        <v>2467.8000000000002</v>
      </c>
      <c r="S48" s="22">
        <f t="shared" si="12"/>
        <v>85.987274921999997</v>
      </c>
      <c r="T48" s="22">
        <f t="shared" si="13"/>
        <v>113.6513095974</v>
      </c>
      <c r="U48" s="1"/>
      <c r="V48" s="32">
        <f t="shared" ref="V48:V55" si="35">A48</f>
        <v>44630</v>
      </c>
      <c r="W48" s="34">
        <f t="shared" ref="W48:W55" si="36">(R48-R47)/R47</f>
        <v>1.4032420438436131E-2</v>
      </c>
      <c r="X48" s="34">
        <f t="shared" ref="X48:X55" si="37">S48/T48</f>
        <v>0.75658850942063516</v>
      </c>
      <c r="Y48" s="1"/>
      <c r="Z48" s="28">
        <f t="shared" si="14"/>
        <v>8.1663410549818516E-2</v>
      </c>
      <c r="AA48" s="28">
        <f t="shared" si="15"/>
        <v>0.76265133388093298</v>
      </c>
      <c r="AB48" s="1"/>
      <c r="AC48" s="33">
        <f t="shared" si="16"/>
        <v>2473.1799999999998</v>
      </c>
      <c r="AD48" s="33">
        <f t="shared" si="17"/>
        <v>2504.75</v>
      </c>
      <c r="AE48" s="33">
        <f t="shared" si="18"/>
        <v>2444.85</v>
      </c>
    </row>
    <row r="49" spans="1:31" ht="15" thickBot="1">
      <c r="A49" s="12">
        <v>44631</v>
      </c>
      <c r="B49" s="2" t="s">
        <v>26</v>
      </c>
      <c r="C49" s="3">
        <v>2478</v>
      </c>
      <c r="D49" s="3">
        <v>2498.1999999999998</v>
      </c>
      <c r="E49" s="3">
        <v>2448.85</v>
      </c>
      <c r="F49" s="3">
        <v>2467.8000000000002</v>
      </c>
      <c r="G49" s="4">
        <v>2493</v>
      </c>
      <c r="H49" s="3">
        <v>2493.6</v>
      </c>
      <c r="I49" s="3">
        <v>2477.31</v>
      </c>
      <c r="J49" s="3">
        <v>2687.25</v>
      </c>
      <c r="K49" s="3">
        <v>1400.05</v>
      </c>
      <c r="L49" s="5">
        <v>812330</v>
      </c>
      <c r="M49" s="3">
        <v>2012392460.8499999</v>
      </c>
      <c r="N49" s="13">
        <v>47673</v>
      </c>
      <c r="O49">
        <v>231264</v>
      </c>
      <c r="P49">
        <v>28.47</v>
      </c>
      <c r="R49" s="22">
        <f t="shared" si="11"/>
        <v>2493.6</v>
      </c>
      <c r="S49" s="22">
        <f t="shared" si="12"/>
        <v>57.291261984000002</v>
      </c>
      <c r="T49" s="22">
        <f t="shared" si="13"/>
        <v>113.6513095974</v>
      </c>
      <c r="U49" s="1"/>
      <c r="V49" s="32">
        <f t="shared" si="35"/>
        <v>44631</v>
      </c>
      <c r="W49" s="34">
        <f t="shared" si="36"/>
        <v>1.0454655968879052E-2</v>
      </c>
      <c r="X49" s="34">
        <f t="shared" si="37"/>
        <v>0.50409680440066529</v>
      </c>
      <c r="Y49" s="1"/>
      <c r="Z49" s="28">
        <f t="shared" si="14"/>
        <v>7.2062517443483146E-2</v>
      </c>
      <c r="AA49" s="28">
        <f t="shared" si="15"/>
        <v>0.78107924716974397</v>
      </c>
      <c r="AB49" s="1"/>
      <c r="AC49" s="33">
        <f t="shared" si="16"/>
        <v>2477.31</v>
      </c>
      <c r="AD49" s="33">
        <f t="shared" si="17"/>
        <v>2498.1999999999998</v>
      </c>
      <c r="AE49" s="33">
        <f t="shared" si="18"/>
        <v>2448.85</v>
      </c>
    </row>
    <row r="50" spans="1:31" ht="15" thickBot="1">
      <c r="A50" s="12">
        <v>44634</v>
      </c>
      <c r="B50" s="2" t="s">
        <v>26</v>
      </c>
      <c r="C50" s="3">
        <v>2490</v>
      </c>
      <c r="D50" s="3">
        <v>2545</v>
      </c>
      <c r="E50" s="3">
        <v>2475</v>
      </c>
      <c r="F50" s="3">
        <v>2493.6</v>
      </c>
      <c r="G50" s="4">
        <v>2544.75</v>
      </c>
      <c r="H50" s="3">
        <v>2539</v>
      </c>
      <c r="I50" s="3">
        <v>2511.13</v>
      </c>
      <c r="J50" s="3">
        <v>2687.25</v>
      </c>
      <c r="K50" s="3">
        <v>1400.05</v>
      </c>
      <c r="L50" s="5">
        <v>1004492</v>
      </c>
      <c r="M50" s="3">
        <v>2522406872.1999998</v>
      </c>
      <c r="N50" s="13">
        <v>58326</v>
      </c>
      <c r="O50">
        <v>386770</v>
      </c>
      <c r="P50">
        <v>38.5</v>
      </c>
      <c r="R50" s="22">
        <f t="shared" si="11"/>
        <v>2539</v>
      </c>
      <c r="S50" s="22">
        <f t="shared" si="12"/>
        <v>97.122975010000005</v>
      </c>
      <c r="T50" s="22">
        <f t="shared" si="13"/>
        <v>113.6513095974</v>
      </c>
      <c r="U50" s="1"/>
      <c r="V50" s="32">
        <f t="shared" si="35"/>
        <v>44634</v>
      </c>
      <c r="W50" s="34">
        <f t="shared" si="36"/>
        <v>1.8206608918832249E-2</v>
      </c>
      <c r="X50" s="34">
        <f t="shared" si="37"/>
        <v>0.85456978326118549</v>
      </c>
      <c r="Y50" s="1"/>
      <c r="Z50" s="28">
        <f t="shared" si="14"/>
        <v>5.5167922597450923E-2</v>
      </c>
      <c r="AA50" s="28">
        <f t="shared" si="15"/>
        <v>0.81350666047641162</v>
      </c>
      <c r="AB50" s="1"/>
      <c r="AC50" s="33">
        <f t="shared" si="16"/>
        <v>2511.13</v>
      </c>
      <c r="AD50" s="33">
        <f t="shared" si="17"/>
        <v>2545</v>
      </c>
      <c r="AE50" s="33">
        <f t="shared" si="18"/>
        <v>2475</v>
      </c>
    </row>
    <row r="51" spans="1:31" ht="15" thickBot="1">
      <c r="A51" s="12">
        <v>44635</v>
      </c>
      <c r="B51" s="2" t="s">
        <v>26</v>
      </c>
      <c r="C51" s="3">
        <v>2559</v>
      </c>
      <c r="D51" s="3">
        <v>2579</v>
      </c>
      <c r="E51" s="3">
        <v>2543.1999999999998</v>
      </c>
      <c r="F51" s="3">
        <v>2539</v>
      </c>
      <c r="G51" s="4">
        <v>2550.8000000000002</v>
      </c>
      <c r="H51" s="3">
        <v>2556.9499999999998</v>
      </c>
      <c r="I51" s="3">
        <v>2557.7800000000002</v>
      </c>
      <c r="J51" s="3">
        <v>2687.25</v>
      </c>
      <c r="K51" s="3">
        <v>1400.05</v>
      </c>
      <c r="L51" s="5">
        <v>1571483</v>
      </c>
      <c r="M51" s="3">
        <v>4019512091.25</v>
      </c>
      <c r="N51" s="13">
        <v>75290</v>
      </c>
      <c r="O51">
        <v>769864</v>
      </c>
      <c r="P51">
        <v>48.99</v>
      </c>
      <c r="R51" s="22">
        <f t="shared" si="11"/>
        <v>2556.9499999999998</v>
      </c>
      <c r="S51" s="22">
        <f t="shared" si="12"/>
        <v>196.91427419199999</v>
      </c>
      <c r="T51" s="22">
        <f t="shared" si="13"/>
        <v>113.6513095974</v>
      </c>
      <c r="U51" s="1"/>
      <c r="V51" s="32">
        <f t="shared" si="35"/>
        <v>44635</v>
      </c>
      <c r="W51" s="34">
        <f t="shared" si="36"/>
        <v>7.0697124852303339E-3</v>
      </c>
      <c r="X51" s="34">
        <f t="shared" si="37"/>
        <v>1.7326177312830964</v>
      </c>
      <c r="Y51" s="1"/>
      <c r="Z51" s="28">
        <f t="shared" si="14"/>
        <v>4.8488231463392012E-2</v>
      </c>
      <c r="AA51" s="28">
        <f t="shared" si="15"/>
        <v>0.82632763115603003</v>
      </c>
      <c r="AB51" s="1"/>
      <c r="AC51" s="33">
        <f t="shared" si="16"/>
        <v>2557.7800000000002</v>
      </c>
      <c r="AD51" s="33">
        <f t="shared" si="17"/>
        <v>2579</v>
      </c>
      <c r="AE51" s="33">
        <f t="shared" si="18"/>
        <v>2543.1999999999998</v>
      </c>
    </row>
    <row r="52" spans="1:31" ht="15" thickBot="1">
      <c r="A52" s="12">
        <v>44636</v>
      </c>
      <c r="B52" s="2" t="s">
        <v>26</v>
      </c>
      <c r="C52" s="3">
        <v>2577.8000000000002</v>
      </c>
      <c r="D52" s="3">
        <v>2593.5</v>
      </c>
      <c r="E52" s="3">
        <v>2566</v>
      </c>
      <c r="F52" s="3">
        <v>2556.9499999999998</v>
      </c>
      <c r="G52" s="4">
        <v>2587.1999999999998</v>
      </c>
      <c r="H52" s="3">
        <v>2587.3000000000002</v>
      </c>
      <c r="I52" s="3">
        <v>2582.4899999999998</v>
      </c>
      <c r="J52" s="3">
        <v>2687.25</v>
      </c>
      <c r="K52" s="3">
        <v>1400.05</v>
      </c>
      <c r="L52" s="5">
        <v>757197</v>
      </c>
      <c r="M52" s="3">
        <v>1955453112.8</v>
      </c>
      <c r="N52" s="13">
        <v>48077</v>
      </c>
      <c r="O52">
        <v>300485</v>
      </c>
      <c r="P52">
        <v>39.68</v>
      </c>
      <c r="R52" s="22">
        <f t="shared" si="11"/>
        <v>2587.3000000000002</v>
      </c>
      <c r="S52" s="22">
        <f t="shared" si="12"/>
        <v>77.599950765000003</v>
      </c>
      <c r="T52" s="22">
        <f t="shared" ref="T52:T55" si="38">AVERAGE(S47:S51)</f>
        <v>113.6513095974</v>
      </c>
      <c r="U52" s="1"/>
      <c r="V52" s="32">
        <f t="shared" si="35"/>
        <v>44636</v>
      </c>
      <c r="W52" s="34">
        <f t="shared" si="36"/>
        <v>1.1869610277870262E-2</v>
      </c>
      <c r="X52" s="34">
        <f t="shared" si="37"/>
        <v>0.68278976317907081</v>
      </c>
      <c r="Y52" s="1"/>
      <c r="Z52" s="28">
        <f t="shared" si="14"/>
        <v>3.7194157596055377E-2</v>
      </c>
      <c r="AA52" s="28">
        <f t="shared" si="15"/>
        <v>0.8480054283775581</v>
      </c>
      <c r="AB52" s="1"/>
      <c r="AC52" s="33">
        <f t="shared" si="16"/>
        <v>2582.4899999999998</v>
      </c>
      <c r="AD52" s="33">
        <f t="shared" si="17"/>
        <v>2593.5</v>
      </c>
      <c r="AE52" s="33">
        <f t="shared" si="18"/>
        <v>2566</v>
      </c>
    </row>
    <row r="53" spans="1:31" ht="15" thickBot="1">
      <c r="A53" s="12">
        <v>44637</v>
      </c>
      <c r="B53" s="2" t="s">
        <v>26</v>
      </c>
      <c r="C53" s="3">
        <v>2600.1</v>
      </c>
      <c r="D53" s="3">
        <v>2721.65</v>
      </c>
      <c r="E53" s="3">
        <v>2600.1</v>
      </c>
      <c r="F53" s="3">
        <v>2587.3000000000002</v>
      </c>
      <c r="G53" s="4">
        <v>2706</v>
      </c>
      <c r="H53" s="3">
        <v>2703</v>
      </c>
      <c r="I53" s="3">
        <v>2690.83</v>
      </c>
      <c r="J53" s="3">
        <v>2721.65</v>
      </c>
      <c r="K53" s="3">
        <v>1400.05</v>
      </c>
      <c r="L53" s="5">
        <v>3336088</v>
      </c>
      <c r="M53" s="3">
        <v>8976859657.7999992</v>
      </c>
      <c r="N53" s="13">
        <v>152009</v>
      </c>
      <c r="O53">
        <v>1093768</v>
      </c>
      <c r="P53">
        <v>32.79</v>
      </c>
      <c r="R53" s="22">
        <f t="shared" si="11"/>
        <v>2703</v>
      </c>
      <c r="S53" s="22">
        <f t="shared" si="12"/>
        <v>294.31437474400002</v>
      </c>
      <c r="T53" s="22">
        <f t="shared" si="38"/>
        <v>102.98314737460001</v>
      </c>
      <c r="U53" s="1"/>
      <c r="V53" s="32">
        <f t="shared" si="35"/>
        <v>44637</v>
      </c>
      <c r="W53" s="34">
        <f t="shared" si="36"/>
        <v>4.4718432342596454E-2</v>
      </c>
      <c r="X53" s="34">
        <f t="shared" si="37"/>
        <v>2.8578887152616814</v>
      </c>
      <c r="Y53" s="1"/>
      <c r="Z53" s="28">
        <f t="shared" si="14"/>
        <v>6.8524608233976048E-3</v>
      </c>
      <c r="AA53" s="28">
        <f t="shared" si="15"/>
        <v>0.930645334095211</v>
      </c>
      <c r="AB53" s="1"/>
      <c r="AC53" s="33">
        <f t="shared" si="16"/>
        <v>2690.83</v>
      </c>
      <c r="AD53" s="33">
        <f t="shared" si="17"/>
        <v>2721.65</v>
      </c>
      <c r="AE53" s="33">
        <f t="shared" si="18"/>
        <v>2600.1</v>
      </c>
    </row>
    <row r="54" spans="1:31" ht="15" thickBot="1">
      <c r="A54" s="12">
        <v>44641</v>
      </c>
      <c r="B54" s="2" t="s">
        <v>26</v>
      </c>
      <c r="C54" s="3">
        <v>2740</v>
      </c>
      <c r="D54" s="3">
        <v>2768</v>
      </c>
      <c r="E54" s="3">
        <v>2700</v>
      </c>
      <c r="F54" s="3">
        <v>2703</v>
      </c>
      <c r="G54" s="4">
        <v>2709</v>
      </c>
      <c r="H54" s="3">
        <v>2707.25</v>
      </c>
      <c r="I54" s="3">
        <v>2733.75</v>
      </c>
      <c r="J54" s="3">
        <v>2768</v>
      </c>
      <c r="K54" s="3">
        <v>1400.05</v>
      </c>
      <c r="L54" s="5">
        <v>1889261</v>
      </c>
      <c r="M54" s="3">
        <v>5164768325.5</v>
      </c>
      <c r="N54" s="13">
        <v>100228</v>
      </c>
      <c r="O54">
        <v>477011</v>
      </c>
      <c r="P54">
        <v>25.25</v>
      </c>
      <c r="R54" s="22">
        <f t="shared" si="11"/>
        <v>2707.25</v>
      </c>
      <c r="S54" s="22">
        <f t="shared" si="12"/>
        <v>130.40288212499999</v>
      </c>
      <c r="T54" s="22">
        <f t="shared" si="38"/>
        <v>144.64856733900001</v>
      </c>
      <c r="U54" s="1"/>
      <c r="V54" s="32">
        <f t="shared" si="35"/>
        <v>44641</v>
      </c>
      <c r="W54" s="34">
        <f t="shared" si="36"/>
        <v>1.5723270440251573E-3</v>
      </c>
      <c r="X54" s="34">
        <f t="shared" si="37"/>
        <v>0.90151520007375063</v>
      </c>
      <c r="Y54" s="1"/>
      <c r="Z54" s="28">
        <f t="shared" si="14"/>
        <v>2.1947254335260114E-2</v>
      </c>
      <c r="AA54" s="28">
        <f t="shared" si="15"/>
        <v>0.93368093996642987</v>
      </c>
      <c r="AB54" s="1"/>
      <c r="AC54" s="33">
        <f t="shared" si="16"/>
        <v>2733.75</v>
      </c>
      <c r="AD54" s="33">
        <f t="shared" si="17"/>
        <v>2768</v>
      </c>
      <c r="AE54" s="33">
        <f t="shared" si="18"/>
        <v>2700</v>
      </c>
    </row>
    <row r="55" spans="1:31" ht="15" thickBot="1">
      <c r="A55" s="12">
        <v>44642</v>
      </c>
      <c r="B55" s="2" t="s">
        <v>26</v>
      </c>
      <c r="C55" s="3">
        <v>2716.25</v>
      </c>
      <c r="D55" s="3">
        <v>2718.8</v>
      </c>
      <c r="E55" s="3">
        <v>2646.45</v>
      </c>
      <c r="F55" s="3">
        <v>2707.25</v>
      </c>
      <c r="G55" s="4">
        <v>2713.05</v>
      </c>
      <c r="H55" s="3">
        <v>2712.75</v>
      </c>
      <c r="I55" s="3">
        <v>2686.88</v>
      </c>
      <c r="J55" s="3">
        <v>2768</v>
      </c>
      <c r="K55" s="3">
        <v>1400.05</v>
      </c>
      <c r="L55" s="5">
        <v>1279904</v>
      </c>
      <c r="M55" s="3">
        <v>3438950759.1500001</v>
      </c>
      <c r="N55" s="13">
        <v>84057</v>
      </c>
      <c r="O55">
        <v>414874</v>
      </c>
      <c r="P55">
        <v>32.409999999999997</v>
      </c>
      <c r="R55" s="22">
        <f t="shared" si="11"/>
        <v>2712.75</v>
      </c>
      <c r="S55" s="22">
        <f t="shared" si="12"/>
        <v>111.47166531200001</v>
      </c>
      <c r="T55" s="22">
        <f t="shared" si="38"/>
        <v>159.27089136720002</v>
      </c>
      <c r="U55" s="1"/>
      <c r="V55" s="32">
        <f t="shared" si="35"/>
        <v>44642</v>
      </c>
      <c r="W55" s="34">
        <f t="shared" si="36"/>
        <v>2.0315818635146367E-3</v>
      </c>
      <c r="X55" s="34">
        <f t="shared" si="37"/>
        <v>0.69988724465038243</v>
      </c>
      <c r="Y55" s="1"/>
      <c r="Z55" s="28">
        <f t="shared" si="14"/>
        <v>1.9960260115606938E-2</v>
      </c>
      <c r="AA55" s="28">
        <f t="shared" si="15"/>
        <v>0.93760937109388953</v>
      </c>
      <c r="AB55" s="1"/>
      <c r="AC55" s="33">
        <f t="shared" si="16"/>
        <v>2686.88</v>
      </c>
      <c r="AD55" s="33">
        <f t="shared" si="17"/>
        <v>2718.8</v>
      </c>
      <c r="AE55" s="33">
        <f t="shared" si="18"/>
        <v>2646.45</v>
      </c>
    </row>
    <row r="56" spans="1:31" ht="15" thickBot="1">
      <c r="A56" s="12">
        <v>44643</v>
      </c>
      <c r="B56" s="2" t="s">
        <v>26</v>
      </c>
      <c r="C56" s="3">
        <v>2730</v>
      </c>
      <c r="D56" s="3">
        <v>2742.95</v>
      </c>
      <c r="E56" s="3">
        <v>2677.85</v>
      </c>
      <c r="F56" s="3">
        <v>2712.75</v>
      </c>
      <c r="G56" s="4">
        <v>2687</v>
      </c>
      <c r="H56" s="3">
        <v>2690</v>
      </c>
      <c r="I56" s="3">
        <v>2705.7</v>
      </c>
      <c r="J56" s="3">
        <v>2768</v>
      </c>
      <c r="K56" s="3">
        <v>1400.05</v>
      </c>
      <c r="L56" s="5">
        <v>1281815</v>
      </c>
      <c r="M56" s="3">
        <v>3468205394.0500002</v>
      </c>
      <c r="N56" s="13">
        <v>63838</v>
      </c>
      <c r="O56">
        <v>501508</v>
      </c>
      <c r="P56">
        <v>39.119999999999997</v>
      </c>
      <c r="R56" s="22">
        <f t="shared" si="11"/>
        <v>2690</v>
      </c>
      <c r="S56" s="22">
        <f t="shared" si="12"/>
        <v>135.69301955999998</v>
      </c>
      <c r="T56" s="22">
        <f t="shared" si="13"/>
        <v>171.90864588760002</v>
      </c>
      <c r="U56" s="1"/>
      <c r="V56" s="32"/>
      <c r="W56" s="28">
        <v>0.02</v>
      </c>
      <c r="X56" s="28">
        <v>1</v>
      </c>
      <c r="Y56" s="1"/>
      <c r="Z56" s="28">
        <f t="shared" si="14"/>
        <v>2.8179190751445087E-2</v>
      </c>
      <c r="AA56" s="28">
        <f t="shared" si="15"/>
        <v>0.92135995143030613</v>
      </c>
      <c r="AB56" s="1"/>
      <c r="AC56" s="33">
        <f t="shared" si="16"/>
        <v>2705.7</v>
      </c>
      <c r="AD56" s="33">
        <f t="shared" si="17"/>
        <v>2742.95</v>
      </c>
      <c r="AE56" s="33">
        <f t="shared" si="18"/>
        <v>2677.85</v>
      </c>
    </row>
    <row r="57" spans="1:31" ht="15" thickBot="1">
      <c r="A57" s="12">
        <v>44644</v>
      </c>
      <c r="B57" s="2" t="s">
        <v>26</v>
      </c>
      <c r="C57" s="3">
        <v>2694</v>
      </c>
      <c r="D57" s="3">
        <v>2694</v>
      </c>
      <c r="E57" s="3">
        <v>2612.5500000000002</v>
      </c>
      <c r="F57" s="3">
        <v>2690</v>
      </c>
      <c r="G57" s="4">
        <v>2620</v>
      </c>
      <c r="H57" s="3">
        <v>2618.5</v>
      </c>
      <c r="I57" s="3">
        <v>2636.34</v>
      </c>
      <c r="J57" s="3">
        <v>2768</v>
      </c>
      <c r="K57" s="3">
        <v>1400.05</v>
      </c>
      <c r="L57" s="5">
        <v>1835380</v>
      </c>
      <c r="M57" s="3">
        <v>4838693184.6999998</v>
      </c>
      <c r="N57" s="13">
        <v>105502</v>
      </c>
      <c r="O57">
        <v>787185</v>
      </c>
      <c r="P57">
        <v>42.89</v>
      </c>
      <c r="R57" s="22">
        <f t="shared" si="11"/>
        <v>2618.5</v>
      </c>
      <c r="S57" s="22">
        <f t="shared" si="12"/>
        <v>207.52873029</v>
      </c>
      <c r="T57" s="22">
        <f t="shared" si="13"/>
        <v>171.90864588760002</v>
      </c>
      <c r="U57" s="1"/>
      <c r="V57" s="32">
        <f t="shared" ref="V57:V64" si="39">A57</f>
        <v>44644</v>
      </c>
      <c r="W57" s="34">
        <f t="shared" ref="W57:W64" si="40">(R57-R56)/R56</f>
        <v>-2.6579925650557622E-2</v>
      </c>
      <c r="X57" s="34">
        <f t="shared" ref="X57:X64" si="41">S57/T57</f>
        <v>1.2072035656990148</v>
      </c>
      <c r="Y57" s="1"/>
      <c r="Z57" s="28">
        <f t="shared" si="14"/>
        <v>5.4010115606936415E-2</v>
      </c>
      <c r="AA57" s="28">
        <f t="shared" si="15"/>
        <v>0.87029034677332962</v>
      </c>
      <c r="AB57" s="1"/>
      <c r="AC57" s="33">
        <f t="shared" si="16"/>
        <v>2636.34</v>
      </c>
      <c r="AD57" s="33">
        <f t="shared" si="17"/>
        <v>2694</v>
      </c>
      <c r="AE57" s="33">
        <f t="shared" si="18"/>
        <v>2612.5500000000002</v>
      </c>
    </row>
    <row r="58" spans="1:31" ht="15" thickBot="1">
      <c r="A58" s="12">
        <v>44645</v>
      </c>
      <c r="B58" s="2" t="s">
        <v>26</v>
      </c>
      <c r="C58" s="3">
        <v>2631</v>
      </c>
      <c r="D58" s="3">
        <v>2634</v>
      </c>
      <c r="E58" s="3">
        <v>2518</v>
      </c>
      <c r="F58" s="3">
        <v>2618.5</v>
      </c>
      <c r="G58" s="4">
        <v>2530</v>
      </c>
      <c r="H58" s="3">
        <v>2523.9</v>
      </c>
      <c r="I58" s="3">
        <v>2542.6</v>
      </c>
      <c r="J58" s="3">
        <v>2768</v>
      </c>
      <c r="K58" s="3">
        <v>1400.05</v>
      </c>
      <c r="L58" s="5">
        <v>2863040</v>
      </c>
      <c r="M58" s="3">
        <v>7279574267.1000004</v>
      </c>
      <c r="N58" s="13">
        <v>164418</v>
      </c>
      <c r="O58">
        <v>1239727</v>
      </c>
      <c r="P58">
        <v>43.3</v>
      </c>
      <c r="R58" s="22">
        <f t="shared" si="11"/>
        <v>2523.9</v>
      </c>
      <c r="S58" s="22">
        <f t="shared" si="12"/>
        <v>315.21298701999996</v>
      </c>
      <c r="T58" s="22">
        <f t="shared" si="13"/>
        <v>171.90864588760002</v>
      </c>
      <c r="U58" s="1"/>
      <c r="V58" s="32">
        <f t="shared" si="39"/>
        <v>44645</v>
      </c>
      <c r="W58" s="34">
        <f t="shared" si="40"/>
        <v>-3.6127553943097156E-2</v>
      </c>
      <c r="X58" s="34">
        <f t="shared" si="41"/>
        <v>1.8336075267912786</v>
      </c>
      <c r="Y58" s="1"/>
      <c r="Z58" s="28">
        <f t="shared" si="14"/>
        <v>8.818641618497107E-2</v>
      </c>
      <c r="AA58" s="28">
        <f t="shared" si="15"/>
        <v>0.8027213313810222</v>
      </c>
      <c r="AB58" s="1"/>
      <c r="AC58" s="33">
        <f t="shared" si="16"/>
        <v>2542.6</v>
      </c>
      <c r="AD58" s="33">
        <f t="shared" si="17"/>
        <v>2634</v>
      </c>
      <c r="AE58" s="33">
        <f t="shared" si="18"/>
        <v>2518</v>
      </c>
    </row>
    <row r="59" spans="1:31" ht="15" thickBot="1">
      <c r="A59" s="12">
        <v>44648</v>
      </c>
      <c r="B59" s="2" t="s">
        <v>26</v>
      </c>
      <c r="C59" s="3">
        <v>2536.5</v>
      </c>
      <c r="D59" s="3">
        <v>2545.5500000000002</v>
      </c>
      <c r="E59" s="3">
        <v>2483</v>
      </c>
      <c r="F59" s="3">
        <v>2523.9</v>
      </c>
      <c r="G59" s="4">
        <v>2540</v>
      </c>
      <c r="H59" s="3">
        <v>2535.9</v>
      </c>
      <c r="I59" s="3">
        <v>2513.34</v>
      </c>
      <c r="J59" s="3">
        <v>2768</v>
      </c>
      <c r="K59" s="3">
        <v>1400.05</v>
      </c>
      <c r="L59" s="5">
        <v>1316800</v>
      </c>
      <c r="M59" s="3">
        <v>3309561583.5</v>
      </c>
      <c r="N59" s="13">
        <v>100692</v>
      </c>
      <c r="O59">
        <v>458665</v>
      </c>
      <c r="P59">
        <v>34.83</v>
      </c>
      <c r="R59" s="22">
        <f t="shared" si="11"/>
        <v>2535.9</v>
      </c>
      <c r="S59" s="22">
        <f t="shared" si="12"/>
        <v>115.27810911000002</v>
      </c>
      <c r="T59" s="22">
        <f t="shared" si="13"/>
        <v>171.90864588760002</v>
      </c>
      <c r="U59" s="1"/>
      <c r="V59" s="32">
        <f t="shared" si="39"/>
        <v>44648</v>
      </c>
      <c r="W59" s="34">
        <f t="shared" si="40"/>
        <v>4.7545465351242124E-3</v>
      </c>
      <c r="X59" s="34">
        <f t="shared" si="41"/>
        <v>0.67057772757615075</v>
      </c>
      <c r="Y59" s="1"/>
      <c r="Z59" s="28">
        <f t="shared" si="14"/>
        <v>8.3851156069364136E-2</v>
      </c>
      <c r="AA59" s="28">
        <f t="shared" si="15"/>
        <v>0.8112924538409344</v>
      </c>
      <c r="AB59" s="1"/>
      <c r="AC59" s="33">
        <f t="shared" si="16"/>
        <v>2513.34</v>
      </c>
      <c r="AD59" s="33">
        <f t="shared" si="17"/>
        <v>2545.5500000000002</v>
      </c>
      <c r="AE59" s="33">
        <f t="shared" si="18"/>
        <v>2483</v>
      </c>
    </row>
    <row r="60" spans="1:31" ht="15" thickBot="1">
      <c r="A60" s="12">
        <v>44649</v>
      </c>
      <c r="B60" s="2" t="s">
        <v>26</v>
      </c>
      <c r="C60" s="3">
        <v>2550</v>
      </c>
      <c r="D60" s="3">
        <v>2559</v>
      </c>
      <c r="E60" s="3">
        <v>2525.3000000000002</v>
      </c>
      <c r="F60" s="3">
        <v>2535.9</v>
      </c>
      <c r="G60" s="4">
        <v>2541</v>
      </c>
      <c r="H60" s="3">
        <v>2538.8000000000002</v>
      </c>
      <c r="I60" s="3">
        <v>2541.94</v>
      </c>
      <c r="J60" s="3">
        <v>2768</v>
      </c>
      <c r="K60" s="3">
        <v>1400.05</v>
      </c>
      <c r="L60" s="5">
        <v>908172</v>
      </c>
      <c r="M60" s="3">
        <v>2308519343</v>
      </c>
      <c r="N60" s="13">
        <v>53687</v>
      </c>
      <c r="O60">
        <v>337657</v>
      </c>
      <c r="P60">
        <v>37.18</v>
      </c>
      <c r="R60" s="22">
        <f t="shared" si="11"/>
        <v>2538.8000000000002</v>
      </c>
      <c r="S60" s="22">
        <f t="shared" si="12"/>
        <v>85.830383458</v>
      </c>
      <c r="T60" s="22">
        <f t="shared" si="13"/>
        <v>171.90864588760002</v>
      </c>
      <c r="U60" s="1"/>
      <c r="V60" s="32">
        <f t="shared" si="39"/>
        <v>44649</v>
      </c>
      <c r="W60" s="34">
        <f t="shared" si="40"/>
        <v>1.1435782168066923E-3</v>
      </c>
      <c r="X60" s="34">
        <f t="shared" si="41"/>
        <v>0.49927903867103318</v>
      </c>
      <c r="Y60" s="1"/>
      <c r="Z60" s="28">
        <f t="shared" si="14"/>
        <v>8.2803468208092423E-2</v>
      </c>
      <c r="AA60" s="28">
        <f t="shared" si="15"/>
        <v>0.81336380843541323</v>
      </c>
      <c r="AB60" s="1"/>
      <c r="AC60" s="33">
        <f t="shared" si="16"/>
        <v>2541.94</v>
      </c>
      <c r="AD60" s="33">
        <f t="shared" si="17"/>
        <v>2559</v>
      </c>
      <c r="AE60" s="33">
        <f t="shared" si="18"/>
        <v>2525.3000000000002</v>
      </c>
    </row>
    <row r="61" spans="1:31" ht="15" thickBot="1">
      <c r="A61" s="12">
        <v>44650</v>
      </c>
      <c r="B61" s="2" t="s">
        <v>26</v>
      </c>
      <c r="C61" s="3">
        <v>2556.3000000000002</v>
      </c>
      <c r="D61" s="3">
        <v>2565.75</v>
      </c>
      <c r="E61" s="3">
        <v>2510</v>
      </c>
      <c r="F61" s="3">
        <v>2538.8000000000002</v>
      </c>
      <c r="G61" s="4">
        <v>2520.8000000000002</v>
      </c>
      <c r="H61" s="3">
        <v>2523.15</v>
      </c>
      <c r="I61" s="3">
        <v>2536.83</v>
      </c>
      <c r="J61" s="3">
        <v>2768</v>
      </c>
      <c r="K61" s="3">
        <v>1400.05</v>
      </c>
      <c r="L61" s="5">
        <v>866666</v>
      </c>
      <c r="M61" s="3">
        <v>2198580838.3000002</v>
      </c>
      <c r="N61" s="13">
        <v>65448</v>
      </c>
      <c r="O61">
        <v>360487</v>
      </c>
      <c r="P61">
        <v>41.59</v>
      </c>
      <c r="R61" s="22">
        <f t="shared" si="11"/>
        <v>2523.15</v>
      </c>
      <c r="S61" s="22">
        <f t="shared" si="12"/>
        <v>91.449423620999994</v>
      </c>
      <c r="T61" s="22">
        <f t="shared" ref="T61:T64" si="42">AVERAGE(S56:S60)</f>
        <v>171.90864588760002</v>
      </c>
      <c r="U61" s="1"/>
      <c r="V61" s="32">
        <f t="shared" si="39"/>
        <v>44650</v>
      </c>
      <c r="W61" s="34">
        <f t="shared" si="40"/>
        <v>-6.1643296045376123E-3</v>
      </c>
      <c r="X61" s="34">
        <f t="shared" si="41"/>
        <v>0.53196523740168877</v>
      </c>
      <c r="Y61" s="1"/>
      <c r="Z61" s="28">
        <f t="shared" si="14"/>
        <v>8.8457369942196495E-2</v>
      </c>
      <c r="AA61" s="28">
        <f t="shared" si="15"/>
        <v>0.80218563622727768</v>
      </c>
      <c r="AB61" s="1"/>
      <c r="AC61" s="33">
        <f t="shared" si="16"/>
        <v>2536.83</v>
      </c>
      <c r="AD61" s="33">
        <f t="shared" si="17"/>
        <v>2565.75</v>
      </c>
      <c r="AE61" s="33">
        <f t="shared" si="18"/>
        <v>2510</v>
      </c>
    </row>
    <row r="62" spans="1:31" ht="15" thickBot="1">
      <c r="A62" s="12">
        <v>44651</v>
      </c>
      <c r="B62" s="2" t="s">
        <v>26</v>
      </c>
      <c r="C62" s="3">
        <v>2525.25</v>
      </c>
      <c r="D62" s="3">
        <v>2545.4</v>
      </c>
      <c r="E62" s="3">
        <v>2519.9499999999998</v>
      </c>
      <c r="F62" s="3">
        <v>2523.15</v>
      </c>
      <c r="G62" s="4">
        <v>2537.6999999999998</v>
      </c>
      <c r="H62" s="3">
        <v>2536.15</v>
      </c>
      <c r="I62" s="3">
        <v>2534.1999999999998</v>
      </c>
      <c r="J62" s="3">
        <v>2768</v>
      </c>
      <c r="K62" s="3">
        <v>1400.05</v>
      </c>
      <c r="L62" s="5">
        <v>910316</v>
      </c>
      <c r="M62" s="3">
        <v>2306921193.6999998</v>
      </c>
      <c r="N62" s="13">
        <v>67807</v>
      </c>
      <c r="O62">
        <v>438334</v>
      </c>
      <c r="P62">
        <v>48.15</v>
      </c>
      <c r="R62" s="22">
        <f t="shared" si="11"/>
        <v>2536.15</v>
      </c>
      <c r="S62" s="22">
        <f t="shared" si="12"/>
        <v>111.08260227999999</v>
      </c>
      <c r="T62" s="22">
        <f t="shared" si="42"/>
        <v>163.0599266998</v>
      </c>
      <c r="U62" s="1"/>
      <c r="V62" s="32">
        <f t="shared" si="39"/>
        <v>44651</v>
      </c>
      <c r="W62" s="34">
        <f t="shared" si="40"/>
        <v>5.1522897964845528E-3</v>
      </c>
      <c r="X62" s="34">
        <f t="shared" si="41"/>
        <v>0.68123790147721341</v>
      </c>
      <c r="Y62" s="1"/>
      <c r="Z62" s="28">
        <f t="shared" si="14"/>
        <v>8.376083815028898E-2</v>
      </c>
      <c r="AA62" s="28">
        <f t="shared" si="15"/>
        <v>0.81147101889218254</v>
      </c>
      <c r="AB62" s="1"/>
      <c r="AC62" s="33">
        <f t="shared" si="16"/>
        <v>2534.1999999999998</v>
      </c>
      <c r="AD62" s="33">
        <f t="shared" si="17"/>
        <v>2545.4</v>
      </c>
      <c r="AE62" s="33">
        <f t="shared" si="18"/>
        <v>2519.9499999999998</v>
      </c>
    </row>
    <row r="63" spans="1:31" ht="15" thickBot="1">
      <c r="A63" s="12">
        <v>44652</v>
      </c>
      <c r="B63" s="2" t="s">
        <v>26</v>
      </c>
      <c r="C63" s="3">
        <v>2538</v>
      </c>
      <c r="D63" s="3">
        <v>2550</v>
      </c>
      <c r="E63" s="3">
        <v>2491.85</v>
      </c>
      <c r="F63" s="3">
        <v>2536.15</v>
      </c>
      <c r="G63" s="4">
        <v>2526</v>
      </c>
      <c r="H63" s="3">
        <v>2520.85</v>
      </c>
      <c r="I63" s="3">
        <v>2510.21</v>
      </c>
      <c r="J63" s="3">
        <v>2768</v>
      </c>
      <c r="K63" s="3">
        <v>1400.05</v>
      </c>
      <c r="L63" s="5">
        <v>1208002</v>
      </c>
      <c r="M63" s="3">
        <v>3032332673.4000001</v>
      </c>
      <c r="N63" s="13">
        <v>72329</v>
      </c>
      <c r="O63">
        <v>460383</v>
      </c>
      <c r="P63">
        <v>38.11</v>
      </c>
      <c r="R63" s="22">
        <f t="shared" si="11"/>
        <v>2520.85</v>
      </c>
      <c r="S63" s="22">
        <f t="shared" si="12"/>
        <v>115.56580104300001</v>
      </c>
      <c r="T63" s="22">
        <f t="shared" si="42"/>
        <v>143.77070109779999</v>
      </c>
      <c r="U63" s="1"/>
      <c r="V63" s="32">
        <f t="shared" si="39"/>
        <v>44652</v>
      </c>
      <c r="W63" s="34">
        <f t="shared" si="40"/>
        <v>-6.0327662007374095E-3</v>
      </c>
      <c r="X63" s="34">
        <f t="shared" si="41"/>
        <v>0.80382025100083776</v>
      </c>
      <c r="Y63" s="1"/>
      <c r="Z63" s="28">
        <f t="shared" si="14"/>
        <v>8.9288294797687892E-2</v>
      </c>
      <c r="AA63" s="28">
        <f t="shared" si="15"/>
        <v>0.80054283775579438</v>
      </c>
      <c r="AB63" s="1"/>
      <c r="AC63" s="33">
        <f t="shared" si="16"/>
        <v>2510.21</v>
      </c>
      <c r="AD63" s="33">
        <f t="shared" si="17"/>
        <v>2550</v>
      </c>
      <c r="AE63" s="33">
        <f t="shared" si="18"/>
        <v>2491.85</v>
      </c>
    </row>
    <row r="64" spans="1:31" ht="15" thickBot="1">
      <c r="A64" s="12">
        <v>44655</v>
      </c>
      <c r="B64" s="2" t="s">
        <v>26</v>
      </c>
      <c r="C64" s="3">
        <v>2540.35</v>
      </c>
      <c r="D64" s="3">
        <v>2562</v>
      </c>
      <c r="E64" s="3">
        <v>2508.75</v>
      </c>
      <c r="F64" s="3">
        <v>2520.85</v>
      </c>
      <c r="G64" s="4">
        <v>2514.9499999999998</v>
      </c>
      <c r="H64" s="3">
        <v>2517</v>
      </c>
      <c r="I64" s="3">
        <v>2526.48</v>
      </c>
      <c r="J64" s="3">
        <v>2768</v>
      </c>
      <c r="K64" s="3">
        <v>1400.05</v>
      </c>
      <c r="L64" s="5">
        <v>1424995</v>
      </c>
      <c r="M64" s="3">
        <v>3600218845.0500002</v>
      </c>
      <c r="N64" s="13">
        <v>62816</v>
      </c>
      <c r="O64">
        <v>692834</v>
      </c>
      <c r="P64">
        <v>48.62</v>
      </c>
      <c r="R64" s="22">
        <f t="shared" si="11"/>
        <v>2517</v>
      </c>
      <c r="S64" s="22">
        <f t="shared" si="12"/>
        <v>175.04312443199998</v>
      </c>
      <c r="T64" s="22">
        <f t="shared" si="42"/>
        <v>103.84126390240002</v>
      </c>
      <c r="U64" s="1"/>
      <c r="V64" s="32">
        <f t="shared" si="39"/>
        <v>44655</v>
      </c>
      <c r="W64" s="34">
        <f t="shared" si="40"/>
        <v>-1.5272626296685282E-3</v>
      </c>
      <c r="X64" s="34">
        <f t="shared" si="41"/>
        <v>1.6856798333706946</v>
      </c>
      <c r="Y64" s="1"/>
      <c r="Z64" s="28">
        <f t="shared" si="14"/>
        <v>9.0679190751445093E-2</v>
      </c>
      <c r="AA64" s="28">
        <f t="shared" si="15"/>
        <v>0.79779293596657264</v>
      </c>
      <c r="AB64" s="1"/>
      <c r="AC64" s="33">
        <f t="shared" si="16"/>
        <v>2526.48</v>
      </c>
      <c r="AD64" s="33">
        <f t="shared" si="17"/>
        <v>2562</v>
      </c>
      <c r="AE64" s="33">
        <f t="shared" si="18"/>
        <v>2508.75</v>
      </c>
    </row>
    <row r="65" spans="1:31" ht="15" thickBot="1">
      <c r="A65" s="12">
        <v>44656</v>
      </c>
      <c r="B65" s="2" t="s">
        <v>26</v>
      </c>
      <c r="C65" s="3">
        <v>2532</v>
      </c>
      <c r="D65" s="3">
        <v>2577.8000000000002</v>
      </c>
      <c r="E65" s="3">
        <v>2520.0500000000002</v>
      </c>
      <c r="F65" s="3">
        <v>2517</v>
      </c>
      <c r="G65" s="4">
        <v>2549.9</v>
      </c>
      <c r="H65" s="3">
        <v>2549.1999999999998</v>
      </c>
      <c r="I65" s="3">
        <v>2552.85</v>
      </c>
      <c r="J65" s="3">
        <v>2768</v>
      </c>
      <c r="K65" s="3">
        <v>1400.05</v>
      </c>
      <c r="L65" s="5">
        <v>1586304</v>
      </c>
      <c r="M65" s="3">
        <v>4049596330.6500001</v>
      </c>
      <c r="N65" s="13">
        <v>86537</v>
      </c>
      <c r="O65">
        <v>569692</v>
      </c>
      <c r="P65">
        <v>35.909999999999997</v>
      </c>
      <c r="R65" s="22">
        <f t="shared" si="11"/>
        <v>2549.1999999999998</v>
      </c>
      <c r="S65" s="22">
        <f t="shared" si="12"/>
        <v>145.43382222</v>
      </c>
      <c r="T65" s="22">
        <f t="shared" si="13"/>
        <v>150.68736002739996</v>
      </c>
      <c r="U65" s="1"/>
      <c r="V65" s="32"/>
      <c r="W65" s="28">
        <v>0.02</v>
      </c>
      <c r="X65" s="28">
        <v>1</v>
      </c>
      <c r="Y65" s="1"/>
      <c r="Z65" s="28">
        <f t="shared" si="14"/>
        <v>7.9046242774566539E-2</v>
      </c>
      <c r="AA65" s="28">
        <f t="shared" si="15"/>
        <v>0.82079211456733681</v>
      </c>
      <c r="AB65" s="1"/>
      <c r="AC65" s="33">
        <f t="shared" si="16"/>
        <v>2552.85</v>
      </c>
      <c r="AD65" s="33">
        <f t="shared" si="17"/>
        <v>2577.8000000000002</v>
      </c>
      <c r="AE65" s="33">
        <f t="shared" si="18"/>
        <v>2520.0500000000002</v>
      </c>
    </row>
    <row r="66" spans="1:31" ht="15" thickBot="1">
      <c r="A66" s="12">
        <v>44657</v>
      </c>
      <c r="B66" s="2" t="s">
        <v>26</v>
      </c>
      <c r="C66" s="3">
        <v>2547</v>
      </c>
      <c r="D66" s="3">
        <v>2564.9</v>
      </c>
      <c r="E66" s="3">
        <v>2523.3000000000002</v>
      </c>
      <c r="F66" s="3">
        <v>2549.1999999999998</v>
      </c>
      <c r="G66" s="4">
        <v>2529.9499999999998</v>
      </c>
      <c r="H66" s="3">
        <v>2540.0500000000002</v>
      </c>
      <c r="I66" s="3">
        <v>2543.41</v>
      </c>
      <c r="J66" s="3">
        <v>2768</v>
      </c>
      <c r="K66" s="3">
        <v>1400.05</v>
      </c>
      <c r="L66" s="5">
        <v>1349078</v>
      </c>
      <c r="M66" s="3">
        <v>3431263814</v>
      </c>
      <c r="N66" s="13">
        <v>79916</v>
      </c>
      <c r="O66">
        <v>613329</v>
      </c>
      <c r="P66">
        <v>45.46</v>
      </c>
      <c r="R66" s="22">
        <f t="shared" si="11"/>
        <v>2540.0500000000002</v>
      </c>
      <c r="S66" s="22">
        <f t="shared" si="12"/>
        <v>155.99471118899999</v>
      </c>
      <c r="T66" s="22">
        <f t="shared" si="13"/>
        <v>150.68736002739996</v>
      </c>
      <c r="U66" s="1"/>
      <c r="V66" s="32">
        <f t="shared" ref="V66:V73" si="43">A66</f>
        <v>44657</v>
      </c>
      <c r="W66" s="34">
        <f t="shared" ref="W66:W73" si="44">(R66-R65)/R65</f>
        <v>-3.5893613682722566E-3</v>
      </c>
      <c r="X66" s="34">
        <f t="shared" ref="X66:X73" si="45">S66/T66</f>
        <v>1.0352209446142993</v>
      </c>
      <c r="Y66" s="1"/>
      <c r="Z66" s="28">
        <f t="shared" si="14"/>
        <v>8.23518786127167E-2</v>
      </c>
      <c r="AA66" s="28">
        <f t="shared" si="15"/>
        <v>0.81425663369165402</v>
      </c>
      <c r="AB66" s="1"/>
      <c r="AC66" s="33">
        <f t="shared" si="16"/>
        <v>2543.41</v>
      </c>
      <c r="AD66" s="33">
        <f t="shared" si="17"/>
        <v>2564.9</v>
      </c>
      <c r="AE66" s="33">
        <f t="shared" si="18"/>
        <v>2523.3000000000002</v>
      </c>
    </row>
    <row r="67" spans="1:31" ht="15" thickBot="1">
      <c r="A67" s="12">
        <v>44658</v>
      </c>
      <c r="B67" s="2" t="s">
        <v>26</v>
      </c>
      <c r="C67" s="3">
        <v>2502.3000000000002</v>
      </c>
      <c r="D67" s="3">
        <v>2544.4499999999998</v>
      </c>
      <c r="E67" s="3">
        <v>2452</v>
      </c>
      <c r="F67" s="3">
        <v>2540.0500000000002</v>
      </c>
      <c r="G67" s="4">
        <v>2457</v>
      </c>
      <c r="H67" s="3">
        <v>2458.35</v>
      </c>
      <c r="I67" s="3">
        <v>2480.98</v>
      </c>
      <c r="J67" s="3">
        <v>2768</v>
      </c>
      <c r="K67" s="3">
        <v>1400.05</v>
      </c>
      <c r="L67" s="5">
        <v>2785215</v>
      </c>
      <c r="M67" s="3">
        <v>6910059294.4499998</v>
      </c>
      <c r="N67" s="13">
        <v>187589</v>
      </c>
      <c r="O67">
        <v>1226324</v>
      </c>
      <c r="P67">
        <v>44.03</v>
      </c>
      <c r="R67" s="22">
        <f t="shared" si="11"/>
        <v>2458.35</v>
      </c>
      <c r="S67" s="22">
        <f t="shared" si="12"/>
        <v>304.24853175200002</v>
      </c>
      <c r="T67" s="22">
        <f t="shared" si="13"/>
        <v>150.68736002739996</v>
      </c>
      <c r="U67" s="1"/>
      <c r="V67" s="32">
        <f t="shared" si="43"/>
        <v>44658</v>
      </c>
      <c r="W67" s="34">
        <f t="shared" si="44"/>
        <v>-3.2164721166906267E-2</v>
      </c>
      <c r="X67" s="34">
        <f t="shared" si="45"/>
        <v>2.0190713520807422</v>
      </c>
      <c r="Y67" s="1"/>
      <c r="Z67" s="28">
        <f t="shared" si="14"/>
        <v>0.11186777456647402</v>
      </c>
      <c r="AA67" s="28">
        <f t="shared" si="15"/>
        <v>0.75590157494375199</v>
      </c>
      <c r="AB67" s="1"/>
      <c r="AC67" s="33">
        <f t="shared" si="16"/>
        <v>2480.98</v>
      </c>
      <c r="AD67" s="33">
        <f t="shared" si="17"/>
        <v>2544.4499999999998</v>
      </c>
      <c r="AE67" s="33">
        <f t="shared" si="18"/>
        <v>2452</v>
      </c>
    </row>
    <row r="68" spans="1:31" ht="15" thickBot="1">
      <c r="A68" s="12">
        <v>44659</v>
      </c>
      <c r="B68" s="2" t="s">
        <v>26</v>
      </c>
      <c r="C68" s="3">
        <v>2468.35</v>
      </c>
      <c r="D68" s="3">
        <v>2532.65</v>
      </c>
      <c r="E68" s="3">
        <v>2465</v>
      </c>
      <c r="F68" s="3">
        <v>2458.35</v>
      </c>
      <c r="G68" s="4">
        <v>2506.9499999999998</v>
      </c>
      <c r="H68" s="3">
        <v>2509.9499999999998</v>
      </c>
      <c r="I68" s="3">
        <v>2490.54</v>
      </c>
      <c r="J68" s="3">
        <v>2768</v>
      </c>
      <c r="K68" s="3">
        <v>1400.05</v>
      </c>
      <c r="L68" s="5">
        <v>1217812</v>
      </c>
      <c r="M68" s="3">
        <v>3033008476.8000002</v>
      </c>
      <c r="N68" s="13">
        <v>75284</v>
      </c>
      <c r="O68">
        <v>349786</v>
      </c>
      <c r="P68">
        <v>28.72</v>
      </c>
      <c r="R68" s="22">
        <f t="shared" si="11"/>
        <v>2509.9499999999998</v>
      </c>
      <c r="S68" s="22">
        <f t="shared" si="12"/>
        <v>87.11560244399999</v>
      </c>
      <c r="T68" s="22">
        <f t="shared" si="13"/>
        <v>150.68736002739996</v>
      </c>
      <c r="U68" s="1"/>
      <c r="V68" s="32">
        <f t="shared" si="43"/>
        <v>44659</v>
      </c>
      <c r="W68" s="34">
        <f t="shared" si="44"/>
        <v>2.0989688205503655E-2</v>
      </c>
      <c r="X68" s="34">
        <f t="shared" si="45"/>
        <v>0.57812149889784703</v>
      </c>
      <c r="Y68" s="1"/>
      <c r="Z68" s="28">
        <f t="shared" si="14"/>
        <v>9.3226156069364227E-2</v>
      </c>
      <c r="AA68" s="28">
        <f t="shared" si="15"/>
        <v>0.79275740152137419</v>
      </c>
      <c r="AB68" s="1"/>
      <c r="AC68" s="33">
        <f t="shared" si="16"/>
        <v>2490.54</v>
      </c>
      <c r="AD68" s="33">
        <f t="shared" si="17"/>
        <v>2532.65</v>
      </c>
      <c r="AE68" s="33">
        <f t="shared" si="18"/>
        <v>2465</v>
      </c>
    </row>
    <row r="69" spans="1:31" ht="15" thickBot="1">
      <c r="A69" s="12">
        <v>44662</v>
      </c>
      <c r="B69" s="2" t="s">
        <v>26</v>
      </c>
      <c r="C69" s="3">
        <v>2503</v>
      </c>
      <c r="D69" s="3">
        <v>2509.9499999999998</v>
      </c>
      <c r="E69" s="3">
        <v>2477.4</v>
      </c>
      <c r="F69" s="3">
        <v>2509.9499999999998</v>
      </c>
      <c r="G69" s="4">
        <v>2490</v>
      </c>
      <c r="H69" s="3">
        <v>2489.85</v>
      </c>
      <c r="I69" s="3">
        <v>2492.73</v>
      </c>
      <c r="J69" s="3">
        <v>2768</v>
      </c>
      <c r="K69" s="3">
        <v>1400.05</v>
      </c>
      <c r="L69" s="5">
        <v>660112</v>
      </c>
      <c r="M69" s="3">
        <v>1645478191.5</v>
      </c>
      <c r="N69" s="13">
        <v>60024</v>
      </c>
      <c r="O69">
        <v>243284</v>
      </c>
      <c r="P69">
        <v>36.85</v>
      </c>
      <c r="R69" s="22">
        <f t="shared" si="11"/>
        <v>2489.85</v>
      </c>
      <c r="S69" s="22">
        <f t="shared" si="12"/>
        <v>60.644132532000008</v>
      </c>
      <c r="T69" s="22">
        <f t="shared" si="13"/>
        <v>150.68736002739996</v>
      </c>
      <c r="U69" s="1"/>
      <c r="V69" s="32">
        <f t="shared" si="43"/>
        <v>44662</v>
      </c>
      <c r="W69" s="34">
        <f t="shared" si="44"/>
        <v>-8.0081276519452221E-3</v>
      </c>
      <c r="X69" s="34">
        <f t="shared" si="45"/>
        <v>0.40245002978997635</v>
      </c>
      <c r="Y69" s="1"/>
      <c r="Z69" s="28">
        <f t="shared" si="14"/>
        <v>0.10048771676300582</v>
      </c>
      <c r="AA69" s="28">
        <f t="shared" si="15"/>
        <v>0.77840077140102137</v>
      </c>
      <c r="AB69" s="1"/>
      <c r="AC69" s="33">
        <f t="shared" si="16"/>
        <v>2492.73</v>
      </c>
      <c r="AD69" s="33">
        <f t="shared" si="17"/>
        <v>2509.9499999999998</v>
      </c>
      <c r="AE69" s="33">
        <f t="shared" si="18"/>
        <v>2477.4</v>
      </c>
    </row>
    <row r="70" spans="1:31" ht="15" thickBot="1">
      <c r="A70" s="12">
        <v>44663</v>
      </c>
      <c r="B70" s="2" t="s">
        <v>26</v>
      </c>
      <c r="C70" s="3">
        <v>2480</v>
      </c>
      <c r="D70" s="3">
        <v>2508.5</v>
      </c>
      <c r="E70" s="3">
        <v>2440.25</v>
      </c>
      <c r="F70" s="3">
        <v>2489.85</v>
      </c>
      <c r="G70" s="4">
        <v>2485</v>
      </c>
      <c r="H70" s="3">
        <v>2488.1999999999998</v>
      </c>
      <c r="I70" s="3">
        <v>2474.98</v>
      </c>
      <c r="J70" s="3">
        <v>2768</v>
      </c>
      <c r="K70" s="3">
        <v>1400.05</v>
      </c>
      <c r="L70" s="5">
        <v>1182427</v>
      </c>
      <c r="M70" s="3">
        <v>2926484766.6999998</v>
      </c>
      <c r="N70" s="13">
        <v>66063</v>
      </c>
      <c r="O70">
        <v>539968</v>
      </c>
      <c r="P70">
        <v>45.67</v>
      </c>
      <c r="R70" s="22">
        <f t="shared" si="11"/>
        <v>2488.1999999999998</v>
      </c>
      <c r="S70" s="22">
        <f t="shared" si="12"/>
        <v>133.641000064</v>
      </c>
      <c r="T70" s="22">
        <f t="shared" ref="T70:T73" si="46">AVERAGE(S65:S69)</f>
        <v>150.68736002739996</v>
      </c>
      <c r="U70" s="1"/>
      <c r="V70" s="32">
        <f t="shared" si="43"/>
        <v>44663</v>
      </c>
      <c r="W70" s="34">
        <f t="shared" si="44"/>
        <v>-6.6269052352555013E-4</v>
      </c>
      <c r="X70" s="34">
        <f t="shared" si="45"/>
        <v>0.88687597977494348</v>
      </c>
      <c r="Y70" s="1"/>
      <c r="Z70" s="28">
        <f t="shared" si="14"/>
        <v>0.10108381502890181</v>
      </c>
      <c r="AA70" s="28">
        <f t="shared" si="15"/>
        <v>0.77722224206278345</v>
      </c>
      <c r="AB70" s="1"/>
      <c r="AC70" s="33">
        <f t="shared" si="16"/>
        <v>2474.98</v>
      </c>
      <c r="AD70" s="33">
        <f t="shared" si="17"/>
        <v>2508.5</v>
      </c>
      <c r="AE70" s="33">
        <f t="shared" si="18"/>
        <v>2440.25</v>
      </c>
    </row>
    <row r="71" spans="1:31" ht="15" thickBot="1">
      <c r="A71" s="12">
        <v>44664</v>
      </c>
      <c r="B71" s="2" t="s">
        <v>26</v>
      </c>
      <c r="C71" s="3">
        <v>2492.1999999999998</v>
      </c>
      <c r="D71" s="3">
        <v>2495.9499999999998</v>
      </c>
      <c r="E71" s="3">
        <v>2441.1</v>
      </c>
      <c r="F71" s="3">
        <v>2488.1999999999998</v>
      </c>
      <c r="G71" s="4">
        <v>2461.5</v>
      </c>
      <c r="H71" s="3">
        <v>2461.35</v>
      </c>
      <c r="I71" s="3">
        <v>2465.6799999999998</v>
      </c>
      <c r="J71" s="3">
        <v>2768</v>
      </c>
      <c r="K71" s="3">
        <v>1400.05</v>
      </c>
      <c r="L71" s="5">
        <v>1165453</v>
      </c>
      <c r="M71" s="3">
        <v>2873636034.4000001</v>
      </c>
      <c r="N71" s="13">
        <v>69275</v>
      </c>
      <c r="O71">
        <v>541735</v>
      </c>
      <c r="P71">
        <v>46.48</v>
      </c>
      <c r="R71" s="22">
        <f t="shared" si="11"/>
        <v>2461.35</v>
      </c>
      <c r="S71" s="22">
        <f t="shared" si="12"/>
        <v>133.57451548</v>
      </c>
      <c r="T71" s="22">
        <f t="shared" si="46"/>
        <v>148.3287955962</v>
      </c>
      <c r="U71" s="1"/>
      <c r="V71" s="32">
        <f t="shared" si="43"/>
        <v>44664</v>
      </c>
      <c r="W71" s="34">
        <f t="shared" si="44"/>
        <v>-1.0790933204726273E-2</v>
      </c>
      <c r="X71" s="34">
        <f t="shared" si="45"/>
        <v>0.90052990009865641</v>
      </c>
      <c r="Y71" s="1"/>
      <c r="Z71" s="28">
        <f t="shared" si="14"/>
        <v>0.11078395953757229</v>
      </c>
      <c r="AA71" s="28">
        <f t="shared" si="15"/>
        <v>0.75804435555873007</v>
      </c>
      <c r="AB71" s="1"/>
      <c r="AC71" s="33">
        <f t="shared" si="16"/>
        <v>2465.6799999999998</v>
      </c>
      <c r="AD71" s="33">
        <f t="shared" si="17"/>
        <v>2495.9499999999998</v>
      </c>
      <c r="AE71" s="33">
        <f t="shared" si="18"/>
        <v>2441.1</v>
      </c>
    </row>
    <row r="72" spans="1:31" ht="15" thickBot="1">
      <c r="A72" s="12">
        <v>44669</v>
      </c>
      <c r="B72" s="2" t="s">
        <v>26</v>
      </c>
      <c r="C72" s="3">
        <v>2435</v>
      </c>
      <c r="D72" s="3">
        <v>2500</v>
      </c>
      <c r="E72" s="3">
        <v>2410</v>
      </c>
      <c r="F72" s="3">
        <v>2461.35</v>
      </c>
      <c r="G72" s="4">
        <v>2493.25</v>
      </c>
      <c r="H72" s="3">
        <v>2493.4499999999998</v>
      </c>
      <c r="I72" s="3">
        <v>2461.41</v>
      </c>
      <c r="J72" s="3">
        <v>2768</v>
      </c>
      <c r="K72" s="3">
        <v>1400.05</v>
      </c>
      <c r="L72" s="5">
        <v>1109814</v>
      </c>
      <c r="M72" s="3">
        <v>2731705299.0999999</v>
      </c>
      <c r="N72" s="13">
        <v>74589</v>
      </c>
      <c r="O72">
        <v>480656</v>
      </c>
      <c r="P72">
        <v>43.31</v>
      </c>
      <c r="R72" s="22">
        <f t="shared" si="11"/>
        <v>2493.4499999999998</v>
      </c>
      <c r="S72" s="22">
        <f t="shared" si="12"/>
        <v>118.30914849600001</v>
      </c>
      <c r="T72" s="22">
        <f t="shared" si="46"/>
        <v>143.84475645440003</v>
      </c>
      <c r="U72" s="1"/>
      <c r="V72" s="32">
        <f t="shared" si="43"/>
        <v>44669</v>
      </c>
      <c r="W72" s="34">
        <f t="shared" si="44"/>
        <v>1.3041623499299129E-2</v>
      </c>
      <c r="X72" s="34">
        <f t="shared" si="45"/>
        <v>0.82247800623518019</v>
      </c>
      <c r="Y72" s="1"/>
      <c r="Z72" s="28">
        <f t="shared" si="14"/>
        <v>9.918713872832377E-2</v>
      </c>
      <c r="AA72" s="28">
        <f t="shared" si="15"/>
        <v>0.78097210813899498</v>
      </c>
      <c r="AB72" s="1"/>
      <c r="AC72" s="33">
        <f t="shared" si="16"/>
        <v>2461.41</v>
      </c>
      <c r="AD72" s="33">
        <f t="shared" si="17"/>
        <v>2500</v>
      </c>
      <c r="AE72" s="33">
        <f t="shared" si="18"/>
        <v>2410</v>
      </c>
    </row>
    <row r="73" spans="1:31" ht="15" thickBot="1">
      <c r="A73" s="12">
        <v>44670</v>
      </c>
      <c r="B73" s="2" t="s">
        <v>26</v>
      </c>
      <c r="C73" s="3">
        <v>2509.4</v>
      </c>
      <c r="D73" s="3">
        <v>2520.6</v>
      </c>
      <c r="E73" s="3">
        <v>2441</v>
      </c>
      <c r="F73" s="3">
        <v>2493.4499999999998</v>
      </c>
      <c r="G73" s="4">
        <v>2441.25</v>
      </c>
      <c r="H73" s="3">
        <v>2452.6</v>
      </c>
      <c r="I73" s="3">
        <v>2493.73</v>
      </c>
      <c r="J73" s="3">
        <v>2768</v>
      </c>
      <c r="K73" s="3">
        <v>1400.05</v>
      </c>
      <c r="L73" s="5">
        <v>929834</v>
      </c>
      <c r="M73" s="3">
        <v>2318751936.5</v>
      </c>
      <c r="N73" s="13">
        <v>58595</v>
      </c>
      <c r="O73">
        <v>432672</v>
      </c>
      <c r="P73">
        <v>46.53</v>
      </c>
      <c r="R73" s="22">
        <f t="shared" si="11"/>
        <v>2452.6</v>
      </c>
      <c r="S73" s="22">
        <f t="shared" si="12"/>
        <v>107.896714656</v>
      </c>
      <c r="T73" s="22">
        <f t="shared" si="46"/>
        <v>106.65687980319998</v>
      </c>
      <c r="U73" s="1"/>
      <c r="V73" s="32">
        <f t="shared" si="43"/>
        <v>44670</v>
      </c>
      <c r="W73" s="34">
        <f t="shared" si="44"/>
        <v>-1.6382923258938382E-2</v>
      </c>
      <c r="X73" s="34">
        <f t="shared" si="45"/>
        <v>1.0116245183160029</v>
      </c>
      <c r="Y73" s="1"/>
      <c r="Z73" s="28">
        <f t="shared" si="14"/>
        <v>0.11394508670520234</v>
      </c>
      <c r="AA73" s="28">
        <f t="shared" si="15"/>
        <v>0.75179457876504407</v>
      </c>
      <c r="AB73" s="1"/>
      <c r="AC73" s="33">
        <f t="shared" si="16"/>
        <v>2493.73</v>
      </c>
      <c r="AD73" s="33">
        <f t="shared" si="17"/>
        <v>2520.6</v>
      </c>
      <c r="AE73" s="33">
        <f t="shared" si="18"/>
        <v>2441</v>
      </c>
    </row>
    <row r="74" spans="1:31" ht="15" thickBot="1">
      <c r="A74" s="12">
        <v>44671</v>
      </c>
      <c r="B74" s="2" t="s">
        <v>26</v>
      </c>
      <c r="C74" s="3">
        <v>2453.0500000000002</v>
      </c>
      <c r="D74" s="3">
        <v>2505</v>
      </c>
      <c r="E74" s="3">
        <v>2442.6999999999998</v>
      </c>
      <c r="F74" s="3">
        <v>2452.6</v>
      </c>
      <c r="G74" s="4">
        <v>2481</v>
      </c>
      <c r="H74" s="3">
        <v>2482.6999999999998</v>
      </c>
      <c r="I74" s="3">
        <v>2480.4699999999998</v>
      </c>
      <c r="J74" s="3">
        <v>2768</v>
      </c>
      <c r="K74" s="3">
        <v>1400.05</v>
      </c>
      <c r="L74" s="5">
        <v>639190</v>
      </c>
      <c r="M74" s="3">
        <v>1585488832.5</v>
      </c>
      <c r="N74" s="13">
        <v>48298</v>
      </c>
      <c r="O74">
        <v>234735</v>
      </c>
      <c r="P74">
        <v>36.72</v>
      </c>
      <c r="R74" s="22">
        <f t="shared" si="11"/>
        <v>2482.6999999999998</v>
      </c>
      <c r="S74" s="22">
        <f t="shared" si="12"/>
        <v>58.225312544999994</v>
      </c>
      <c r="T74" s="22">
        <f t="shared" si="13"/>
        <v>100.7163221166</v>
      </c>
      <c r="U74" s="1"/>
      <c r="V74" s="32"/>
      <c r="W74" s="28">
        <v>0.02</v>
      </c>
      <c r="X74" s="28">
        <v>1</v>
      </c>
      <c r="Y74" s="1"/>
      <c r="Z74" s="28">
        <f t="shared" si="14"/>
        <v>0.10307080924855498</v>
      </c>
      <c r="AA74" s="28">
        <f t="shared" si="15"/>
        <v>0.77329381093532368</v>
      </c>
      <c r="AB74" s="1"/>
      <c r="AC74" s="33">
        <f t="shared" si="16"/>
        <v>2480.4699999999998</v>
      </c>
      <c r="AD74" s="33">
        <f t="shared" si="17"/>
        <v>2505</v>
      </c>
      <c r="AE74" s="33">
        <f t="shared" si="18"/>
        <v>2442.6999999999998</v>
      </c>
    </row>
    <row r="75" spans="1:31" ht="15" thickBot="1">
      <c r="A75" s="12">
        <v>44672</v>
      </c>
      <c r="B75" s="2" t="s">
        <v>26</v>
      </c>
      <c r="C75" s="3">
        <v>2482.6999999999998</v>
      </c>
      <c r="D75" s="3">
        <v>2524.9499999999998</v>
      </c>
      <c r="E75" s="3">
        <v>2466</v>
      </c>
      <c r="F75" s="3">
        <v>2482.6999999999998</v>
      </c>
      <c r="G75" s="4">
        <v>2522</v>
      </c>
      <c r="H75" s="3">
        <v>2521</v>
      </c>
      <c r="I75" s="3">
        <v>2507.7600000000002</v>
      </c>
      <c r="J75" s="3">
        <v>2768</v>
      </c>
      <c r="K75" s="3">
        <v>1400.05</v>
      </c>
      <c r="L75" s="5">
        <v>880723</v>
      </c>
      <c r="M75" s="3">
        <v>2208640593.5999999</v>
      </c>
      <c r="N75" s="13">
        <v>52825</v>
      </c>
      <c r="O75">
        <v>501722</v>
      </c>
      <c r="P75">
        <v>56.97</v>
      </c>
      <c r="R75" s="22">
        <f t="shared" ref="R75:R138" si="47">H75</f>
        <v>2521</v>
      </c>
      <c r="S75" s="22">
        <f t="shared" ref="S75:S138" si="48">O75*I75/10000000</f>
        <v>125.819836272</v>
      </c>
      <c r="T75" s="22">
        <f t="shared" ref="T75:T138" si="49">T76</f>
        <v>100.7163221166</v>
      </c>
      <c r="U75" s="1"/>
      <c r="V75" s="32">
        <f t="shared" ref="V75:V82" si="50">A75</f>
        <v>44672</v>
      </c>
      <c r="W75" s="34">
        <f t="shared" ref="W75:W82" si="51">(R75-R74)/R74</f>
        <v>1.542675313167124E-2</v>
      </c>
      <c r="X75" s="34">
        <f t="shared" ref="X75:X82" si="52">S75/T75</f>
        <v>1.249249710750334</v>
      </c>
      <c r="Y75" s="1"/>
      <c r="Z75" s="28">
        <f t="shared" ref="Z75:Z138" si="53">(J75-H75)/J75</f>
        <v>8.9234104046242768E-2</v>
      </c>
      <c r="AA75" s="28">
        <f t="shared" ref="AA75:AA138" si="54">(H75-K75)/K75</f>
        <v>0.80064997678654337</v>
      </c>
      <c r="AB75" s="1"/>
      <c r="AC75" s="33">
        <f t="shared" ref="AC75:AC138" si="55">I75</f>
        <v>2507.7600000000002</v>
      </c>
      <c r="AD75" s="33">
        <f t="shared" ref="AD75:AD138" si="56">D75</f>
        <v>2524.9499999999998</v>
      </c>
      <c r="AE75" s="33">
        <f t="shared" ref="AE75:AE138" si="57">E75</f>
        <v>2466</v>
      </c>
    </row>
    <row r="76" spans="1:31" ht="15" thickBot="1">
      <c r="A76" s="12">
        <v>44673</v>
      </c>
      <c r="B76" s="2" t="s">
        <v>26</v>
      </c>
      <c r="C76" s="3">
        <v>2515</v>
      </c>
      <c r="D76" s="3">
        <v>2526.4499999999998</v>
      </c>
      <c r="E76" s="3">
        <v>2476.5</v>
      </c>
      <c r="F76" s="3">
        <v>2521</v>
      </c>
      <c r="G76" s="4">
        <v>2504.8000000000002</v>
      </c>
      <c r="H76" s="3">
        <v>2512.6999999999998</v>
      </c>
      <c r="I76" s="3">
        <v>2507.85</v>
      </c>
      <c r="J76" s="3">
        <v>2768</v>
      </c>
      <c r="K76" s="3">
        <v>1400.05</v>
      </c>
      <c r="L76" s="5">
        <v>878780</v>
      </c>
      <c r="M76" s="3">
        <v>2203850776.6999998</v>
      </c>
      <c r="N76" s="13">
        <v>44871</v>
      </c>
      <c r="O76">
        <v>435268</v>
      </c>
      <c r="P76">
        <v>49.53</v>
      </c>
      <c r="R76" s="22">
        <f t="shared" si="47"/>
        <v>2512.6999999999998</v>
      </c>
      <c r="S76" s="22">
        <f t="shared" si="48"/>
        <v>109.15868537999999</v>
      </c>
      <c r="T76" s="22">
        <f t="shared" si="49"/>
        <v>100.7163221166</v>
      </c>
      <c r="U76" s="1"/>
      <c r="V76" s="32">
        <f t="shared" si="50"/>
        <v>44673</v>
      </c>
      <c r="W76" s="34">
        <f t="shared" si="51"/>
        <v>-3.2923443078144315E-3</v>
      </c>
      <c r="X76" s="34">
        <f t="shared" si="52"/>
        <v>1.083823188595253</v>
      </c>
      <c r="Y76" s="1"/>
      <c r="Z76" s="28">
        <f t="shared" si="53"/>
        <v>9.2232658959537639E-2</v>
      </c>
      <c r="AA76" s="28">
        <f t="shared" si="54"/>
        <v>0.79472161708510403</v>
      </c>
      <c r="AB76" s="1"/>
      <c r="AC76" s="33">
        <f t="shared" si="55"/>
        <v>2507.85</v>
      </c>
      <c r="AD76" s="33">
        <f t="shared" si="56"/>
        <v>2526.4499999999998</v>
      </c>
      <c r="AE76" s="33">
        <f t="shared" si="57"/>
        <v>2476.5</v>
      </c>
    </row>
    <row r="77" spans="1:31" ht="15" thickBot="1">
      <c r="A77" s="12">
        <v>44676</v>
      </c>
      <c r="B77" s="2" t="s">
        <v>26</v>
      </c>
      <c r="C77" s="3">
        <v>2471</v>
      </c>
      <c r="D77" s="3">
        <v>2489</v>
      </c>
      <c r="E77" s="3">
        <v>2447.0500000000002</v>
      </c>
      <c r="F77" s="3">
        <v>2512.6999999999998</v>
      </c>
      <c r="G77" s="4">
        <v>2455</v>
      </c>
      <c r="H77" s="3">
        <v>2453.9</v>
      </c>
      <c r="I77" s="3">
        <v>2463.38</v>
      </c>
      <c r="J77" s="3">
        <v>2768</v>
      </c>
      <c r="K77" s="3">
        <v>1400.05</v>
      </c>
      <c r="L77" s="5">
        <v>682383</v>
      </c>
      <c r="M77" s="3">
        <v>1680965713.05</v>
      </c>
      <c r="N77" s="13">
        <v>57119</v>
      </c>
      <c r="O77">
        <v>240297</v>
      </c>
      <c r="P77">
        <v>35.21</v>
      </c>
      <c r="R77" s="22">
        <f t="shared" si="47"/>
        <v>2453.9</v>
      </c>
      <c r="S77" s="22">
        <f t="shared" si="48"/>
        <v>59.194282386000005</v>
      </c>
      <c r="T77" s="22">
        <f t="shared" si="49"/>
        <v>100.7163221166</v>
      </c>
      <c r="U77" s="1"/>
      <c r="V77" s="32">
        <f t="shared" si="50"/>
        <v>44676</v>
      </c>
      <c r="W77" s="34">
        <f t="shared" si="51"/>
        <v>-2.3401122298722384E-2</v>
      </c>
      <c r="X77" s="34">
        <f t="shared" si="52"/>
        <v>0.58773276408435926</v>
      </c>
      <c r="Y77" s="1"/>
      <c r="Z77" s="28">
        <f t="shared" si="53"/>
        <v>0.11347543352601153</v>
      </c>
      <c r="AA77" s="28">
        <f t="shared" si="54"/>
        <v>0.75272311703153472</v>
      </c>
      <c r="AB77" s="1"/>
      <c r="AC77" s="33">
        <f t="shared" si="55"/>
        <v>2463.38</v>
      </c>
      <c r="AD77" s="33">
        <f t="shared" si="56"/>
        <v>2489</v>
      </c>
      <c r="AE77" s="33">
        <f t="shared" si="57"/>
        <v>2447.0500000000002</v>
      </c>
    </row>
    <row r="78" spans="1:31" ht="15" thickBot="1">
      <c r="A78" s="12">
        <v>44677</v>
      </c>
      <c r="B78" s="2" t="s">
        <v>26</v>
      </c>
      <c r="C78" s="3">
        <v>2460</v>
      </c>
      <c r="D78" s="3">
        <v>2552.15</v>
      </c>
      <c r="E78" s="3">
        <v>2459</v>
      </c>
      <c r="F78" s="3">
        <v>2453.9</v>
      </c>
      <c r="G78" s="4">
        <v>2551</v>
      </c>
      <c r="H78" s="3">
        <v>2548.1999999999998</v>
      </c>
      <c r="I78" s="3">
        <v>2508</v>
      </c>
      <c r="J78" s="3">
        <v>2768</v>
      </c>
      <c r="K78" s="3">
        <v>1400.05</v>
      </c>
      <c r="L78" s="5">
        <v>1232557</v>
      </c>
      <c r="M78" s="3">
        <v>3091248900.9499998</v>
      </c>
      <c r="N78" s="13">
        <v>61241</v>
      </c>
      <c r="O78">
        <v>602805</v>
      </c>
      <c r="P78">
        <v>48.91</v>
      </c>
      <c r="R78" s="22">
        <f t="shared" si="47"/>
        <v>2548.1999999999998</v>
      </c>
      <c r="S78" s="22">
        <f t="shared" si="48"/>
        <v>151.183494</v>
      </c>
      <c r="T78" s="22">
        <f t="shared" si="49"/>
        <v>100.7163221166</v>
      </c>
      <c r="U78" s="1"/>
      <c r="V78" s="32">
        <f t="shared" si="50"/>
        <v>44677</v>
      </c>
      <c r="W78" s="34">
        <f t="shared" si="51"/>
        <v>3.8428623823301568E-2</v>
      </c>
      <c r="X78" s="34">
        <f t="shared" si="52"/>
        <v>1.501082355102024</v>
      </c>
      <c r="Y78" s="1"/>
      <c r="Z78" s="28">
        <f t="shared" si="53"/>
        <v>7.940751445086712E-2</v>
      </c>
      <c r="AA78" s="28">
        <f t="shared" si="54"/>
        <v>0.82007785436234415</v>
      </c>
      <c r="AB78" s="1"/>
      <c r="AC78" s="33">
        <f t="shared" si="55"/>
        <v>2508</v>
      </c>
      <c r="AD78" s="33">
        <f t="shared" si="56"/>
        <v>2552.15</v>
      </c>
      <c r="AE78" s="33">
        <f t="shared" si="57"/>
        <v>2459</v>
      </c>
    </row>
    <row r="79" spans="1:31" ht="15" thickBot="1">
      <c r="A79" s="12">
        <v>44678</v>
      </c>
      <c r="B79" s="2" t="s">
        <v>26</v>
      </c>
      <c r="C79" s="3">
        <v>2528.65</v>
      </c>
      <c r="D79" s="3">
        <v>2537.8000000000002</v>
      </c>
      <c r="E79" s="3">
        <v>2488.25</v>
      </c>
      <c r="F79" s="3">
        <v>2548.1999999999998</v>
      </c>
      <c r="G79" s="4">
        <v>2496.5</v>
      </c>
      <c r="H79" s="3">
        <v>2492.35</v>
      </c>
      <c r="I79" s="3">
        <v>2503.3000000000002</v>
      </c>
      <c r="J79" s="3">
        <v>2768</v>
      </c>
      <c r="K79" s="3">
        <v>1400.05</v>
      </c>
      <c r="L79" s="5">
        <v>801135</v>
      </c>
      <c r="M79" s="3">
        <v>2005478807.75</v>
      </c>
      <c r="N79" s="13">
        <v>50875</v>
      </c>
      <c r="O79">
        <v>365504</v>
      </c>
      <c r="P79">
        <v>45.62</v>
      </c>
      <c r="R79" s="22">
        <f t="shared" si="47"/>
        <v>2492.35</v>
      </c>
      <c r="S79" s="22">
        <f t="shared" si="48"/>
        <v>91.496616320000001</v>
      </c>
      <c r="T79" s="22">
        <f t="shared" ref="T79:T82" si="58">AVERAGE(S74:S78)</f>
        <v>100.7163221166</v>
      </c>
      <c r="U79" s="1"/>
      <c r="V79" s="32">
        <f t="shared" si="50"/>
        <v>44678</v>
      </c>
      <c r="W79" s="34">
        <f t="shared" si="51"/>
        <v>-2.1917431912722673E-2</v>
      </c>
      <c r="X79" s="34">
        <f t="shared" si="52"/>
        <v>0.90845867280651615</v>
      </c>
      <c r="Y79" s="1"/>
      <c r="Z79" s="28">
        <f t="shared" si="53"/>
        <v>9.958453757225437E-2</v>
      </c>
      <c r="AA79" s="28">
        <f t="shared" si="54"/>
        <v>0.78018642191350307</v>
      </c>
      <c r="AB79" s="1"/>
      <c r="AC79" s="33">
        <f t="shared" si="55"/>
        <v>2503.3000000000002</v>
      </c>
      <c r="AD79" s="33">
        <f t="shared" si="56"/>
        <v>2537.8000000000002</v>
      </c>
      <c r="AE79" s="33">
        <f t="shared" si="57"/>
        <v>2488.25</v>
      </c>
    </row>
    <row r="80" spans="1:31" ht="15" thickBot="1">
      <c r="A80" s="12">
        <v>44679</v>
      </c>
      <c r="B80" s="2" t="s">
        <v>26</v>
      </c>
      <c r="C80" s="3">
        <v>2529.9</v>
      </c>
      <c r="D80" s="3">
        <v>2531</v>
      </c>
      <c r="E80" s="3">
        <v>2477</v>
      </c>
      <c r="F80" s="3">
        <v>2492.35</v>
      </c>
      <c r="G80" s="4">
        <v>2507</v>
      </c>
      <c r="H80" s="3">
        <v>2513.1999999999998</v>
      </c>
      <c r="I80" s="3">
        <v>2506.87</v>
      </c>
      <c r="J80" s="3">
        <v>2768</v>
      </c>
      <c r="K80" s="3">
        <v>1400.05</v>
      </c>
      <c r="L80" s="5">
        <v>933881</v>
      </c>
      <c r="M80" s="3">
        <v>2341115728.3499999</v>
      </c>
      <c r="N80" s="13">
        <v>54560</v>
      </c>
      <c r="O80">
        <v>451823</v>
      </c>
      <c r="P80">
        <v>48.38</v>
      </c>
      <c r="R80" s="22">
        <f t="shared" si="47"/>
        <v>2513.1999999999998</v>
      </c>
      <c r="S80" s="22">
        <f t="shared" si="48"/>
        <v>113.266152401</v>
      </c>
      <c r="T80" s="22">
        <f t="shared" si="58"/>
        <v>107.37058287160001</v>
      </c>
      <c r="U80" s="1"/>
      <c r="V80" s="32">
        <f t="shared" si="50"/>
        <v>44679</v>
      </c>
      <c r="W80" s="34">
        <f t="shared" si="51"/>
        <v>8.3655987321202517E-3</v>
      </c>
      <c r="X80" s="34">
        <f t="shared" si="52"/>
        <v>1.0549086106429193</v>
      </c>
      <c r="Y80" s="1"/>
      <c r="Z80" s="28">
        <f t="shared" si="53"/>
        <v>9.2052023121387355E-2</v>
      </c>
      <c r="AA80" s="28">
        <f t="shared" si="54"/>
        <v>0.79507874718760041</v>
      </c>
      <c r="AB80" s="1"/>
      <c r="AC80" s="33">
        <f t="shared" si="55"/>
        <v>2506.87</v>
      </c>
      <c r="AD80" s="33">
        <f t="shared" si="56"/>
        <v>2531</v>
      </c>
      <c r="AE80" s="33">
        <f t="shared" si="57"/>
        <v>2477</v>
      </c>
    </row>
    <row r="81" spans="1:31" ht="15" thickBot="1">
      <c r="A81" s="12">
        <v>44680</v>
      </c>
      <c r="B81" s="2" t="s">
        <v>26</v>
      </c>
      <c r="C81" s="3">
        <v>2521</v>
      </c>
      <c r="D81" s="3">
        <v>2532</v>
      </c>
      <c r="E81" s="3">
        <v>2450</v>
      </c>
      <c r="F81" s="3">
        <v>2513.1999999999998</v>
      </c>
      <c r="G81" s="4">
        <v>2466.35</v>
      </c>
      <c r="H81" s="3">
        <v>2458.1999999999998</v>
      </c>
      <c r="I81" s="3">
        <v>2489.52</v>
      </c>
      <c r="J81" s="3">
        <v>2768</v>
      </c>
      <c r="K81" s="3">
        <v>1400.05</v>
      </c>
      <c r="L81" s="5">
        <v>1496781</v>
      </c>
      <c r="M81" s="3">
        <v>3726259985.8000002</v>
      </c>
      <c r="N81" s="13">
        <v>74394</v>
      </c>
      <c r="O81">
        <v>852072</v>
      </c>
      <c r="P81">
        <v>56.93</v>
      </c>
      <c r="R81" s="22">
        <f t="shared" si="47"/>
        <v>2458.1999999999998</v>
      </c>
      <c r="S81" s="22">
        <f t="shared" si="48"/>
        <v>212.125028544</v>
      </c>
      <c r="T81" s="22">
        <f t="shared" si="58"/>
        <v>104.85984609739998</v>
      </c>
      <c r="U81" s="1"/>
      <c r="V81" s="32">
        <f t="shared" si="50"/>
        <v>44680</v>
      </c>
      <c r="W81" s="34">
        <f t="shared" si="51"/>
        <v>-2.1884450103453766E-2</v>
      </c>
      <c r="X81" s="34">
        <f t="shared" si="52"/>
        <v>2.0229385836306286</v>
      </c>
      <c r="Y81" s="1"/>
      <c r="Z81" s="28">
        <f t="shared" si="53"/>
        <v>0.11192196531791915</v>
      </c>
      <c r="AA81" s="28">
        <f t="shared" si="54"/>
        <v>0.75579443591300299</v>
      </c>
      <c r="AB81" s="1"/>
      <c r="AC81" s="33">
        <f t="shared" si="55"/>
        <v>2489.52</v>
      </c>
      <c r="AD81" s="33">
        <f t="shared" si="56"/>
        <v>2532</v>
      </c>
      <c r="AE81" s="33">
        <f t="shared" si="57"/>
        <v>2450</v>
      </c>
    </row>
    <row r="82" spans="1:31" ht="15" thickBot="1">
      <c r="A82" s="12">
        <v>44683</v>
      </c>
      <c r="B82" s="2" t="s">
        <v>26</v>
      </c>
      <c r="C82" s="3">
        <v>2435</v>
      </c>
      <c r="D82" s="3">
        <v>2437</v>
      </c>
      <c r="E82" s="3">
        <v>2372.35</v>
      </c>
      <c r="F82" s="3">
        <v>2458.1999999999998</v>
      </c>
      <c r="G82" s="4">
        <v>2386</v>
      </c>
      <c r="H82" s="3">
        <v>2386.5500000000002</v>
      </c>
      <c r="I82" s="3">
        <v>2399.2800000000002</v>
      </c>
      <c r="J82" s="3">
        <v>2768</v>
      </c>
      <c r="K82" s="3">
        <v>1400.05</v>
      </c>
      <c r="L82" s="5">
        <v>1287401</v>
      </c>
      <c r="M82" s="3">
        <v>3088832592.0500002</v>
      </c>
      <c r="N82" s="13">
        <v>79270</v>
      </c>
      <c r="O82">
        <v>530682</v>
      </c>
      <c r="P82">
        <v>41.22</v>
      </c>
      <c r="R82" s="22">
        <f t="shared" si="47"/>
        <v>2386.5500000000002</v>
      </c>
      <c r="S82" s="22">
        <f t="shared" si="48"/>
        <v>127.325470896</v>
      </c>
      <c r="T82" s="22">
        <f t="shared" si="58"/>
        <v>125.45311473019999</v>
      </c>
      <c r="U82" s="1"/>
      <c r="V82" s="32">
        <f t="shared" si="50"/>
        <v>44683</v>
      </c>
      <c r="W82" s="34">
        <f t="shared" si="51"/>
        <v>-2.9147343584736654E-2</v>
      </c>
      <c r="X82" s="34">
        <f t="shared" si="52"/>
        <v>1.0149247483398616</v>
      </c>
      <c r="Y82" s="1"/>
      <c r="Z82" s="28">
        <f t="shared" si="53"/>
        <v>0.13780708092485541</v>
      </c>
      <c r="AA82" s="28">
        <f t="shared" si="54"/>
        <v>0.70461769222527781</v>
      </c>
      <c r="AB82" s="1"/>
      <c r="AC82" s="33">
        <f t="shared" si="55"/>
        <v>2399.2800000000002</v>
      </c>
      <c r="AD82" s="33">
        <f t="shared" si="56"/>
        <v>2437</v>
      </c>
      <c r="AE82" s="33">
        <f t="shared" si="57"/>
        <v>2372.35</v>
      </c>
    </row>
    <row r="83" spans="1:31" ht="15" thickBot="1">
      <c r="A83" s="12">
        <v>44685</v>
      </c>
      <c r="B83" s="2" t="s">
        <v>26</v>
      </c>
      <c r="C83" s="3">
        <v>2356</v>
      </c>
      <c r="D83" s="3">
        <v>2407</v>
      </c>
      <c r="E83" s="3">
        <v>2275</v>
      </c>
      <c r="F83" s="3">
        <v>2386.5500000000002</v>
      </c>
      <c r="G83" s="4">
        <v>2280</v>
      </c>
      <c r="H83" s="3">
        <v>2289.9499999999998</v>
      </c>
      <c r="I83" s="3">
        <v>2327.5700000000002</v>
      </c>
      <c r="J83" s="3">
        <v>2768</v>
      </c>
      <c r="K83" s="3">
        <v>1400.05</v>
      </c>
      <c r="L83" s="5">
        <v>2357806</v>
      </c>
      <c r="M83" s="3">
        <v>5487950141</v>
      </c>
      <c r="N83" s="13">
        <v>136419</v>
      </c>
      <c r="O83">
        <v>823407</v>
      </c>
      <c r="P83">
        <v>34.92</v>
      </c>
      <c r="R83" s="22">
        <f t="shared" si="47"/>
        <v>2289.9499999999998</v>
      </c>
      <c r="S83" s="22">
        <f t="shared" si="48"/>
        <v>191.65374309900002</v>
      </c>
      <c r="T83" s="22">
        <f t="shared" si="49"/>
        <v>176.06788613640001</v>
      </c>
      <c r="U83" s="1"/>
      <c r="V83" s="32"/>
      <c r="W83" s="28">
        <v>0.02</v>
      </c>
      <c r="X83" s="28">
        <v>1</v>
      </c>
      <c r="Y83" s="1"/>
      <c r="Z83" s="28">
        <f t="shared" si="53"/>
        <v>0.17270592485549138</v>
      </c>
      <c r="AA83" s="28">
        <f t="shared" si="54"/>
        <v>0.63562015642298486</v>
      </c>
      <c r="AB83" s="1"/>
      <c r="AC83" s="33">
        <f t="shared" si="55"/>
        <v>2327.5700000000002</v>
      </c>
      <c r="AD83" s="33">
        <f t="shared" si="56"/>
        <v>2407</v>
      </c>
      <c r="AE83" s="33">
        <f t="shared" si="57"/>
        <v>2275</v>
      </c>
    </row>
    <row r="84" spans="1:31" ht="15" thickBot="1">
      <c r="A84" s="12">
        <v>44686</v>
      </c>
      <c r="B84" s="2" t="s">
        <v>26</v>
      </c>
      <c r="C84" s="3">
        <v>2309</v>
      </c>
      <c r="D84" s="3">
        <v>2309</v>
      </c>
      <c r="E84" s="3">
        <v>2252.15</v>
      </c>
      <c r="F84" s="3">
        <v>2289.9499999999998</v>
      </c>
      <c r="G84" s="4">
        <v>2260</v>
      </c>
      <c r="H84" s="3">
        <v>2262</v>
      </c>
      <c r="I84" s="3">
        <v>2270.0700000000002</v>
      </c>
      <c r="J84" s="3">
        <v>2768</v>
      </c>
      <c r="K84" s="3">
        <v>1400.05</v>
      </c>
      <c r="L84" s="5">
        <v>2118580</v>
      </c>
      <c r="M84" s="3">
        <v>4809327926.9499998</v>
      </c>
      <c r="N84" s="13">
        <v>108894</v>
      </c>
      <c r="O84">
        <v>1320157</v>
      </c>
      <c r="P84">
        <v>62.31</v>
      </c>
      <c r="R84" s="22">
        <f t="shared" si="47"/>
        <v>2262</v>
      </c>
      <c r="S84" s="22">
        <f t="shared" si="48"/>
        <v>299.684880099</v>
      </c>
      <c r="T84" s="22">
        <f t="shared" si="49"/>
        <v>176.06788613640001</v>
      </c>
      <c r="U84" s="1"/>
      <c r="V84" s="32">
        <f t="shared" ref="V84:V91" si="59">A84</f>
        <v>44686</v>
      </c>
      <c r="W84" s="34">
        <f t="shared" ref="W84:W91" si="60">(R84-R83)/R83</f>
        <v>-1.2205506670451241E-2</v>
      </c>
      <c r="X84" s="34">
        <f t="shared" ref="X84:X91" si="61">S84/T84</f>
        <v>1.7020984727835817</v>
      </c>
      <c r="Y84" s="1"/>
      <c r="Z84" s="28">
        <f t="shared" si="53"/>
        <v>0.18280346820809248</v>
      </c>
      <c r="AA84" s="28">
        <f t="shared" si="54"/>
        <v>0.61565658369343956</v>
      </c>
      <c r="AB84" s="1"/>
      <c r="AC84" s="33">
        <f t="shared" si="55"/>
        <v>2270.0700000000002</v>
      </c>
      <c r="AD84" s="33">
        <f t="shared" si="56"/>
        <v>2309</v>
      </c>
      <c r="AE84" s="33">
        <f t="shared" si="57"/>
        <v>2252.15</v>
      </c>
    </row>
    <row r="85" spans="1:31" ht="15" thickBot="1">
      <c r="A85" s="12">
        <v>44687</v>
      </c>
      <c r="B85" s="2" t="s">
        <v>26</v>
      </c>
      <c r="C85" s="3">
        <v>2240</v>
      </c>
      <c r="D85" s="3">
        <v>2240</v>
      </c>
      <c r="E85" s="3">
        <v>2195.4499999999998</v>
      </c>
      <c r="F85" s="3">
        <v>2262</v>
      </c>
      <c r="G85" s="4">
        <v>2215.15</v>
      </c>
      <c r="H85" s="3">
        <v>2208.75</v>
      </c>
      <c r="I85" s="3">
        <v>2214.31</v>
      </c>
      <c r="J85" s="3">
        <v>2768</v>
      </c>
      <c r="K85" s="3">
        <v>1400.05</v>
      </c>
      <c r="L85" s="5">
        <v>1465638</v>
      </c>
      <c r="M85" s="3">
        <v>3245379120.5999999</v>
      </c>
      <c r="N85" s="13">
        <v>96945</v>
      </c>
      <c r="O85">
        <v>809904</v>
      </c>
      <c r="P85">
        <v>55.26</v>
      </c>
      <c r="R85" s="22">
        <f t="shared" si="47"/>
        <v>2208.75</v>
      </c>
      <c r="S85" s="22">
        <f t="shared" si="48"/>
        <v>179.33785262399999</v>
      </c>
      <c r="T85" s="22">
        <f t="shared" si="49"/>
        <v>176.06788613640001</v>
      </c>
      <c r="U85" s="1"/>
      <c r="V85" s="32">
        <f t="shared" si="59"/>
        <v>44687</v>
      </c>
      <c r="W85" s="34">
        <f t="shared" si="60"/>
        <v>-2.3541114058355437E-2</v>
      </c>
      <c r="X85" s="34">
        <f t="shared" si="61"/>
        <v>1.0185721914390835</v>
      </c>
      <c r="Y85" s="1"/>
      <c r="Z85" s="28">
        <f t="shared" si="53"/>
        <v>0.20204118497109827</v>
      </c>
      <c r="AA85" s="28">
        <f t="shared" si="54"/>
        <v>0.57762222777757943</v>
      </c>
      <c r="AB85" s="1"/>
      <c r="AC85" s="33">
        <f t="shared" si="55"/>
        <v>2214.31</v>
      </c>
      <c r="AD85" s="33">
        <f t="shared" si="56"/>
        <v>2240</v>
      </c>
      <c r="AE85" s="33">
        <f t="shared" si="57"/>
        <v>2195.4499999999998</v>
      </c>
    </row>
    <row r="86" spans="1:31" ht="15" thickBot="1">
      <c r="A86" s="12">
        <v>44690</v>
      </c>
      <c r="B86" s="2" t="s">
        <v>26</v>
      </c>
      <c r="C86" s="3">
        <v>2195</v>
      </c>
      <c r="D86" s="3">
        <v>2213.35</v>
      </c>
      <c r="E86" s="3">
        <v>2171</v>
      </c>
      <c r="F86" s="3">
        <v>2208.75</v>
      </c>
      <c r="G86" s="4">
        <v>2189</v>
      </c>
      <c r="H86" s="3">
        <v>2183.1999999999998</v>
      </c>
      <c r="I86" s="3">
        <v>2188.42</v>
      </c>
      <c r="J86" s="3">
        <v>2768</v>
      </c>
      <c r="K86" s="3">
        <v>1425.85</v>
      </c>
      <c r="L86" s="5">
        <v>968069</v>
      </c>
      <c r="M86" s="3">
        <v>2118541972.6500001</v>
      </c>
      <c r="N86" s="13">
        <v>63411</v>
      </c>
      <c r="O86">
        <v>438672</v>
      </c>
      <c r="P86">
        <v>45.31</v>
      </c>
      <c r="R86" s="22">
        <f t="shared" si="47"/>
        <v>2183.1999999999998</v>
      </c>
      <c r="S86" s="22">
        <f t="shared" si="48"/>
        <v>95.999857824000003</v>
      </c>
      <c r="T86" s="22">
        <f t="shared" si="49"/>
        <v>176.06788613640001</v>
      </c>
      <c r="U86" s="1"/>
      <c r="V86" s="32">
        <f t="shared" si="59"/>
        <v>44690</v>
      </c>
      <c r="W86" s="34">
        <f t="shared" si="60"/>
        <v>-1.156762874929267E-2</v>
      </c>
      <c r="X86" s="34">
        <f t="shared" si="61"/>
        <v>0.54524342814923554</v>
      </c>
      <c r="Y86" s="1"/>
      <c r="Z86" s="28">
        <f t="shared" si="53"/>
        <v>0.21127167630057811</v>
      </c>
      <c r="AA86" s="28">
        <f t="shared" si="54"/>
        <v>0.53115685380650135</v>
      </c>
      <c r="AB86" s="1"/>
      <c r="AC86" s="33">
        <f t="shared" si="55"/>
        <v>2188.42</v>
      </c>
      <c r="AD86" s="33">
        <f t="shared" si="56"/>
        <v>2213.35</v>
      </c>
      <c r="AE86" s="33">
        <f t="shared" si="57"/>
        <v>2171</v>
      </c>
    </row>
    <row r="87" spans="1:31" ht="15" thickBot="1">
      <c r="A87" s="12">
        <v>44691</v>
      </c>
      <c r="B87" s="2" t="s">
        <v>26</v>
      </c>
      <c r="C87" s="3">
        <v>2180</v>
      </c>
      <c r="D87" s="3">
        <v>2186</v>
      </c>
      <c r="E87" s="3">
        <v>2125</v>
      </c>
      <c r="F87" s="3">
        <v>2183.1999999999998</v>
      </c>
      <c r="G87" s="4">
        <v>2131.9499999999998</v>
      </c>
      <c r="H87" s="3">
        <v>2137.35</v>
      </c>
      <c r="I87" s="3">
        <v>2151.39</v>
      </c>
      <c r="J87" s="3">
        <v>2768</v>
      </c>
      <c r="K87" s="3">
        <v>1425.85</v>
      </c>
      <c r="L87" s="5">
        <v>1092429</v>
      </c>
      <c r="M87" s="3">
        <v>2350244446.5</v>
      </c>
      <c r="N87" s="13">
        <v>84827</v>
      </c>
      <c r="O87">
        <v>528324</v>
      </c>
      <c r="P87">
        <v>48.36</v>
      </c>
      <c r="R87" s="22">
        <f t="shared" si="47"/>
        <v>2137.35</v>
      </c>
      <c r="S87" s="22">
        <f t="shared" si="48"/>
        <v>113.663097036</v>
      </c>
      <c r="T87" s="22">
        <f t="shared" si="49"/>
        <v>176.06788613640001</v>
      </c>
      <c r="U87" s="1"/>
      <c r="V87" s="32">
        <f t="shared" si="59"/>
        <v>44691</v>
      </c>
      <c r="W87" s="34">
        <f t="shared" si="60"/>
        <v>-2.1001282521069951E-2</v>
      </c>
      <c r="X87" s="34">
        <f t="shared" si="61"/>
        <v>0.64556404651751798</v>
      </c>
      <c r="Y87" s="1"/>
      <c r="Z87" s="28">
        <f t="shared" si="53"/>
        <v>0.22783598265895957</v>
      </c>
      <c r="AA87" s="28">
        <f t="shared" si="54"/>
        <v>0.49900059613563841</v>
      </c>
      <c r="AB87" s="1"/>
      <c r="AC87" s="33">
        <f t="shared" si="55"/>
        <v>2151.39</v>
      </c>
      <c r="AD87" s="33">
        <f t="shared" si="56"/>
        <v>2186</v>
      </c>
      <c r="AE87" s="33">
        <f t="shared" si="57"/>
        <v>2125</v>
      </c>
    </row>
    <row r="88" spans="1:31" ht="15" thickBot="1">
      <c r="A88" s="12">
        <v>44692</v>
      </c>
      <c r="B88" s="2" t="s">
        <v>26</v>
      </c>
      <c r="C88" s="3">
        <v>2127.1999999999998</v>
      </c>
      <c r="D88" s="3">
        <v>2138</v>
      </c>
      <c r="E88" s="3">
        <v>2095.75</v>
      </c>
      <c r="F88" s="3">
        <v>2137.35</v>
      </c>
      <c r="G88" s="4">
        <v>2122.75</v>
      </c>
      <c r="H88" s="3">
        <v>2114.6999999999998</v>
      </c>
      <c r="I88" s="3">
        <v>2114.0700000000002</v>
      </c>
      <c r="J88" s="3">
        <v>2768</v>
      </c>
      <c r="K88" s="3">
        <v>1425.85</v>
      </c>
      <c r="L88" s="5">
        <v>1472911</v>
      </c>
      <c r="M88" s="3">
        <v>3113842058.3499999</v>
      </c>
      <c r="N88" s="13">
        <v>121081</v>
      </c>
      <c r="O88">
        <v>767905</v>
      </c>
      <c r="P88">
        <v>52.14</v>
      </c>
      <c r="R88" s="22">
        <f t="shared" si="47"/>
        <v>2114.6999999999998</v>
      </c>
      <c r="S88" s="22">
        <f t="shared" si="48"/>
        <v>162.34049233500002</v>
      </c>
      <c r="T88" s="22">
        <f t="shared" ref="T88:T91" si="62">AVERAGE(S83:S87)</f>
        <v>176.06788613640001</v>
      </c>
      <c r="U88" s="1"/>
      <c r="V88" s="32">
        <f t="shared" si="59"/>
        <v>44692</v>
      </c>
      <c r="W88" s="34">
        <f t="shared" si="60"/>
        <v>-1.0597234893676793E-2</v>
      </c>
      <c r="X88" s="34">
        <f t="shared" si="61"/>
        <v>0.92203351728341099</v>
      </c>
      <c r="Y88" s="1"/>
      <c r="Z88" s="28">
        <f t="shared" si="53"/>
        <v>0.2360187861271677</v>
      </c>
      <c r="AA88" s="28">
        <f t="shared" si="54"/>
        <v>0.48311533471262752</v>
      </c>
      <c r="AB88" s="1"/>
      <c r="AC88" s="33">
        <f t="shared" si="55"/>
        <v>2114.0700000000002</v>
      </c>
      <c r="AD88" s="33">
        <f t="shared" si="56"/>
        <v>2138</v>
      </c>
      <c r="AE88" s="33">
        <f t="shared" si="57"/>
        <v>2095.75</v>
      </c>
    </row>
    <row r="89" spans="1:31" ht="15" thickBot="1">
      <c r="A89" s="12">
        <v>44693</v>
      </c>
      <c r="B89" s="2" t="s">
        <v>26</v>
      </c>
      <c r="C89" s="3">
        <v>2102</v>
      </c>
      <c r="D89" s="3">
        <v>2103.9</v>
      </c>
      <c r="E89" s="3">
        <v>2035.55</v>
      </c>
      <c r="F89" s="3">
        <v>2114.6999999999998</v>
      </c>
      <c r="G89" s="4">
        <v>2054.5500000000002</v>
      </c>
      <c r="H89" s="3">
        <v>2048.5500000000002</v>
      </c>
      <c r="I89" s="3">
        <v>2054.0700000000002</v>
      </c>
      <c r="J89" s="3">
        <v>2768</v>
      </c>
      <c r="K89" s="3">
        <v>1425.85</v>
      </c>
      <c r="L89" s="5">
        <v>1362031</v>
      </c>
      <c r="M89" s="3">
        <v>2797704839.8000002</v>
      </c>
      <c r="N89" s="13">
        <v>98413</v>
      </c>
      <c r="O89">
        <v>694076</v>
      </c>
      <c r="P89">
        <v>50.96</v>
      </c>
      <c r="R89" s="22">
        <f t="shared" si="47"/>
        <v>2048.5500000000002</v>
      </c>
      <c r="S89" s="22">
        <f t="shared" si="48"/>
        <v>142.56806893200002</v>
      </c>
      <c r="T89" s="22">
        <f t="shared" si="62"/>
        <v>170.20523598359998</v>
      </c>
      <c r="U89" s="1"/>
      <c r="V89" s="32">
        <f t="shared" si="59"/>
        <v>44693</v>
      </c>
      <c r="W89" s="34">
        <f t="shared" si="60"/>
        <v>-3.1281032770605594E-2</v>
      </c>
      <c r="X89" s="34">
        <f t="shared" si="61"/>
        <v>0.83762446030589255</v>
      </c>
      <c r="Y89" s="1"/>
      <c r="Z89" s="28">
        <f t="shared" si="53"/>
        <v>0.25991690751445079</v>
      </c>
      <c r="AA89" s="28">
        <f t="shared" si="54"/>
        <v>0.43672195532489416</v>
      </c>
      <c r="AB89" s="1"/>
      <c r="AC89" s="33">
        <f t="shared" si="55"/>
        <v>2054.0700000000002</v>
      </c>
      <c r="AD89" s="33">
        <f t="shared" si="56"/>
        <v>2103.9</v>
      </c>
      <c r="AE89" s="33">
        <f t="shared" si="57"/>
        <v>2035.55</v>
      </c>
    </row>
    <row r="90" spans="1:31" ht="15" thickBot="1">
      <c r="A90" s="12">
        <v>44694</v>
      </c>
      <c r="B90" s="2" t="s">
        <v>26</v>
      </c>
      <c r="C90" s="3">
        <v>2056.15</v>
      </c>
      <c r="D90" s="3">
        <v>2154</v>
      </c>
      <c r="E90" s="3">
        <v>2056.15</v>
      </c>
      <c r="F90" s="3">
        <v>2048.5500000000002</v>
      </c>
      <c r="G90" s="4">
        <v>2096.15</v>
      </c>
      <c r="H90" s="3">
        <v>2091.6999999999998</v>
      </c>
      <c r="I90" s="3">
        <v>2113.06</v>
      </c>
      <c r="J90" s="3">
        <v>2768</v>
      </c>
      <c r="K90" s="3">
        <v>1425.85</v>
      </c>
      <c r="L90" s="5">
        <v>2580348</v>
      </c>
      <c r="M90" s="3">
        <v>5452433726.8500004</v>
      </c>
      <c r="N90" s="13">
        <v>164874</v>
      </c>
      <c r="O90">
        <v>1249623</v>
      </c>
      <c r="P90">
        <v>48.43</v>
      </c>
      <c r="R90" s="22">
        <f t="shared" si="47"/>
        <v>2091.6999999999998</v>
      </c>
      <c r="S90" s="22">
        <f t="shared" si="48"/>
        <v>264.05283763800003</v>
      </c>
      <c r="T90" s="22">
        <f t="shared" si="62"/>
        <v>138.78187375020002</v>
      </c>
      <c r="U90" s="1"/>
      <c r="V90" s="32">
        <f t="shared" si="59"/>
        <v>44694</v>
      </c>
      <c r="W90" s="34">
        <f t="shared" si="60"/>
        <v>2.1063679187717961E-2</v>
      </c>
      <c r="X90" s="34">
        <f t="shared" si="61"/>
        <v>1.9026464371945364</v>
      </c>
      <c r="Y90" s="1"/>
      <c r="Z90" s="28">
        <f t="shared" si="53"/>
        <v>0.244328034682081</v>
      </c>
      <c r="AA90" s="28">
        <f t="shared" si="54"/>
        <v>0.46698460567380856</v>
      </c>
      <c r="AB90" s="1"/>
      <c r="AC90" s="33">
        <f t="shared" si="55"/>
        <v>2113.06</v>
      </c>
      <c r="AD90" s="33">
        <f t="shared" si="56"/>
        <v>2154</v>
      </c>
      <c r="AE90" s="33">
        <f t="shared" si="57"/>
        <v>2056.15</v>
      </c>
    </row>
    <row r="91" spans="1:31" ht="15" thickBot="1">
      <c r="A91" s="12">
        <v>44697</v>
      </c>
      <c r="B91" s="2" t="s">
        <v>26</v>
      </c>
      <c r="C91" s="3">
        <v>2118</v>
      </c>
      <c r="D91" s="3">
        <v>2152</v>
      </c>
      <c r="E91" s="3">
        <v>2096.6999999999998</v>
      </c>
      <c r="F91" s="3">
        <v>2091.6999999999998</v>
      </c>
      <c r="G91" s="4">
        <v>2111</v>
      </c>
      <c r="H91" s="3">
        <v>2109.6</v>
      </c>
      <c r="I91" s="3">
        <v>2122.33</v>
      </c>
      <c r="J91" s="3">
        <v>2768</v>
      </c>
      <c r="K91" s="3">
        <v>1438</v>
      </c>
      <c r="L91" s="5">
        <v>1370151</v>
      </c>
      <c r="M91" s="3">
        <v>2907909952.9499998</v>
      </c>
      <c r="N91" s="13">
        <v>90560</v>
      </c>
      <c r="O91">
        <v>604858</v>
      </c>
      <c r="P91">
        <v>44.15</v>
      </c>
      <c r="R91" s="22">
        <f t="shared" si="47"/>
        <v>2109.6</v>
      </c>
      <c r="S91" s="22">
        <f t="shared" si="48"/>
        <v>128.37082791399999</v>
      </c>
      <c r="T91" s="22">
        <f t="shared" si="62"/>
        <v>155.724870753</v>
      </c>
      <c r="U91" s="1"/>
      <c r="V91" s="32">
        <f t="shared" si="59"/>
        <v>44697</v>
      </c>
      <c r="W91" s="34">
        <f t="shared" si="60"/>
        <v>8.5576325476885273E-3</v>
      </c>
      <c r="X91" s="34">
        <f t="shared" si="61"/>
        <v>0.82434377561701688</v>
      </c>
      <c r="Y91" s="1"/>
      <c r="Z91" s="28">
        <f t="shared" si="53"/>
        <v>0.23786127167630061</v>
      </c>
      <c r="AA91" s="28">
        <f t="shared" si="54"/>
        <v>0.46703755215577186</v>
      </c>
      <c r="AB91" s="1"/>
      <c r="AC91" s="33">
        <f t="shared" si="55"/>
        <v>2122.33</v>
      </c>
      <c r="AD91" s="33">
        <f t="shared" si="56"/>
        <v>2152</v>
      </c>
      <c r="AE91" s="33">
        <f t="shared" si="57"/>
        <v>2096.6999999999998</v>
      </c>
    </row>
    <row r="92" spans="1:31" ht="15" thickBot="1">
      <c r="A92" s="12">
        <v>44698</v>
      </c>
      <c r="B92" s="2" t="s">
        <v>26</v>
      </c>
      <c r="C92" s="3">
        <v>2145</v>
      </c>
      <c r="D92" s="3">
        <v>2185</v>
      </c>
      <c r="E92" s="3">
        <v>2111</v>
      </c>
      <c r="F92" s="3">
        <v>2109.6</v>
      </c>
      <c r="G92" s="4">
        <v>2182.9</v>
      </c>
      <c r="H92" s="3">
        <v>2176.35</v>
      </c>
      <c r="I92" s="3">
        <v>2146.4</v>
      </c>
      <c r="J92" s="3">
        <v>2768</v>
      </c>
      <c r="K92" s="3">
        <v>1438</v>
      </c>
      <c r="L92" s="5">
        <v>1256142</v>
      </c>
      <c r="M92" s="3">
        <v>2696180833.5999999</v>
      </c>
      <c r="N92" s="13">
        <v>76901</v>
      </c>
      <c r="O92">
        <v>635242</v>
      </c>
      <c r="P92">
        <v>50.57</v>
      </c>
      <c r="R92" s="22">
        <f t="shared" si="47"/>
        <v>2176.35</v>
      </c>
      <c r="S92" s="22">
        <f t="shared" si="48"/>
        <v>136.34834287999999</v>
      </c>
      <c r="T92" s="22">
        <f t="shared" si="49"/>
        <v>129.6433119166</v>
      </c>
      <c r="U92" s="1"/>
      <c r="V92" s="32"/>
      <c r="W92" s="28">
        <v>0.02</v>
      </c>
      <c r="X92" s="28">
        <v>1</v>
      </c>
      <c r="Y92" s="1"/>
      <c r="Z92" s="28">
        <f t="shared" si="53"/>
        <v>0.21374638728323703</v>
      </c>
      <c r="AA92" s="28">
        <f t="shared" si="54"/>
        <v>0.51345618915159941</v>
      </c>
      <c r="AB92" s="1"/>
      <c r="AC92" s="33">
        <f t="shared" si="55"/>
        <v>2146.4</v>
      </c>
      <c r="AD92" s="33">
        <f t="shared" si="56"/>
        <v>2185</v>
      </c>
      <c r="AE92" s="33">
        <f t="shared" si="57"/>
        <v>2111</v>
      </c>
    </row>
    <row r="93" spans="1:31" ht="15" thickBot="1">
      <c r="A93" s="12">
        <v>44699</v>
      </c>
      <c r="B93" s="2" t="s">
        <v>26</v>
      </c>
      <c r="C93" s="3">
        <v>2187</v>
      </c>
      <c r="D93" s="3">
        <v>2194.3000000000002</v>
      </c>
      <c r="E93" s="3">
        <v>2161</v>
      </c>
      <c r="F93" s="3">
        <v>2176.35</v>
      </c>
      <c r="G93" s="4">
        <v>2170</v>
      </c>
      <c r="H93" s="3">
        <v>2166.75</v>
      </c>
      <c r="I93" s="3">
        <v>2178.46</v>
      </c>
      <c r="J93" s="3">
        <v>2768</v>
      </c>
      <c r="K93" s="3">
        <v>1438</v>
      </c>
      <c r="L93" s="5">
        <v>1188772</v>
      </c>
      <c r="M93" s="3">
        <v>2589687186</v>
      </c>
      <c r="N93" s="13">
        <v>75313</v>
      </c>
      <c r="O93">
        <v>630821</v>
      </c>
      <c r="P93">
        <v>53.06</v>
      </c>
      <c r="R93" s="22">
        <f t="shared" si="47"/>
        <v>2166.75</v>
      </c>
      <c r="S93" s="22">
        <f t="shared" si="48"/>
        <v>137.42183156600001</v>
      </c>
      <c r="T93" s="22">
        <f t="shared" si="49"/>
        <v>129.6433119166</v>
      </c>
      <c r="U93" s="1"/>
      <c r="V93" s="32">
        <f t="shared" ref="V93:V100" si="63">A93</f>
        <v>44699</v>
      </c>
      <c r="W93" s="34">
        <f t="shared" ref="W93:W100" si="64">(R93-R92)/R92</f>
        <v>-4.4110552071127849E-3</v>
      </c>
      <c r="X93" s="34">
        <f t="shared" ref="X93:X100" si="65">S93/T93</f>
        <v>1.0599993901297735</v>
      </c>
      <c r="Y93" s="1"/>
      <c r="Z93" s="28">
        <f t="shared" si="53"/>
        <v>0.21721459537572255</v>
      </c>
      <c r="AA93" s="28">
        <f t="shared" si="54"/>
        <v>0.50678025034770513</v>
      </c>
      <c r="AB93" s="1"/>
      <c r="AC93" s="33">
        <f t="shared" si="55"/>
        <v>2178.46</v>
      </c>
      <c r="AD93" s="33">
        <f t="shared" si="56"/>
        <v>2194.3000000000002</v>
      </c>
      <c r="AE93" s="33">
        <f t="shared" si="57"/>
        <v>2161</v>
      </c>
    </row>
    <row r="94" spans="1:31" ht="15" thickBot="1">
      <c r="A94" s="12">
        <v>44700</v>
      </c>
      <c r="B94" s="2" t="s">
        <v>26</v>
      </c>
      <c r="C94" s="3">
        <v>2125</v>
      </c>
      <c r="D94" s="3">
        <v>2156.1</v>
      </c>
      <c r="E94" s="3">
        <v>2055.1</v>
      </c>
      <c r="F94" s="3">
        <v>2166.75</v>
      </c>
      <c r="G94" s="4">
        <v>2126</v>
      </c>
      <c r="H94" s="3">
        <v>2111.9499999999998</v>
      </c>
      <c r="I94" s="3">
        <v>2130.83</v>
      </c>
      <c r="J94" s="3">
        <v>2768</v>
      </c>
      <c r="K94" s="3">
        <v>1438</v>
      </c>
      <c r="L94" s="5">
        <v>981115</v>
      </c>
      <c r="M94" s="3">
        <v>2090590744.6500001</v>
      </c>
      <c r="N94" s="13">
        <v>69616</v>
      </c>
      <c r="O94">
        <v>505238</v>
      </c>
      <c r="P94">
        <v>51.5</v>
      </c>
      <c r="R94" s="22">
        <f t="shared" si="47"/>
        <v>2111.9499999999998</v>
      </c>
      <c r="S94" s="22">
        <f t="shared" si="48"/>
        <v>107.657628754</v>
      </c>
      <c r="T94" s="22">
        <f t="shared" si="49"/>
        <v>129.6433119166</v>
      </c>
      <c r="U94" s="1"/>
      <c r="V94" s="32">
        <f t="shared" si="63"/>
        <v>44700</v>
      </c>
      <c r="W94" s="34">
        <f t="shared" si="64"/>
        <v>-2.5291334948655906E-2</v>
      </c>
      <c r="X94" s="34">
        <f t="shared" si="65"/>
        <v>0.83041405809855073</v>
      </c>
      <c r="Y94" s="1"/>
      <c r="Z94" s="28">
        <f t="shared" si="53"/>
        <v>0.23701228323699428</v>
      </c>
      <c r="AA94" s="28">
        <f t="shared" si="54"/>
        <v>0.46867176634214175</v>
      </c>
      <c r="AB94" s="1"/>
      <c r="AC94" s="33">
        <f t="shared" si="55"/>
        <v>2130.83</v>
      </c>
      <c r="AD94" s="33">
        <f t="shared" si="56"/>
        <v>2156.1</v>
      </c>
      <c r="AE94" s="33">
        <f t="shared" si="57"/>
        <v>2055.1</v>
      </c>
    </row>
    <row r="95" spans="1:31" ht="15" thickBot="1">
      <c r="A95" s="12">
        <v>44701</v>
      </c>
      <c r="B95" s="2" t="s">
        <v>26</v>
      </c>
      <c r="C95" s="3">
        <v>2139.9</v>
      </c>
      <c r="D95" s="3">
        <v>2155.5500000000002</v>
      </c>
      <c r="E95" s="3">
        <v>2129.1999999999998</v>
      </c>
      <c r="F95" s="3">
        <v>2111.9499999999998</v>
      </c>
      <c r="G95" s="4">
        <v>2142.65</v>
      </c>
      <c r="H95" s="3">
        <v>2137.0500000000002</v>
      </c>
      <c r="I95" s="3">
        <v>2137.7800000000002</v>
      </c>
      <c r="J95" s="3">
        <v>2768</v>
      </c>
      <c r="K95" s="3">
        <v>1438</v>
      </c>
      <c r="L95" s="5">
        <v>1017542</v>
      </c>
      <c r="M95" s="3">
        <v>2175279300.25</v>
      </c>
      <c r="N95" s="13">
        <v>73374</v>
      </c>
      <c r="O95">
        <v>605436</v>
      </c>
      <c r="P95">
        <v>59.5</v>
      </c>
      <c r="R95" s="22">
        <f t="shared" si="47"/>
        <v>2137.0500000000002</v>
      </c>
      <c r="S95" s="22">
        <f t="shared" si="48"/>
        <v>129.42889720800002</v>
      </c>
      <c r="T95" s="22">
        <f t="shared" si="49"/>
        <v>129.6433119166</v>
      </c>
      <c r="U95" s="1"/>
      <c r="V95" s="32">
        <f t="shared" si="63"/>
        <v>44701</v>
      </c>
      <c r="W95" s="34">
        <f t="shared" si="64"/>
        <v>1.1884751059447604E-2</v>
      </c>
      <c r="X95" s="34">
        <f t="shared" si="65"/>
        <v>0.99834611824219743</v>
      </c>
      <c r="Y95" s="1"/>
      <c r="Z95" s="28">
        <f t="shared" si="53"/>
        <v>0.22794436416184966</v>
      </c>
      <c r="AA95" s="28">
        <f t="shared" si="54"/>
        <v>0.48612656467315729</v>
      </c>
      <c r="AB95" s="1"/>
      <c r="AC95" s="33">
        <f t="shared" si="55"/>
        <v>2137.7800000000002</v>
      </c>
      <c r="AD95" s="33">
        <f t="shared" si="56"/>
        <v>2155.5500000000002</v>
      </c>
      <c r="AE95" s="33">
        <f t="shared" si="57"/>
        <v>2129.1999999999998</v>
      </c>
    </row>
    <row r="96" spans="1:31" ht="15" thickBot="1">
      <c r="A96" s="12">
        <v>44704</v>
      </c>
      <c r="B96" s="2" t="s">
        <v>26</v>
      </c>
      <c r="C96" s="3">
        <v>2160</v>
      </c>
      <c r="D96" s="3">
        <v>2200</v>
      </c>
      <c r="E96" s="3">
        <v>2138</v>
      </c>
      <c r="F96" s="3">
        <v>2137.0500000000002</v>
      </c>
      <c r="G96" s="4">
        <v>2149.9499999999998</v>
      </c>
      <c r="H96" s="3">
        <v>2151.3000000000002</v>
      </c>
      <c r="I96" s="3">
        <v>2175.25</v>
      </c>
      <c r="J96" s="3">
        <v>2768</v>
      </c>
      <c r="K96" s="3">
        <v>1505.45</v>
      </c>
      <c r="L96" s="5">
        <v>1346294</v>
      </c>
      <c r="M96" s="3">
        <v>2928523000.25</v>
      </c>
      <c r="N96" s="13">
        <v>73291</v>
      </c>
      <c r="O96">
        <v>631467</v>
      </c>
      <c r="P96">
        <v>46.9</v>
      </c>
      <c r="R96" s="22">
        <f t="shared" si="47"/>
        <v>2151.3000000000002</v>
      </c>
      <c r="S96" s="22">
        <f t="shared" si="48"/>
        <v>137.359859175</v>
      </c>
      <c r="T96" s="22">
        <f t="shared" si="49"/>
        <v>129.6433119166</v>
      </c>
      <c r="U96" s="1"/>
      <c r="V96" s="32">
        <f t="shared" si="63"/>
        <v>44704</v>
      </c>
      <c r="W96" s="34">
        <f t="shared" si="64"/>
        <v>6.6680704709763455E-3</v>
      </c>
      <c r="X96" s="34">
        <f t="shared" si="65"/>
        <v>1.0595213678540092</v>
      </c>
      <c r="Y96" s="1"/>
      <c r="Z96" s="28">
        <f t="shared" si="53"/>
        <v>0.22279624277456642</v>
      </c>
      <c r="AA96" s="28">
        <f t="shared" si="54"/>
        <v>0.4290079378258993</v>
      </c>
      <c r="AB96" s="1"/>
      <c r="AC96" s="33">
        <f t="shared" si="55"/>
        <v>2175.25</v>
      </c>
      <c r="AD96" s="33">
        <f t="shared" si="56"/>
        <v>2200</v>
      </c>
      <c r="AE96" s="33">
        <f t="shared" si="57"/>
        <v>2138</v>
      </c>
    </row>
    <row r="97" spans="1:31" ht="15" thickBot="1">
      <c r="A97" s="12">
        <v>44705</v>
      </c>
      <c r="B97" s="2" t="s">
        <v>26</v>
      </c>
      <c r="C97" s="3">
        <v>2151.65</v>
      </c>
      <c r="D97" s="3">
        <v>2165</v>
      </c>
      <c r="E97" s="3">
        <v>2121.35</v>
      </c>
      <c r="F97" s="3">
        <v>2151.3000000000002</v>
      </c>
      <c r="G97" s="4">
        <v>2140.65</v>
      </c>
      <c r="H97" s="3">
        <v>2140.25</v>
      </c>
      <c r="I97" s="3">
        <v>2142.56</v>
      </c>
      <c r="J97" s="3">
        <v>2768</v>
      </c>
      <c r="K97" s="3">
        <v>1505.45</v>
      </c>
      <c r="L97" s="5">
        <v>1150314</v>
      </c>
      <c r="M97" s="3">
        <v>2464621623.9499998</v>
      </c>
      <c r="N97" s="13">
        <v>80214</v>
      </c>
      <c r="O97">
        <v>711558</v>
      </c>
      <c r="P97">
        <v>61.86</v>
      </c>
      <c r="R97" s="22">
        <f t="shared" si="47"/>
        <v>2140.25</v>
      </c>
      <c r="S97" s="22">
        <f t="shared" si="48"/>
        <v>152.45557084800001</v>
      </c>
      <c r="T97" s="22">
        <f t="shared" ref="T97:T100" si="66">AVERAGE(S92:S96)</f>
        <v>129.6433119166</v>
      </c>
      <c r="U97" s="1"/>
      <c r="V97" s="32">
        <f t="shared" si="63"/>
        <v>44705</v>
      </c>
      <c r="W97" s="34">
        <f t="shared" si="64"/>
        <v>-5.1364291358714179E-3</v>
      </c>
      <c r="X97" s="34">
        <f t="shared" si="65"/>
        <v>1.1759617105900164</v>
      </c>
      <c r="Y97" s="1"/>
      <c r="Z97" s="28">
        <f t="shared" si="53"/>
        <v>0.22678829479768786</v>
      </c>
      <c r="AA97" s="28">
        <f t="shared" si="54"/>
        <v>0.42166793981865885</v>
      </c>
      <c r="AB97" s="1"/>
      <c r="AC97" s="33">
        <f t="shared" si="55"/>
        <v>2142.56</v>
      </c>
      <c r="AD97" s="33">
        <f t="shared" si="56"/>
        <v>2165</v>
      </c>
      <c r="AE97" s="33">
        <f t="shared" si="57"/>
        <v>2121.35</v>
      </c>
    </row>
    <row r="98" spans="1:31" ht="15" thickBot="1">
      <c r="A98" s="12">
        <v>44706</v>
      </c>
      <c r="B98" s="2" t="s">
        <v>26</v>
      </c>
      <c r="C98" s="3">
        <v>2160</v>
      </c>
      <c r="D98" s="3">
        <v>2181</v>
      </c>
      <c r="E98" s="3">
        <v>2106</v>
      </c>
      <c r="F98" s="3">
        <v>2140.25</v>
      </c>
      <c r="G98" s="4">
        <v>2115</v>
      </c>
      <c r="H98" s="3">
        <v>2113.4</v>
      </c>
      <c r="I98" s="3">
        <v>2125.23</v>
      </c>
      <c r="J98" s="3">
        <v>2768</v>
      </c>
      <c r="K98" s="3">
        <v>1505.45</v>
      </c>
      <c r="L98" s="5">
        <v>1125068</v>
      </c>
      <c r="M98" s="3">
        <v>2391027165.8499999</v>
      </c>
      <c r="N98" s="13">
        <v>74563</v>
      </c>
      <c r="O98">
        <v>710594</v>
      </c>
      <c r="P98">
        <v>63.16</v>
      </c>
      <c r="R98" s="22">
        <f t="shared" si="47"/>
        <v>2113.4</v>
      </c>
      <c r="S98" s="22">
        <f t="shared" si="48"/>
        <v>151.017568662</v>
      </c>
      <c r="T98" s="22">
        <f t="shared" si="66"/>
        <v>132.86475751020001</v>
      </c>
      <c r="U98" s="1"/>
      <c r="V98" s="32">
        <f t="shared" si="63"/>
        <v>44706</v>
      </c>
      <c r="W98" s="34">
        <f t="shared" si="64"/>
        <v>-1.2545263403807924E-2</v>
      </c>
      <c r="X98" s="34">
        <f t="shared" si="65"/>
        <v>1.1366262317560503</v>
      </c>
      <c r="Y98" s="1"/>
      <c r="Z98" s="28">
        <f t="shared" si="53"/>
        <v>0.23648843930635835</v>
      </c>
      <c r="AA98" s="28">
        <f t="shared" si="54"/>
        <v>0.40383274104088479</v>
      </c>
      <c r="AB98" s="1"/>
      <c r="AC98" s="33">
        <f t="shared" si="55"/>
        <v>2125.23</v>
      </c>
      <c r="AD98" s="33">
        <f t="shared" si="56"/>
        <v>2181</v>
      </c>
      <c r="AE98" s="33">
        <f t="shared" si="57"/>
        <v>2106</v>
      </c>
    </row>
    <row r="99" spans="1:31" ht="15" thickBot="1">
      <c r="A99" s="12">
        <v>44707</v>
      </c>
      <c r="B99" s="2" t="s">
        <v>26</v>
      </c>
      <c r="C99" s="3">
        <v>2132</v>
      </c>
      <c r="D99" s="3">
        <v>2150.85</v>
      </c>
      <c r="E99" s="3">
        <v>2075.5</v>
      </c>
      <c r="F99" s="3">
        <v>2113.4</v>
      </c>
      <c r="G99" s="4">
        <v>2142.0500000000002</v>
      </c>
      <c r="H99" s="3">
        <v>2141.9499999999998</v>
      </c>
      <c r="I99" s="3">
        <v>2114.66</v>
      </c>
      <c r="J99" s="3">
        <v>2768</v>
      </c>
      <c r="K99" s="3">
        <v>1505.45</v>
      </c>
      <c r="L99" s="5">
        <v>1382368</v>
      </c>
      <c r="M99" s="3">
        <v>2923234031.4000001</v>
      </c>
      <c r="N99" s="13">
        <v>84371</v>
      </c>
      <c r="O99">
        <v>725821</v>
      </c>
      <c r="P99">
        <v>52.51</v>
      </c>
      <c r="R99" s="22">
        <f t="shared" si="47"/>
        <v>2141.9499999999998</v>
      </c>
      <c r="S99" s="22">
        <f t="shared" si="48"/>
        <v>153.48646358599999</v>
      </c>
      <c r="T99" s="22">
        <f t="shared" si="66"/>
        <v>135.58390492940001</v>
      </c>
      <c r="U99" s="1"/>
      <c r="V99" s="32">
        <f t="shared" si="63"/>
        <v>44707</v>
      </c>
      <c r="W99" s="34">
        <f t="shared" si="64"/>
        <v>1.3509037569792621E-2</v>
      </c>
      <c r="X99" s="34">
        <f t="shared" si="65"/>
        <v>1.132040441422026</v>
      </c>
      <c r="Y99" s="1"/>
      <c r="Z99" s="28">
        <f t="shared" si="53"/>
        <v>0.22617413294797695</v>
      </c>
      <c r="AA99" s="28">
        <f t="shared" si="54"/>
        <v>0.42279717028131109</v>
      </c>
      <c r="AB99" s="1"/>
      <c r="AC99" s="33">
        <f t="shared" si="55"/>
        <v>2114.66</v>
      </c>
      <c r="AD99" s="33">
        <f t="shared" si="56"/>
        <v>2150.85</v>
      </c>
      <c r="AE99" s="33">
        <f t="shared" si="57"/>
        <v>2075.5</v>
      </c>
    </row>
    <row r="100" spans="1:31" ht="15" thickBot="1">
      <c r="A100" s="12">
        <v>44708</v>
      </c>
      <c r="B100" s="2" t="s">
        <v>26</v>
      </c>
      <c r="C100" s="3">
        <v>2155</v>
      </c>
      <c r="D100" s="3">
        <v>2159.9499999999998</v>
      </c>
      <c r="E100" s="3">
        <v>2123.4</v>
      </c>
      <c r="F100" s="3">
        <v>2141.9499999999998</v>
      </c>
      <c r="G100" s="4">
        <v>2150</v>
      </c>
      <c r="H100" s="3">
        <v>2149.1999999999998</v>
      </c>
      <c r="I100" s="3">
        <v>2139.6799999999998</v>
      </c>
      <c r="J100" s="3">
        <v>2768</v>
      </c>
      <c r="K100" s="3">
        <v>1505.45</v>
      </c>
      <c r="L100" s="5">
        <v>865917</v>
      </c>
      <c r="M100" s="3">
        <v>1852788322.75</v>
      </c>
      <c r="N100" s="13">
        <v>62516</v>
      </c>
      <c r="O100">
        <v>423355</v>
      </c>
      <c r="P100">
        <v>48.89</v>
      </c>
      <c r="R100" s="22">
        <f t="shared" si="47"/>
        <v>2149.1999999999998</v>
      </c>
      <c r="S100" s="22">
        <f t="shared" si="48"/>
        <v>90.58442264</v>
      </c>
      <c r="T100" s="22">
        <f t="shared" si="66"/>
        <v>144.74967189580002</v>
      </c>
      <c r="U100" s="1"/>
      <c r="V100" s="32">
        <f t="shared" si="63"/>
        <v>44708</v>
      </c>
      <c r="W100" s="34">
        <f t="shared" si="64"/>
        <v>3.384766217698826E-3</v>
      </c>
      <c r="X100" s="34">
        <f t="shared" si="65"/>
        <v>0.62580053863754803</v>
      </c>
      <c r="Y100" s="1"/>
      <c r="Z100" s="28">
        <f t="shared" si="53"/>
        <v>0.22355491329479776</v>
      </c>
      <c r="AA100" s="28">
        <f t="shared" si="54"/>
        <v>0.42761300607791675</v>
      </c>
      <c r="AB100" s="1"/>
      <c r="AC100" s="33">
        <f t="shared" si="55"/>
        <v>2139.6799999999998</v>
      </c>
      <c r="AD100" s="33">
        <f t="shared" si="56"/>
        <v>2159.9499999999998</v>
      </c>
      <c r="AE100" s="33">
        <f t="shared" si="57"/>
        <v>2123.4</v>
      </c>
    </row>
    <row r="101" spans="1:31" ht="15" thickBot="1">
      <c r="A101" s="6">
        <v>44711</v>
      </c>
      <c r="B101" s="7" t="s">
        <v>26</v>
      </c>
      <c r="C101" s="8">
        <v>2164</v>
      </c>
      <c r="D101" s="8">
        <v>2260</v>
      </c>
      <c r="E101" s="8">
        <v>2164</v>
      </c>
      <c r="F101" s="8">
        <v>2149.1999999999998</v>
      </c>
      <c r="G101" s="9">
        <v>2254.9499999999998</v>
      </c>
      <c r="H101" s="8">
        <v>2255.9</v>
      </c>
      <c r="I101" s="8">
        <v>2236.71</v>
      </c>
      <c r="J101" s="8">
        <v>2768</v>
      </c>
      <c r="K101" s="8">
        <v>1564.2</v>
      </c>
      <c r="L101" s="10">
        <v>1691435</v>
      </c>
      <c r="M101" s="8">
        <v>3783250799.5500002</v>
      </c>
      <c r="N101" s="11">
        <v>97144</v>
      </c>
      <c r="O101">
        <v>697768</v>
      </c>
      <c r="P101">
        <v>41.25</v>
      </c>
      <c r="R101" s="22">
        <f t="shared" si="47"/>
        <v>2255.9</v>
      </c>
      <c r="S101" s="22">
        <f t="shared" si="48"/>
        <v>156.07046632800001</v>
      </c>
      <c r="T101" s="22">
        <f t="shared" si="49"/>
        <v>333.99439507259996</v>
      </c>
      <c r="U101" s="1"/>
      <c r="V101" s="32"/>
      <c r="W101" s="28">
        <v>0.02</v>
      </c>
      <c r="X101" s="28">
        <v>1</v>
      </c>
      <c r="Y101" s="1"/>
      <c r="Z101" s="28">
        <f t="shared" si="53"/>
        <v>0.18500722543352599</v>
      </c>
      <c r="AA101" s="28">
        <f t="shared" si="54"/>
        <v>0.44220687891573968</v>
      </c>
      <c r="AB101" s="1"/>
      <c r="AC101" s="33">
        <f t="shared" si="55"/>
        <v>2236.71</v>
      </c>
      <c r="AD101" s="33">
        <f t="shared" si="56"/>
        <v>2260</v>
      </c>
      <c r="AE101" s="33">
        <f t="shared" si="57"/>
        <v>2164</v>
      </c>
    </row>
    <row r="102" spans="1:31" ht="15" thickBot="1">
      <c r="A102" s="12">
        <v>44712</v>
      </c>
      <c r="B102" s="2" t="s">
        <v>26</v>
      </c>
      <c r="C102" s="3">
        <v>2254.9</v>
      </c>
      <c r="D102" s="3">
        <v>2300</v>
      </c>
      <c r="E102" s="3">
        <v>2176.6</v>
      </c>
      <c r="F102" s="3">
        <v>2255.9</v>
      </c>
      <c r="G102" s="4">
        <v>2295</v>
      </c>
      <c r="H102" s="3">
        <v>2216</v>
      </c>
      <c r="I102" s="3">
        <v>2210.9499999999998</v>
      </c>
      <c r="J102" s="3">
        <v>2768</v>
      </c>
      <c r="K102" s="3">
        <v>1564.2</v>
      </c>
      <c r="L102" s="5">
        <v>7005071</v>
      </c>
      <c r="M102" s="3">
        <v>15487882622.049999</v>
      </c>
      <c r="N102" s="13">
        <v>122621</v>
      </c>
      <c r="O102">
        <v>5206805</v>
      </c>
      <c r="P102">
        <v>74.33</v>
      </c>
      <c r="R102" s="22">
        <f t="shared" si="47"/>
        <v>2216</v>
      </c>
      <c r="S102" s="22">
        <f t="shared" si="48"/>
        <v>1151.1985514749999</v>
      </c>
      <c r="T102" s="22">
        <f t="shared" si="49"/>
        <v>333.99439507259996</v>
      </c>
      <c r="U102" s="1"/>
      <c r="V102" s="32">
        <f t="shared" ref="V102:V109" si="67">A102</f>
        <v>44712</v>
      </c>
      <c r="W102" s="34">
        <f t="shared" ref="W102:W109" si="68">(R102-R101)/R101</f>
        <v>-1.7686954208963202E-2</v>
      </c>
      <c r="X102" s="34">
        <f t="shared" ref="X102:X109" si="69">S102/T102</f>
        <v>3.4467600907636946</v>
      </c>
      <c r="Y102" s="1"/>
      <c r="Z102" s="28">
        <f t="shared" si="53"/>
        <v>0.19942196531791909</v>
      </c>
      <c r="AA102" s="28">
        <f t="shared" si="54"/>
        <v>0.41669863188850526</v>
      </c>
      <c r="AB102" s="1"/>
      <c r="AC102" s="33">
        <f t="shared" si="55"/>
        <v>2210.9499999999998</v>
      </c>
      <c r="AD102" s="33">
        <f t="shared" si="56"/>
        <v>2300</v>
      </c>
      <c r="AE102" s="33">
        <f t="shared" si="57"/>
        <v>2176.6</v>
      </c>
    </row>
    <row r="103" spans="1:31" ht="15" thickBot="1">
      <c r="A103" s="12">
        <v>44713</v>
      </c>
      <c r="B103" s="2" t="s">
        <v>26</v>
      </c>
      <c r="C103" s="3">
        <v>2255</v>
      </c>
      <c r="D103" s="3">
        <v>2304.9</v>
      </c>
      <c r="E103" s="3">
        <v>2180</v>
      </c>
      <c r="F103" s="3">
        <v>2216</v>
      </c>
      <c r="G103" s="4">
        <v>2195</v>
      </c>
      <c r="H103" s="3">
        <v>2197.6</v>
      </c>
      <c r="I103" s="3">
        <v>2225.11</v>
      </c>
      <c r="J103" s="3">
        <v>2768</v>
      </c>
      <c r="K103" s="3">
        <v>1564.2</v>
      </c>
      <c r="L103" s="5">
        <v>2126105</v>
      </c>
      <c r="M103" s="3">
        <v>4730818155.9499998</v>
      </c>
      <c r="N103" s="13">
        <v>113554</v>
      </c>
      <c r="O103">
        <v>615724</v>
      </c>
      <c r="P103">
        <v>28.96</v>
      </c>
      <c r="R103" s="22">
        <f t="shared" si="47"/>
        <v>2197.6</v>
      </c>
      <c r="S103" s="22">
        <f t="shared" si="48"/>
        <v>137.005362964</v>
      </c>
      <c r="T103" s="22">
        <f t="shared" si="49"/>
        <v>333.99439507259996</v>
      </c>
      <c r="U103" s="1"/>
      <c r="V103" s="32">
        <f t="shared" si="67"/>
        <v>44713</v>
      </c>
      <c r="W103" s="34">
        <f t="shared" si="68"/>
        <v>-8.3032490974729659E-3</v>
      </c>
      <c r="X103" s="34">
        <f t="shared" si="69"/>
        <v>0.41020258119666742</v>
      </c>
      <c r="Y103" s="1"/>
      <c r="Z103" s="28">
        <f t="shared" si="53"/>
        <v>0.20606936416184973</v>
      </c>
      <c r="AA103" s="28">
        <f t="shared" si="54"/>
        <v>0.40493543025188583</v>
      </c>
      <c r="AB103" s="1"/>
      <c r="AC103" s="33">
        <f t="shared" si="55"/>
        <v>2225.11</v>
      </c>
      <c r="AD103" s="33">
        <f t="shared" si="56"/>
        <v>2304.9</v>
      </c>
      <c r="AE103" s="33">
        <f t="shared" si="57"/>
        <v>2180</v>
      </c>
    </row>
    <row r="104" spans="1:31" ht="15" thickBot="1">
      <c r="A104" s="12">
        <v>44714</v>
      </c>
      <c r="B104" s="2" t="s">
        <v>26</v>
      </c>
      <c r="C104" s="3">
        <v>2176.6</v>
      </c>
      <c r="D104" s="3">
        <v>2225.35</v>
      </c>
      <c r="E104" s="3">
        <v>2176.6</v>
      </c>
      <c r="F104" s="3">
        <v>2197.6</v>
      </c>
      <c r="G104" s="4">
        <v>2225</v>
      </c>
      <c r="H104" s="3">
        <v>2220.9499999999998</v>
      </c>
      <c r="I104" s="3">
        <v>2207.5500000000002</v>
      </c>
      <c r="J104" s="3">
        <v>2768</v>
      </c>
      <c r="K104" s="3">
        <v>1564.2</v>
      </c>
      <c r="L104" s="5">
        <v>966727</v>
      </c>
      <c r="M104" s="3">
        <v>2134099609.8</v>
      </c>
      <c r="N104" s="13">
        <v>52249</v>
      </c>
      <c r="O104">
        <v>361316</v>
      </c>
      <c r="P104">
        <v>37.380000000000003</v>
      </c>
      <c r="R104" s="22">
        <f t="shared" si="47"/>
        <v>2220.9499999999998</v>
      </c>
      <c r="S104" s="22">
        <f t="shared" si="48"/>
        <v>79.762313580000011</v>
      </c>
      <c r="T104" s="22">
        <f t="shared" si="49"/>
        <v>333.99439507259996</v>
      </c>
      <c r="U104" s="1"/>
      <c r="V104" s="32">
        <f t="shared" si="67"/>
        <v>44714</v>
      </c>
      <c r="W104" s="34">
        <f t="shared" si="68"/>
        <v>1.0625227520931885E-2</v>
      </c>
      <c r="X104" s="34">
        <f t="shared" si="69"/>
        <v>0.23881332967477545</v>
      </c>
      <c r="Y104" s="1"/>
      <c r="Z104" s="28">
        <f t="shared" si="53"/>
        <v>0.19763367052023129</v>
      </c>
      <c r="AA104" s="28">
        <f t="shared" si="54"/>
        <v>0.41986318885053048</v>
      </c>
      <c r="AB104" s="1"/>
      <c r="AC104" s="33">
        <f t="shared" si="55"/>
        <v>2207.5500000000002</v>
      </c>
      <c r="AD104" s="33">
        <f t="shared" si="56"/>
        <v>2225.35</v>
      </c>
      <c r="AE104" s="33">
        <f t="shared" si="57"/>
        <v>2176.6</v>
      </c>
    </row>
    <row r="105" spans="1:31" ht="15" thickBot="1">
      <c r="A105" s="12">
        <v>44715</v>
      </c>
      <c r="B105" s="2" t="s">
        <v>26</v>
      </c>
      <c r="C105" s="3">
        <v>2231.65</v>
      </c>
      <c r="D105" s="3">
        <v>2244.9499999999998</v>
      </c>
      <c r="E105" s="3">
        <v>2197.75</v>
      </c>
      <c r="F105" s="3">
        <v>2220.9499999999998</v>
      </c>
      <c r="G105" s="4">
        <v>2212</v>
      </c>
      <c r="H105" s="3">
        <v>2204.4</v>
      </c>
      <c r="I105" s="3">
        <v>2220.7199999999998</v>
      </c>
      <c r="J105" s="3">
        <v>2768</v>
      </c>
      <c r="K105" s="3">
        <v>1564.2</v>
      </c>
      <c r="L105" s="5">
        <v>1228695</v>
      </c>
      <c r="M105" s="3">
        <v>2728593267.0500002</v>
      </c>
      <c r="N105" s="13">
        <v>43430</v>
      </c>
      <c r="O105">
        <v>657153</v>
      </c>
      <c r="P105">
        <v>53.48</v>
      </c>
      <c r="R105" s="22">
        <f t="shared" si="47"/>
        <v>2204.4</v>
      </c>
      <c r="S105" s="22">
        <f t="shared" si="48"/>
        <v>145.93528101599998</v>
      </c>
      <c r="T105" s="22">
        <f t="shared" si="49"/>
        <v>333.99439507259996</v>
      </c>
      <c r="U105" s="1"/>
      <c r="V105" s="32">
        <f t="shared" si="67"/>
        <v>44715</v>
      </c>
      <c r="W105" s="34">
        <f t="shared" si="68"/>
        <v>-7.4517661361128027E-3</v>
      </c>
      <c r="X105" s="34">
        <f t="shared" si="69"/>
        <v>0.43693931146442805</v>
      </c>
      <c r="Y105" s="1"/>
      <c r="Z105" s="28">
        <f t="shared" si="53"/>
        <v>0.20361271676300574</v>
      </c>
      <c r="AA105" s="28">
        <f t="shared" si="54"/>
        <v>0.40928270042194093</v>
      </c>
      <c r="AB105" s="1"/>
      <c r="AC105" s="33">
        <f t="shared" si="55"/>
        <v>2220.7199999999998</v>
      </c>
      <c r="AD105" s="33">
        <f t="shared" si="56"/>
        <v>2244.9499999999998</v>
      </c>
      <c r="AE105" s="33">
        <f t="shared" si="57"/>
        <v>2197.75</v>
      </c>
    </row>
    <row r="106" spans="1:31" ht="15" thickBot="1">
      <c r="A106" s="12">
        <v>44718</v>
      </c>
      <c r="B106" s="2" t="s">
        <v>26</v>
      </c>
      <c r="C106" s="3">
        <v>2204.4</v>
      </c>
      <c r="D106" s="3">
        <v>2208.9499999999998</v>
      </c>
      <c r="E106" s="3">
        <v>2165.9499999999998</v>
      </c>
      <c r="F106" s="3">
        <v>2204.4</v>
      </c>
      <c r="G106" s="4">
        <v>2198</v>
      </c>
      <c r="H106" s="3">
        <v>2198.5500000000002</v>
      </c>
      <c r="I106" s="3">
        <v>2184.1799999999998</v>
      </c>
      <c r="J106" s="3">
        <v>2768</v>
      </c>
      <c r="K106" s="3">
        <v>1662.5</v>
      </c>
      <c r="L106" s="5">
        <v>1285097</v>
      </c>
      <c r="M106" s="3">
        <v>2806889353.4000001</v>
      </c>
      <c r="N106" s="13">
        <v>42127</v>
      </c>
      <c r="O106">
        <v>788923</v>
      </c>
      <c r="P106">
        <v>61.39</v>
      </c>
      <c r="R106" s="22">
        <f t="shared" si="47"/>
        <v>2198.5500000000002</v>
      </c>
      <c r="S106" s="22">
        <f t="shared" si="48"/>
        <v>172.31498381399999</v>
      </c>
      <c r="T106" s="22">
        <f t="shared" ref="T106:T109" si="70">AVERAGE(S101:S105)</f>
        <v>333.99439507259996</v>
      </c>
      <c r="U106" s="1"/>
      <c r="V106" s="32">
        <f t="shared" si="67"/>
        <v>44718</v>
      </c>
      <c r="W106" s="34">
        <f t="shared" si="68"/>
        <v>-2.6537833424060556E-3</v>
      </c>
      <c r="X106" s="34">
        <f t="shared" si="69"/>
        <v>0.51592178298843638</v>
      </c>
      <c r="Y106" s="1"/>
      <c r="Z106" s="28">
        <f t="shared" si="53"/>
        <v>0.20572615606936409</v>
      </c>
      <c r="AA106" s="28">
        <f t="shared" si="54"/>
        <v>0.32243609022556402</v>
      </c>
      <c r="AB106" s="1"/>
      <c r="AC106" s="33">
        <f t="shared" si="55"/>
        <v>2184.1799999999998</v>
      </c>
      <c r="AD106" s="33">
        <f t="shared" si="56"/>
        <v>2208.9499999999998</v>
      </c>
      <c r="AE106" s="33">
        <f t="shared" si="57"/>
        <v>2165.9499999999998</v>
      </c>
    </row>
    <row r="107" spans="1:31" ht="15" thickBot="1">
      <c r="A107" s="12">
        <v>44719</v>
      </c>
      <c r="B107" s="2" t="s">
        <v>26</v>
      </c>
      <c r="C107" s="3">
        <v>2173.5500000000002</v>
      </c>
      <c r="D107" s="3">
        <v>2179.4499999999998</v>
      </c>
      <c r="E107" s="3">
        <v>2088</v>
      </c>
      <c r="F107" s="3">
        <v>2198.5500000000002</v>
      </c>
      <c r="G107" s="4">
        <v>2100.0500000000002</v>
      </c>
      <c r="H107" s="3">
        <v>2100.8000000000002</v>
      </c>
      <c r="I107" s="3">
        <v>2104.29</v>
      </c>
      <c r="J107" s="3">
        <v>2768</v>
      </c>
      <c r="K107" s="3">
        <v>1662.5</v>
      </c>
      <c r="L107" s="5">
        <v>3255286</v>
      </c>
      <c r="M107" s="3">
        <v>6850076542.8500004</v>
      </c>
      <c r="N107" s="13">
        <v>145884</v>
      </c>
      <c r="O107">
        <v>1469886</v>
      </c>
      <c r="P107">
        <v>45.15</v>
      </c>
      <c r="R107" s="22">
        <f t="shared" si="47"/>
        <v>2100.8000000000002</v>
      </c>
      <c r="S107" s="22">
        <f t="shared" si="48"/>
        <v>309.30664109399999</v>
      </c>
      <c r="T107" s="22">
        <f t="shared" si="70"/>
        <v>337.2432985698</v>
      </c>
      <c r="U107" s="1"/>
      <c r="V107" s="32">
        <f t="shared" si="67"/>
        <v>44719</v>
      </c>
      <c r="W107" s="34">
        <f t="shared" si="68"/>
        <v>-4.4461122103204381E-2</v>
      </c>
      <c r="X107" s="34">
        <f t="shared" si="69"/>
        <v>0.91716171205098707</v>
      </c>
      <c r="Y107" s="1"/>
      <c r="Z107" s="28">
        <f t="shared" si="53"/>
        <v>0.2410404624277456</v>
      </c>
      <c r="AA107" s="28">
        <f t="shared" si="54"/>
        <v>0.26363909774436101</v>
      </c>
      <c r="AB107" s="1"/>
      <c r="AC107" s="33">
        <f t="shared" si="55"/>
        <v>2104.29</v>
      </c>
      <c r="AD107" s="33">
        <f t="shared" si="56"/>
        <v>2179.4499999999998</v>
      </c>
      <c r="AE107" s="33">
        <f t="shared" si="57"/>
        <v>2088</v>
      </c>
    </row>
    <row r="108" spans="1:31" ht="15" thickBot="1">
      <c r="A108" s="12">
        <v>44720</v>
      </c>
      <c r="B108" s="2" t="s">
        <v>26</v>
      </c>
      <c r="C108" s="3">
        <v>2106.0500000000002</v>
      </c>
      <c r="D108" s="3">
        <v>2133</v>
      </c>
      <c r="E108" s="3">
        <v>2096.5500000000002</v>
      </c>
      <c r="F108" s="3">
        <v>2100.8000000000002</v>
      </c>
      <c r="G108" s="4">
        <v>2130</v>
      </c>
      <c r="H108" s="3">
        <v>2128.85</v>
      </c>
      <c r="I108" s="3">
        <v>2118.39</v>
      </c>
      <c r="J108" s="3">
        <v>2768</v>
      </c>
      <c r="K108" s="3">
        <v>1662.5</v>
      </c>
      <c r="L108" s="5">
        <v>1775344</v>
      </c>
      <c r="M108" s="3">
        <v>3760874080.3499999</v>
      </c>
      <c r="N108" s="13">
        <v>89459</v>
      </c>
      <c r="O108">
        <v>900954</v>
      </c>
      <c r="P108">
        <v>50.75</v>
      </c>
      <c r="R108" s="22">
        <f t="shared" si="47"/>
        <v>2128.85</v>
      </c>
      <c r="S108" s="22">
        <f t="shared" si="48"/>
        <v>190.85719440599999</v>
      </c>
      <c r="T108" s="22">
        <f t="shared" si="70"/>
        <v>168.86491649359999</v>
      </c>
      <c r="U108" s="1"/>
      <c r="V108" s="32">
        <f t="shared" si="67"/>
        <v>44720</v>
      </c>
      <c r="W108" s="34">
        <f t="shared" si="68"/>
        <v>1.3352056359481971E-2</v>
      </c>
      <c r="X108" s="34">
        <f t="shared" si="69"/>
        <v>1.1302359209305239</v>
      </c>
      <c r="Y108" s="1"/>
      <c r="Z108" s="28">
        <f t="shared" si="53"/>
        <v>0.23090679190751448</v>
      </c>
      <c r="AA108" s="28">
        <f t="shared" si="54"/>
        <v>0.28051127819548866</v>
      </c>
      <c r="AB108" s="1"/>
      <c r="AC108" s="33">
        <f t="shared" si="55"/>
        <v>2118.39</v>
      </c>
      <c r="AD108" s="33">
        <f t="shared" si="56"/>
        <v>2133</v>
      </c>
      <c r="AE108" s="33">
        <f t="shared" si="57"/>
        <v>2096.5500000000002</v>
      </c>
    </row>
    <row r="109" spans="1:31" ht="15" thickBot="1">
      <c r="A109" s="12">
        <v>44721</v>
      </c>
      <c r="B109" s="2" t="s">
        <v>26</v>
      </c>
      <c r="C109" s="3">
        <v>2106</v>
      </c>
      <c r="D109" s="3">
        <v>2154</v>
      </c>
      <c r="E109" s="3">
        <v>2103</v>
      </c>
      <c r="F109" s="3">
        <v>2128.85</v>
      </c>
      <c r="G109" s="4">
        <v>2138.35</v>
      </c>
      <c r="H109" s="3">
        <v>2139.6999999999998</v>
      </c>
      <c r="I109" s="3">
        <v>2134.4699999999998</v>
      </c>
      <c r="J109" s="3">
        <v>2768</v>
      </c>
      <c r="K109" s="3">
        <v>1662.5</v>
      </c>
      <c r="L109" s="5">
        <v>1035771</v>
      </c>
      <c r="M109" s="3">
        <v>2210823972.8499999</v>
      </c>
      <c r="N109" s="13">
        <v>54790</v>
      </c>
      <c r="O109">
        <v>501057</v>
      </c>
      <c r="P109">
        <v>48.38</v>
      </c>
      <c r="R109" s="22">
        <f t="shared" si="47"/>
        <v>2139.6999999999998</v>
      </c>
      <c r="S109" s="22">
        <f t="shared" si="48"/>
        <v>106.94911347899999</v>
      </c>
      <c r="T109" s="22">
        <f t="shared" si="70"/>
        <v>179.63528278199996</v>
      </c>
      <c r="U109" s="1"/>
      <c r="V109" s="32">
        <f t="shared" si="67"/>
        <v>44721</v>
      </c>
      <c r="W109" s="34">
        <f t="shared" si="68"/>
        <v>5.0966484252060549E-3</v>
      </c>
      <c r="X109" s="34">
        <f t="shared" si="69"/>
        <v>0.59536808038312972</v>
      </c>
      <c r="Y109" s="1"/>
      <c r="Z109" s="28">
        <f t="shared" si="53"/>
        <v>0.22698699421965324</v>
      </c>
      <c r="AA109" s="28">
        <f t="shared" si="54"/>
        <v>0.28703759398496231</v>
      </c>
      <c r="AB109" s="1"/>
      <c r="AC109" s="33">
        <f t="shared" si="55"/>
        <v>2134.4699999999998</v>
      </c>
      <c r="AD109" s="33">
        <f t="shared" si="56"/>
        <v>2154</v>
      </c>
      <c r="AE109" s="33">
        <f t="shared" si="57"/>
        <v>2103</v>
      </c>
    </row>
    <row r="110" spans="1:31" ht="15" thickBot="1">
      <c r="A110" s="12">
        <v>44722</v>
      </c>
      <c r="B110" s="2" t="s">
        <v>26</v>
      </c>
      <c r="C110" s="3">
        <v>2108</v>
      </c>
      <c r="D110" s="3">
        <v>2166</v>
      </c>
      <c r="E110" s="3">
        <v>2108</v>
      </c>
      <c r="F110" s="3">
        <v>2139.6999999999998</v>
      </c>
      <c r="G110" s="4">
        <v>2142.6999999999998</v>
      </c>
      <c r="H110" s="3">
        <v>2142.25</v>
      </c>
      <c r="I110" s="3">
        <v>2145.62</v>
      </c>
      <c r="J110" s="3">
        <v>2768</v>
      </c>
      <c r="K110" s="3">
        <v>1662.5</v>
      </c>
      <c r="L110" s="5">
        <v>927889</v>
      </c>
      <c r="M110" s="3">
        <v>1990900235.5999999</v>
      </c>
      <c r="N110" s="13">
        <v>52209</v>
      </c>
      <c r="O110">
        <v>259919</v>
      </c>
      <c r="P110">
        <v>28.01</v>
      </c>
      <c r="R110" s="22">
        <f t="shared" si="47"/>
        <v>2142.25</v>
      </c>
      <c r="S110" s="22">
        <f t="shared" si="48"/>
        <v>55.768740477999998</v>
      </c>
      <c r="T110" s="22">
        <f t="shared" si="49"/>
        <v>76.249343629199998</v>
      </c>
      <c r="U110" s="1"/>
      <c r="V110" s="32"/>
      <c r="W110" s="28">
        <v>0.02</v>
      </c>
      <c r="X110" s="28">
        <v>1</v>
      </c>
      <c r="Y110" s="1"/>
      <c r="Z110" s="28">
        <f t="shared" si="53"/>
        <v>0.2260657514450867</v>
      </c>
      <c r="AA110" s="28">
        <f t="shared" si="54"/>
        <v>0.28857142857142859</v>
      </c>
      <c r="AB110" s="1"/>
      <c r="AC110" s="33">
        <f t="shared" si="55"/>
        <v>2145.62</v>
      </c>
      <c r="AD110" s="33">
        <f t="shared" si="56"/>
        <v>2166</v>
      </c>
      <c r="AE110" s="33">
        <f t="shared" si="57"/>
        <v>2108</v>
      </c>
    </row>
    <row r="111" spans="1:31" ht="15" thickBot="1">
      <c r="A111" s="12">
        <v>44725</v>
      </c>
      <c r="B111" s="2" t="s">
        <v>26</v>
      </c>
      <c r="C111" s="3">
        <v>2108</v>
      </c>
      <c r="D111" s="3">
        <v>2124.4499999999998</v>
      </c>
      <c r="E111" s="3">
        <v>2076.1999999999998</v>
      </c>
      <c r="F111" s="3">
        <v>2142.25</v>
      </c>
      <c r="G111" s="4">
        <v>2104.6</v>
      </c>
      <c r="H111" s="3">
        <v>2102.4</v>
      </c>
      <c r="I111" s="3">
        <v>2098.73</v>
      </c>
      <c r="J111" s="3">
        <v>2768</v>
      </c>
      <c r="K111" s="3">
        <v>1662.5</v>
      </c>
      <c r="L111" s="5">
        <v>928411</v>
      </c>
      <c r="M111" s="3">
        <v>1948484418.5999999</v>
      </c>
      <c r="N111" s="13">
        <v>90153</v>
      </c>
      <c r="O111">
        <v>393206</v>
      </c>
      <c r="P111">
        <v>42.35</v>
      </c>
      <c r="R111" s="22">
        <f t="shared" si="47"/>
        <v>2102.4</v>
      </c>
      <c r="S111" s="22">
        <f t="shared" si="48"/>
        <v>82.523322837999999</v>
      </c>
      <c r="T111" s="22">
        <f t="shared" si="49"/>
        <v>76.249343629199998</v>
      </c>
      <c r="U111" s="1"/>
      <c r="V111" s="32">
        <f t="shared" ref="V111:V118" si="71">A111</f>
        <v>44725</v>
      </c>
      <c r="W111" s="34">
        <f t="shared" ref="W111:W118" si="72">(R111-R110)/R110</f>
        <v>-1.8601937215544363E-2</v>
      </c>
      <c r="X111" s="34">
        <f t="shared" ref="X111:X118" si="73">S111/T111</f>
        <v>1.0822824028402174</v>
      </c>
      <c r="Y111" s="1"/>
      <c r="Z111" s="28">
        <f t="shared" si="53"/>
        <v>0.2404624277456647</v>
      </c>
      <c r="AA111" s="28">
        <f t="shared" si="54"/>
        <v>0.26460150375939856</v>
      </c>
      <c r="AB111" s="1"/>
      <c r="AC111" s="33">
        <f t="shared" si="55"/>
        <v>2098.73</v>
      </c>
      <c r="AD111" s="33">
        <f t="shared" si="56"/>
        <v>2124.4499999999998</v>
      </c>
      <c r="AE111" s="33">
        <f t="shared" si="57"/>
        <v>2076.1999999999998</v>
      </c>
    </row>
    <row r="112" spans="1:31" ht="15" thickBot="1">
      <c r="A112" s="12">
        <v>44726</v>
      </c>
      <c r="B112" s="2" t="s">
        <v>26</v>
      </c>
      <c r="C112" s="3">
        <v>2100</v>
      </c>
      <c r="D112" s="3">
        <v>2116.9</v>
      </c>
      <c r="E112" s="3">
        <v>2072.65</v>
      </c>
      <c r="F112" s="3">
        <v>2102.4</v>
      </c>
      <c r="G112" s="4">
        <v>2104</v>
      </c>
      <c r="H112" s="3">
        <v>2102</v>
      </c>
      <c r="I112" s="3">
        <v>2098.7199999999998</v>
      </c>
      <c r="J112" s="3">
        <v>2768</v>
      </c>
      <c r="K112" s="3">
        <v>1662.5</v>
      </c>
      <c r="L112" s="5">
        <v>893733</v>
      </c>
      <c r="M112" s="3">
        <v>1875692083.6500001</v>
      </c>
      <c r="N112" s="13">
        <v>87924</v>
      </c>
      <c r="O112">
        <v>374992</v>
      </c>
      <c r="P112">
        <v>41.96</v>
      </c>
      <c r="R112" s="22">
        <f t="shared" si="47"/>
        <v>2102</v>
      </c>
      <c r="S112" s="22">
        <f t="shared" si="48"/>
        <v>78.70032102399999</v>
      </c>
      <c r="T112" s="22">
        <f t="shared" si="49"/>
        <v>76.249343629199998</v>
      </c>
      <c r="U112" s="1"/>
      <c r="V112" s="32">
        <f t="shared" si="71"/>
        <v>44726</v>
      </c>
      <c r="W112" s="34">
        <f t="shared" si="72"/>
        <v>-1.9025875190263077E-4</v>
      </c>
      <c r="X112" s="34">
        <f t="shared" si="73"/>
        <v>1.0321442425356351</v>
      </c>
      <c r="Y112" s="1"/>
      <c r="Z112" s="28">
        <f t="shared" si="53"/>
        <v>0.24060693641618497</v>
      </c>
      <c r="AA112" s="28">
        <f t="shared" si="54"/>
        <v>0.26436090225563907</v>
      </c>
      <c r="AB112" s="1"/>
      <c r="AC112" s="33">
        <f t="shared" si="55"/>
        <v>2098.7199999999998</v>
      </c>
      <c r="AD112" s="33">
        <f t="shared" si="56"/>
        <v>2116.9</v>
      </c>
      <c r="AE112" s="33">
        <f t="shared" si="57"/>
        <v>2072.65</v>
      </c>
    </row>
    <row r="113" spans="1:31" ht="15" thickBot="1">
      <c r="A113" s="12">
        <v>44727</v>
      </c>
      <c r="B113" s="2" t="s">
        <v>26</v>
      </c>
      <c r="C113" s="3">
        <v>2104</v>
      </c>
      <c r="D113" s="3">
        <v>2127.5</v>
      </c>
      <c r="E113" s="3">
        <v>2090</v>
      </c>
      <c r="F113" s="3">
        <v>2102</v>
      </c>
      <c r="G113" s="4">
        <v>2100</v>
      </c>
      <c r="H113" s="3">
        <v>2105.0500000000002</v>
      </c>
      <c r="I113" s="3">
        <v>2109.3200000000002</v>
      </c>
      <c r="J113" s="3">
        <v>2768</v>
      </c>
      <c r="K113" s="3">
        <v>1662.5</v>
      </c>
      <c r="L113" s="5">
        <v>783714</v>
      </c>
      <c r="M113" s="3">
        <v>1653103325.8499999</v>
      </c>
      <c r="N113" s="13">
        <v>76479</v>
      </c>
      <c r="O113">
        <v>296808</v>
      </c>
      <c r="P113">
        <v>37.869999999999997</v>
      </c>
      <c r="R113" s="22">
        <f t="shared" si="47"/>
        <v>2105.0500000000002</v>
      </c>
      <c r="S113" s="22">
        <f t="shared" si="48"/>
        <v>62.606305056000004</v>
      </c>
      <c r="T113" s="22">
        <f t="shared" si="49"/>
        <v>76.249343629199998</v>
      </c>
      <c r="U113" s="1"/>
      <c r="V113" s="32">
        <f t="shared" si="71"/>
        <v>44727</v>
      </c>
      <c r="W113" s="34">
        <f t="shared" si="72"/>
        <v>1.4509990485253007E-3</v>
      </c>
      <c r="X113" s="34">
        <f t="shared" si="73"/>
        <v>0.82107336373220485</v>
      </c>
      <c r="Y113" s="1"/>
      <c r="Z113" s="28">
        <f t="shared" si="53"/>
        <v>0.23950505780346815</v>
      </c>
      <c r="AA113" s="28">
        <f t="shared" si="54"/>
        <v>0.2661954887218046</v>
      </c>
      <c r="AB113" s="1"/>
      <c r="AC113" s="33">
        <f t="shared" si="55"/>
        <v>2109.3200000000002</v>
      </c>
      <c r="AD113" s="33">
        <f t="shared" si="56"/>
        <v>2127.5</v>
      </c>
      <c r="AE113" s="33">
        <f t="shared" si="57"/>
        <v>2090</v>
      </c>
    </row>
    <row r="114" spans="1:31" ht="15" thickBot="1">
      <c r="A114" s="12">
        <v>44728</v>
      </c>
      <c r="B114" s="2" t="s">
        <v>26</v>
      </c>
      <c r="C114" s="3">
        <v>2126.4</v>
      </c>
      <c r="D114" s="3">
        <v>2145</v>
      </c>
      <c r="E114" s="3">
        <v>2042.05</v>
      </c>
      <c r="F114" s="3">
        <v>2105.0500000000002</v>
      </c>
      <c r="G114" s="4">
        <v>2059</v>
      </c>
      <c r="H114" s="3">
        <v>2060.9499999999998</v>
      </c>
      <c r="I114" s="3">
        <v>2080.5</v>
      </c>
      <c r="J114" s="3">
        <v>2768</v>
      </c>
      <c r="K114" s="3">
        <v>1662.5</v>
      </c>
      <c r="L114" s="5">
        <v>1265289</v>
      </c>
      <c r="M114" s="3">
        <v>2632429400.1500001</v>
      </c>
      <c r="N114" s="13">
        <v>119716</v>
      </c>
      <c r="O114">
        <v>488575</v>
      </c>
      <c r="P114">
        <v>38.61</v>
      </c>
      <c r="R114" s="22">
        <f t="shared" si="47"/>
        <v>2060.9499999999998</v>
      </c>
      <c r="S114" s="22">
        <f t="shared" si="48"/>
        <v>101.64802874999999</v>
      </c>
      <c r="T114" s="22">
        <f t="shared" si="49"/>
        <v>76.249343629199998</v>
      </c>
      <c r="U114" s="1"/>
      <c r="V114" s="32">
        <f t="shared" si="71"/>
        <v>44728</v>
      </c>
      <c r="W114" s="34">
        <f t="shared" si="72"/>
        <v>-2.094962114914152E-2</v>
      </c>
      <c r="X114" s="34">
        <f t="shared" si="73"/>
        <v>1.3331003771562102</v>
      </c>
      <c r="Y114" s="1"/>
      <c r="Z114" s="28">
        <f t="shared" si="53"/>
        <v>0.25543713872832374</v>
      </c>
      <c r="AA114" s="28">
        <f t="shared" si="54"/>
        <v>0.23966917293233073</v>
      </c>
      <c r="AB114" s="1"/>
      <c r="AC114" s="33">
        <f t="shared" si="55"/>
        <v>2080.5</v>
      </c>
      <c r="AD114" s="33">
        <f t="shared" si="56"/>
        <v>2145</v>
      </c>
      <c r="AE114" s="33">
        <f t="shared" si="57"/>
        <v>2042.05</v>
      </c>
    </row>
    <row r="115" spans="1:31" ht="15" thickBot="1">
      <c r="A115" s="12">
        <v>44729</v>
      </c>
      <c r="B115" s="2" t="s">
        <v>26</v>
      </c>
      <c r="C115" s="3">
        <v>2041</v>
      </c>
      <c r="D115" s="3">
        <v>2051.65</v>
      </c>
      <c r="E115" s="3">
        <v>1910.55</v>
      </c>
      <c r="F115" s="3">
        <v>2060.9499999999998</v>
      </c>
      <c r="G115" s="4">
        <v>1935.45</v>
      </c>
      <c r="H115" s="3">
        <v>1936.45</v>
      </c>
      <c r="I115" s="3">
        <v>1953.95</v>
      </c>
      <c r="J115" s="3">
        <v>2768</v>
      </c>
      <c r="K115" s="3">
        <v>1662.5</v>
      </c>
      <c r="L115" s="5">
        <v>6066708</v>
      </c>
      <c r="M115" s="3">
        <v>11854052377.65</v>
      </c>
      <c r="N115" s="13">
        <v>332659</v>
      </c>
      <c r="O115">
        <v>2525867</v>
      </c>
      <c r="P115">
        <v>41.63</v>
      </c>
      <c r="R115" s="22">
        <f t="shared" si="47"/>
        <v>1936.45</v>
      </c>
      <c r="S115" s="22">
        <f t="shared" si="48"/>
        <v>493.54178246500004</v>
      </c>
      <c r="T115" s="22">
        <f t="shared" ref="T115:T118" si="74">AVERAGE(S110:S114)</f>
        <v>76.249343629199998</v>
      </c>
      <c r="U115" s="1"/>
      <c r="V115" s="32">
        <f t="shared" si="71"/>
        <v>44729</v>
      </c>
      <c r="W115" s="34">
        <f t="shared" si="72"/>
        <v>-6.0409034668478023E-2</v>
      </c>
      <c r="X115" s="34">
        <f t="shared" si="73"/>
        <v>6.4727348325133152</v>
      </c>
      <c r="Y115" s="1"/>
      <c r="Z115" s="28">
        <f t="shared" si="53"/>
        <v>0.30041546242774564</v>
      </c>
      <c r="AA115" s="28">
        <f t="shared" si="54"/>
        <v>0.16478195488721809</v>
      </c>
      <c r="AB115" s="1"/>
      <c r="AC115" s="33">
        <f t="shared" si="55"/>
        <v>1953.95</v>
      </c>
      <c r="AD115" s="33">
        <f t="shared" si="56"/>
        <v>2051.65</v>
      </c>
      <c r="AE115" s="33">
        <f t="shared" si="57"/>
        <v>1910.55</v>
      </c>
    </row>
    <row r="116" spans="1:31" ht="15" thickBot="1">
      <c r="A116" s="12">
        <v>44732</v>
      </c>
      <c r="B116" s="2" t="s">
        <v>26</v>
      </c>
      <c r="C116" s="3">
        <v>1938</v>
      </c>
      <c r="D116" s="3">
        <v>1973.45</v>
      </c>
      <c r="E116" s="3">
        <v>1905.45</v>
      </c>
      <c r="F116" s="3">
        <v>1936.45</v>
      </c>
      <c r="G116" s="4">
        <v>1966.9</v>
      </c>
      <c r="H116" s="3">
        <v>1961.7</v>
      </c>
      <c r="I116" s="3">
        <v>1944.16</v>
      </c>
      <c r="J116" s="3">
        <v>2768</v>
      </c>
      <c r="K116" s="3">
        <v>1662.5</v>
      </c>
      <c r="L116" s="5">
        <v>1967950</v>
      </c>
      <c r="M116" s="3">
        <v>3826001836.5999999</v>
      </c>
      <c r="N116" s="13">
        <v>103825</v>
      </c>
      <c r="O116">
        <v>745179</v>
      </c>
      <c r="P116">
        <v>37.869999999999997</v>
      </c>
      <c r="R116" s="22">
        <f t="shared" si="47"/>
        <v>1961.7</v>
      </c>
      <c r="S116" s="22">
        <f t="shared" si="48"/>
        <v>144.87472046400001</v>
      </c>
      <c r="T116" s="22">
        <f t="shared" si="74"/>
        <v>163.80395202660003</v>
      </c>
      <c r="U116" s="1"/>
      <c r="V116" s="32">
        <f t="shared" si="71"/>
        <v>44732</v>
      </c>
      <c r="W116" s="34">
        <f t="shared" si="72"/>
        <v>1.303932453716853E-2</v>
      </c>
      <c r="X116" s="34">
        <f t="shared" si="73"/>
        <v>0.88443971388720755</v>
      </c>
      <c r="Y116" s="1"/>
      <c r="Z116" s="28">
        <f t="shared" si="53"/>
        <v>0.29129335260115607</v>
      </c>
      <c r="AA116" s="28">
        <f t="shared" si="54"/>
        <v>0.17996992481203011</v>
      </c>
      <c r="AB116" s="1"/>
      <c r="AC116" s="33">
        <f t="shared" si="55"/>
        <v>1944.16</v>
      </c>
      <c r="AD116" s="33">
        <f t="shared" si="56"/>
        <v>1973.45</v>
      </c>
      <c r="AE116" s="33">
        <f t="shared" si="57"/>
        <v>1905.45</v>
      </c>
    </row>
    <row r="117" spans="1:31" ht="15" thickBot="1">
      <c r="A117" s="12">
        <v>44733</v>
      </c>
      <c r="B117" s="2" t="s">
        <v>26</v>
      </c>
      <c r="C117" s="3">
        <v>1979.9</v>
      </c>
      <c r="D117" s="3">
        <v>2093.75</v>
      </c>
      <c r="E117" s="3">
        <v>1966.5</v>
      </c>
      <c r="F117" s="3">
        <v>1961.7</v>
      </c>
      <c r="G117" s="4">
        <v>2079.9499999999998</v>
      </c>
      <c r="H117" s="3">
        <v>2078.1</v>
      </c>
      <c r="I117" s="3">
        <v>2058.38</v>
      </c>
      <c r="J117" s="3">
        <v>2768</v>
      </c>
      <c r="K117" s="3">
        <v>1662.5</v>
      </c>
      <c r="L117" s="5">
        <v>3289922</v>
      </c>
      <c r="M117" s="3">
        <v>6771902844.3999996</v>
      </c>
      <c r="N117" s="13">
        <v>148907</v>
      </c>
      <c r="O117">
        <v>831142</v>
      </c>
      <c r="P117">
        <v>25.26</v>
      </c>
      <c r="R117" s="22">
        <f t="shared" si="47"/>
        <v>2078.1</v>
      </c>
      <c r="S117" s="22">
        <f t="shared" si="48"/>
        <v>171.080606996</v>
      </c>
      <c r="T117" s="22">
        <f t="shared" si="74"/>
        <v>176.27423155180003</v>
      </c>
      <c r="U117" s="1"/>
      <c r="V117" s="32">
        <f t="shared" si="71"/>
        <v>44733</v>
      </c>
      <c r="W117" s="34">
        <f t="shared" si="72"/>
        <v>5.9336289952592068E-2</v>
      </c>
      <c r="X117" s="34">
        <f t="shared" si="73"/>
        <v>0.97053667736867244</v>
      </c>
      <c r="Y117" s="1"/>
      <c r="Z117" s="28">
        <f t="shared" si="53"/>
        <v>0.24924132947976882</v>
      </c>
      <c r="AA117" s="28">
        <f t="shared" si="54"/>
        <v>0.24998496240601498</v>
      </c>
      <c r="AB117" s="1"/>
      <c r="AC117" s="33">
        <f t="shared" si="55"/>
        <v>2058.38</v>
      </c>
      <c r="AD117" s="33">
        <f t="shared" si="56"/>
        <v>2093.75</v>
      </c>
      <c r="AE117" s="33">
        <f t="shared" si="57"/>
        <v>1966.5</v>
      </c>
    </row>
    <row r="118" spans="1:31" ht="15" thickBot="1">
      <c r="A118" s="12">
        <v>44734</v>
      </c>
      <c r="B118" s="2" t="s">
        <v>26</v>
      </c>
      <c r="C118" s="3">
        <v>2070</v>
      </c>
      <c r="D118" s="3">
        <v>2070.9499999999998</v>
      </c>
      <c r="E118" s="3">
        <v>2007</v>
      </c>
      <c r="F118" s="3">
        <v>2078.1</v>
      </c>
      <c r="G118" s="4">
        <v>2028</v>
      </c>
      <c r="H118" s="3">
        <v>2031.2</v>
      </c>
      <c r="I118" s="3">
        <v>2027.79</v>
      </c>
      <c r="J118" s="3">
        <v>2768</v>
      </c>
      <c r="K118" s="3">
        <v>1662.5</v>
      </c>
      <c r="L118" s="5">
        <v>1507811</v>
      </c>
      <c r="M118" s="3">
        <v>3057525659.9499998</v>
      </c>
      <c r="N118" s="13">
        <v>119538</v>
      </c>
      <c r="O118">
        <v>488690</v>
      </c>
      <c r="P118">
        <v>32.409999999999997</v>
      </c>
      <c r="R118" s="22">
        <f t="shared" si="47"/>
        <v>2031.2</v>
      </c>
      <c r="S118" s="22">
        <f t="shared" si="48"/>
        <v>99.096069510000007</v>
      </c>
      <c r="T118" s="22">
        <f t="shared" si="74"/>
        <v>194.75028874620003</v>
      </c>
      <c r="U118" s="1"/>
      <c r="V118" s="32">
        <f t="shared" si="71"/>
        <v>44734</v>
      </c>
      <c r="W118" s="34">
        <f t="shared" si="72"/>
        <v>-2.2568692555699852E-2</v>
      </c>
      <c r="X118" s="34">
        <f t="shared" si="73"/>
        <v>0.50883657296725615</v>
      </c>
      <c r="Y118" s="1"/>
      <c r="Z118" s="28">
        <f t="shared" si="53"/>
        <v>0.26618497109826589</v>
      </c>
      <c r="AA118" s="28">
        <f t="shared" si="54"/>
        <v>0.2217744360902256</v>
      </c>
      <c r="AB118" s="1"/>
      <c r="AC118" s="33">
        <f t="shared" si="55"/>
        <v>2027.79</v>
      </c>
      <c r="AD118" s="33">
        <f t="shared" si="56"/>
        <v>2070.9499999999998</v>
      </c>
      <c r="AE118" s="33">
        <f t="shared" si="57"/>
        <v>2007</v>
      </c>
    </row>
    <row r="119" spans="1:31" ht="15" thickBot="1">
      <c r="A119" s="12">
        <v>44735</v>
      </c>
      <c r="B119" s="2" t="s">
        <v>26</v>
      </c>
      <c r="C119" s="3">
        <v>2040</v>
      </c>
      <c r="D119" s="3">
        <v>2047.8</v>
      </c>
      <c r="E119" s="3">
        <v>1997.15</v>
      </c>
      <c r="F119" s="3">
        <v>2031.2</v>
      </c>
      <c r="G119" s="4">
        <v>2040</v>
      </c>
      <c r="H119" s="3">
        <v>2041.4</v>
      </c>
      <c r="I119" s="3">
        <v>2022.78</v>
      </c>
      <c r="J119" s="3">
        <v>2768</v>
      </c>
      <c r="K119" s="3">
        <v>1662.5</v>
      </c>
      <c r="L119" s="5">
        <v>1632845</v>
      </c>
      <c r="M119" s="3">
        <v>3302881610.1500001</v>
      </c>
      <c r="N119" s="13">
        <v>128426</v>
      </c>
      <c r="O119">
        <v>495938</v>
      </c>
      <c r="P119">
        <v>39.47</v>
      </c>
      <c r="R119" s="22">
        <f t="shared" si="47"/>
        <v>2041.4</v>
      </c>
      <c r="S119" s="22">
        <f t="shared" si="48"/>
        <v>100.31734676399999</v>
      </c>
      <c r="T119" s="22">
        <f t="shared" si="49"/>
        <v>170.56551193359999</v>
      </c>
      <c r="U119" s="1"/>
      <c r="V119" s="32"/>
      <c r="W119" s="28">
        <v>0.02</v>
      </c>
      <c r="X119" s="28">
        <v>1</v>
      </c>
      <c r="Y119" s="1"/>
      <c r="Z119" s="28">
        <f t="shared" si="53"/>
        <v>0.26249999999999996</v>
      </c>
      <c r="AA119" s="28">
        <f t="shared" si="54"/>
        <v>0.22790977443609028</v>
      </c>
      <c r="AB119" s="1"/>
      <c r="AC119" s="33">
        <f t="shared" si="55"/>
        <v>2022.78</v>
      </c>
      <c r="AD119" s="33">
        <f t="shared" si="56"/>
        <v>2047.8</v>
      </c>
      <c r="AE119" s="33">
        <f t="shared" si="57"/>
        <v>1997.15</v>
      </c>
    </row>
    <row r="120" spans="1:31" ht="15" thickBot="1">
      <c r="A120" s="12">
        <v>44736</v>
      </c>
      <c r="B120" s="2" t="s">
        <v>26</v>
      </c>
      <c r="C120" s="3">
        <v>2053.5500000000002</v>
      </c>
      <c r="D120" s="3">
        <v>2076.4</v>
      </c>
      <c r="E120" s="3">
        <v>2033.95</v>
      </c>
      <c r="F120" s="3">
        <v>2041.4</v>
      </c>
      <c r="G120" s="4">
        <v>2046.15</v>
      </c>
      <c r="H120" s="3">
        <v>2045.6</v>
      </c>
      <c r="I120" s="3">
        <v>2046.73</v>
      </c>
      <c r="J120" s="3">
        <v>2768</v>
      </c>
      <c r="K120" s="3">
        <v>1662.5</v>
      </c>
      <c r="L120" s="5">
        <v>854618</v>
      </c>
      <c r="M120" s="3">
        <v>1749169685.7</v>
      </c>
      <c r="N120" s="13">
        <v>61571</v>
      </c>
      <c r="O120">
        <v>360499</v>
      </c>
      <c r="P120">
        <v>42.18</v>
      </c>
      <c r="R120" s="22">
        <f t="shared" si="47"/>
        <v>2045.6</v>
      </c>
      <c r="S120" s="22">
        <f t="shared" si="48"/>
        <v>73.784411827</v>
      </c>
      <c r="T120" s="22">
        <f t="shared" si="49"/>
        <v>170.56551193359999</v>
      </c>
      <c r="U120" s="1"/>
      <c r="V120" s="32">
        <f t="shared" ref="V120:V127" si="75">A120</f>
        <v>44736</v>
      </c>
      <c r="W120" s="34">
        <f t="shared" ref="W120:W127" si="76">(R120-R119)/R119</f>
        <v>2.0574115802879482E-3</v>
      </c>
      <c r="X120" s="34">
        <f t="shared" ref="X120:X127" si="77">S120/T120</f>
        <v>0.43258693384465541</v>
      </c>
      <c r="Y120" s="1"/>
      <c r="Z120" s="28">
        <f t="shared" si="53"/>
        <v>0.26098265895953759</v>
      </c>
      <c r="AA120" s="28">
        <f t="shared" si="54"/>
        <v>0.23043609022556386</v>
      </c>
      <c r="AB120" s="1"/>
      <c r="AC120" s="33">
        <f t="shared" si="55"/>
        <v>2046.73</v>
      </c>
      <c r="AD120" s="33">
        <f t="shared" si="56"/>
        <v>2076.4</v>
      </c>
      <c r="AE120" s="33">
        <f t="shared" si="57"/>
        <v>2033.95</v>
      </c>
    </row>
    <row r="121" spans="1:31" ht="15" thickBot="1">
      <c r="A121" s="12">
        <v>44739</v>
      </c>
      <c r="B121" s="2" t="s">
        <v>26</v>
      </c>
      <c r="C121" s="3">
        <v>2082</v>
      </c>
      <c r="D121" s="3">
        <v>2083.65</v>
      </c>
      <c r="E121" s="3">
        <v>2025</v>
      </c>
      <c r="F121" s="3">
        <v>2045.6</v>
      </c>
      <c r="G121" s="4">
        <v>2045</v>
      </c>
      <c r="H121" s="3">
        <v>2040.3</v>
      </c>
      <c r="I121" s="3">
        <v>2046.74</v>
      </c>
      <c r="J121" s="3">
        <v>2768</v>
      </c>
      <c r="K121" s="3">
        <v>1662.5</v>
      </c>
      <c r="L121" s="5">
        <v>1067849</v>
      </c>
      <c r="M121" s="3">
        <v>2185611112.3000002</v>
      </c>
      <c r="N121" s="13">
        <v>60089</v>
      </c>
      <c r="O121">
        <v>414773</v>
      </c>
      <c r="P121">
        <v>38.840000000000003</v>
      </c>
      <c r="R121" s="22">
        <f t="shared" si="47"/>
        <v>2040.3</v>
      </c>
      <c r="S121" s="22">
        <f t="shared" si="48"/>
        <v>84.893249002000005</v>
      </c>
      <c r="T121" s="22">
        <f t="shared" si="49"/>
        <v>170.56551193359999</v>
      </c>
      <c r="U121" s="1"/>
      <c r="V121" s="32">
        <f t="shared" si="75"/>
        <v>44739</v>
      </c>
      <c r="W121" s="34">
        <f t="shared" si="76"/>
        <v>-2.590926867422739E-3</v>
      </c>
      <c r="X121" s="34">
        <f t="shared" si="77"/>
        <v>0.49771637911800348</v>
      </c>
      <c r="Y121" s="1"/>
      <c r="Z121" s="28">
        <f t="shared" si="53"/>
        <v>0.26289739884393065</v>
      </c>
      <c r="AA121" s="28">
        <f t="shared" si="54"/>
        <v>0.22724812030075187</v>
      </c>
      <c r="AB121" s="1"/>
      <c r="AC121" s="33">
        <f t="shared" si="55"/>
        <v>2046.74</v>
      </c>
      <c r="AD121" s="33">
        <f t="shared" si="56"/>
        <v>2083.65</v>
      </c>
      <c r="AE121" s="33">
        <f t="shared" si="57"/>
        <v>2025</v>
      </c>
    </row>
    <row r="122" spans="1:31" ht="15" thickBot="1">
      <c r="A122" s="12">
        <v>44740</v>
      </c>
      <c r="B122" s="2" t="s">
        <v>26</v>
      </c>
      <c r="C122" s="3">
        <v>2020</v>
      </c>
      <c r="D122" s="3">
        <v>2022</v>
      </c>
      <c r="E122" s="3">
        <v>1960</v>
      </c>
      <c r="F122" s="3">
        <v>2040.3</v>
      </c>
      <c r="G122" s="4">
        <v>1970.2</v>
      </c>
      <c r="H122" s="3">
        <v>1968.05</v>
      </c>
      <c r="I122" s="3">
        <v>1970.62</v>
      </c>
      <c r="J122" s="3">
        <v>2768</v>
      </c>
      <c r="K122" s="3">
        <v>1662.5</v>
      </c>
      <c r="L122" s="5">
        <v>3397585</v>
      </c>
      <c r="M122" s="3">
        <v>6695340526</v>
      </c>
      <c r="N122" s="13">
        <v>163512</v>
      </c>
      <c r="O122">
        <v>1692977</v>
      </c>
      <c r="P122">
        <v>49.83</v>
      </c>
      <c r="R122" s="22">
        <f t="shared" si="47"/>
        <v>1968.05</v>
      </c>
      <c r="S122" s="22">
        <f t="shared" si="48"/>
        <v>333.62143357399998</v>
      </c>
      <c r="T122" s="22">
        <f t="shared" si="49"/>
        <v>170.56551193359999</v>
      </c>
      <c r="U122" s="1"/>
      <c r="V122" s="32">
        <f t="shared" si="75"/>
        <v>44740</v>
      </c>
      <c r="W122" s="34">
        <f t="shared" si="76"/>
        <v>-3.5411459099152089E-2</v>
      </c>
      <c r="X122" s="34">
        <f t="shared" si="77"/>
        <v>1.9559723990619895</v>
      </c>
      <c r="Y122" s="1"/>
      <c r="Z122" s="28">
        <f t="shared" si="53"/>
        <v>0.28899927745664744</v>
      </c>
      <c r="AA122" s="28">
        <f t="shared" si="54"/>
        <v>0.1837894736842105</v>
      </c>
      <c r="AB122" s="1"/>
      <c r="AC122" s="33">
        <f t="shared" si="55"/>
        <v>1970.62</v>
      </c>
      <c r="AD122" s="33">
        <f t="shared" si="56"/>
        <v>2022</v>
      </c>
      <c r="AE122" s="33">
        <f t="shared" si="57"/>
        <v>1960</v>
      </c>
    </row>
    <row r="123" spans="1:31" ht="15" thickBot="1">
      <c r="A123" s="12">
        <v>44741</v>
      </c>
      <c r="B123" s="2" t="s">
        <v>26</v>
      </c>
      <c r="C123" s="3">
        <v>1950</v>
      </c>
      <c r="D123" s="3">
        <v>1954.3</v>
      </c>
      <c r="E123" s="3">
        <v>1923</v>
      </c>
      <c r="F123" s="3">
        <v>1968.05</v>
      </c>
      <c r="G123" s="4">
        <v>1936</v>
      </c>
      <c r="H123" s="3">
        <v>1936.15</v>
      </c>
      <c r="I123" s="3">
        <v>1933.09</v>
      </c>
      <c r="J123" s="3">
        <v>2768</v>
      </c>
      <c r="K123" s="3">
        <v>1662.5</v>
      </c>
      <c r="L123" s="5">
        <v>2375427</v>
      </c>
      <c r="M123" s="3">
        <v>4591908331.4499998</v>
      </c>
      <c r="N123" s="13">
        <v>120667</v>
      </c>
      <c r="O123">
        <v>1346089</v>
      </c>
      <c r="P123">
        <v>56.67</v>
      </c>
      <c r="R123" s="22">
        <f t="shared" si="47"/>
        <v>1936.15</v>
      </c>
      <c r="S123" s="22">
        <f t="shared" si="48"/>
        <v>260.21111850099999</v>
      </c>
      <c r="T123" s="22">
        <f t="shared" si="49"/>
        <v>170.56551193359999</v>
      </c>
      <c r="U123" s="1"/>
      <c r="V123" s="32">
        <f t="shared" si="75"/>
        <v>44741</v>
      </c>
      <c r="W123" s="34">
        <f t="shared" si="76"/>
        <v>-1.6208937781052243E-2</v>
      </c>
      <c r="X123" s="34">
        <f t="shared" si="77"/>
        <v>1.5255787383459936</v>
      </c>
      <c r="Y123" s="1"/>
      <c r="Z123" s="28">
        <f t="shared" si="53"/>
        <v>0.3005238439306358</v>
      </c>
      <c r="AA123" s="28">
        <f t="shared" si="54"/>
        <v>0.16460150375939855</v>
      </c>
      <c r="AB123" s="1"/>
      <c r="AC123" s="33">
        <f t="shared" si="55"/>
        <v>1933.09</v>
      </c>
      <c r="AD123" s="33">
        <f t="shared" si="56"/>
        <v>1954.3</v>
      </c>
      <c r="AE123" s="33">
        <f t="shared" si="57"/>
        <v>1923</v>
      </c>
    </row>
    <row r="124" spans="1:31" ht="15" thickBot="1">
      <c r="A124" s="12">
        <v>44742</v>
      </c>
      <c r="B124" s="2" t="s">
        <v>26</v>
      </c>
      <c r="C124" s="3">
        <v>1950</v>
      </c>
      <c r="D124" s="3">
        <v>1965.75</v>
      </c>
      <c r="E124" s="3">
        <v>1926</v>
      </c>
      <c r="F124" s="3">
        <v>1936.15</v>
      </c>
      <c r="G124" s="4">
        <v>1930.75</v>
      </c>
      <c r="H124" s="3">
        <v>1941.25</v>
      </c>
      <c r="I124" s="3">
        <v>1946.07</v>
      </c>
      <c r="J124" s="3">
        <v>2768</v>
      </c>
      <c r="K124" s="3">
        <v>1662.5</v>
      </c>
      <c r="L124" s="5">
        <v>2489709</v>
      </c>
      <c r="M124" s="3">
        <v>4845135822.6499996</v>
      </c>
      <c r="N124" s="13">
        <v>129143</v>
      </c>
      <c r="O124">
        <v>1149335</v>
      </c>
      <c r="P124">
        <v>46.16</v>
      </c>
      <c r="R124" s="22">
        <f t="shared" si="47"/>
        <v>1941.25</v>
      </c>
      <c r="S124" s="22">
        <f t="shared" si="48"/>
        <v>223.66863634499998</v>
      </c>
      <c r="T124" s="22">
        <f t="shared" ref="T124:T127" si="78">AVERAGE(S119:S123)</f>
        <v>170.56551193359999</v>
      </c>
      <c r="U124" s="1"/>
      <c r="V124" s="32">
        <f t="shared" si="75"/>
        <v>44742</v>
      </c>
      <c r="W124" s="34">
        <f t="shared" si="76"/>
        <v>2.6340934328434825E-3</v>
      </c>
      <c r="X124" s="34">
        <f t="shared" si="77"/>
        <v>1.3113356493314585</v>
      </c>
      <c r="Y124" s="1"/>
      <c r="Z124" s="28">
        <f t="shared" si="53"/>
        <v>0.29868135838150289</v>
      </c>
      <c r="AA124" s="28">
        <f t="shared" si="54"/>
        <v>0.16766917293233083</v>
      </c>
      <c r="AB124" s="1"/>
      <c r="AC124" s="33">
        <f t="shared" si="55"/>
        <v>1946.07</v>
      </c>
      <c r="AD124" s="33">
        <f t="shared" si="56"/>
        <v>1965.75</v>
      </c>
      <c r="AE124" s="33">
        <f t="shared" si="57"/>
        <v>1926</v>
      </c>
    </row>
    <row r="125" spans="1:31" ht="15" thickBot="1">
      <c r="A125" s="14">
        <v>44743</v>
      </c>
      <c r="B125" s="15" t="s">
        <v>26</v>
      </c>
      <c r="C125" s="16">
        <v>1895</v>
      </c>
      <c r="D125" s="16">
        <v>1954.35</v>
      </c>
      <c r="E125" s="16">
        <v>1825.05</v>
      </c>
      <c r="F125" s="16">
        <v>1941.25</v>
      </c>
      <c r="G125" s="17">
        <v>1944.75</v>
      </c>
      <c r="H125" s="16">
        <v>1946.2</v>
      </c>
      <c r="I125" s="16">
        <v>1901.69</v>
      </c>
      <c r="J125" s="16">
        <v>2768</v>
      </c>
      <c r="K125" s="16">
        <v>1662.5</v>
      </c>
      <c r="L125" s="18">
        <v>4064801</v>
      </c>
      <c r="M125" s="16">
        <v>7729981907.6999998</v>
      </c>
      <c r="N125" s="19">
        <v>181278</v>
      </c>
      <c r="O125">
        <v>1121719</v>
      </c>
      <c r="P125">
        <v>27.6</v>
      </c>
      <c r="R125" s="22">
        <f t="shared" si="47"/>
        <v>1946.2</v>
      </c>
      <c r="S125" s="22">
        <f t="shared" si="48"/>
        <v>213.31618051100003</v>
      </c>
      <c r="T125" s="22">
        <f t="shared" si="78"/>
        <v>195.23576984979996</v>
      </c>
      <c r="U125" s="1"/>
      <c r="V125" s="32">
        <f t="shared" si="75"/>
        <v>44743</v>
      </c>
      <c r="W125" s="34">
        <f t="shared" si="76"/>
        <v>2.5499034127495403E-3</v>
      </c>
      <c r="X125" s="34">
        <f t="shared" si="77"/>
        <v>1.0926080844463584</v>
      </c>
      <c r="Y125" s="1"/>
      <c r="Z125" s="28">
        <f t="shared" si="53"/>
        <v>0.29689306358381501</v>
      </c>
      <c r="AA125" s="28">
        <f t="shared" si="54"/>
        <v>0.17064661654135341</v>
      </c>
      <c r="AB125" s="1"/>
      <c r="AC125" s="33">
        <f t="shared" si="55"/>
        <v>1901.69</v>
      </c>
      <c r="AD125" s="33">
        <f t="shared" si="56"/>
        <v>1954.35</v>
      </c>
      <c r="AE125" s="33">
        <f t="shared" si="57"/>
        <v>1825.05</v>
      </c>
    </row>
    <row r="126" spans="1:31" ht="15" thickBot="1">
      <c r="A126" s="6">
        <v>44746</v>
      </c>
      <c r="B126" s="7" t="s">
        <v>26</v>
      </c>
      <c r="C126" s="8">
        <v>1954</v>
      </c>
      <c r="D126" s="8">
        <v>1966.6</v>
      </c>
      <c r="E126" s="8">
        <v>1928</v>
      </c>
      <c r="F126" s="8">
        <v>1946.2</v>
      </c>
      <c r="G126" s="9">
        <v>1961</v>
      </c>
      <c r="H126" s="8">
        <v>1962.5</v>
      </c>
      <c r="I126" s="8">
        <v>1952.37</v>
      </c>
      <c r="J126" s="8">
        <v>2768</v>
      </c>
      <c r="K126" s="8">
        <v>1662.5</v>
      </c>
      <c r="L126" s="10">
        <v>1023678</v>
      </c>
      <c r="M126" s="8">
        <v>1998599537.1500001</v>
      </c>
      <c r="N126" s="11">
        <v>80119</v>
      </c>
      <c r="O126">
        <v>440706</v>
      </c>
      <c r="P126">
        <v>43.05</v>
      </c>
      <c r="R126" s="22">
        <f t="shared" si="47"/>
        <v>1962.5</v>
      </c>
      <c r="S126" s="22">
        <f t="shared" si="48"/>
        <v>86.042117321999996</v>
      </c>
      <c r="T126" s="22">
        <f t="shared" si="78"/>
        <v>223.14212358659998</v>
      </c>
      <c r="U126" s="1"/>
      <c r="V126" s="32">
        <f t="shared" si="75"/>
        <v>44746</v>
      </c>
      <c r="W126" s="34">
        <f t="shared" si="76"/>
        <v>8.3752954475387695E-3</v>
      </c>
      <c r="X126" s="34">
        <f t="shared" si="77"/>
        <v>0.38559334265996453</v>
      </c>
      <c r="Y126" s="1"/>
      <c r="Z126" s="28">
        <f t="shared" si="53"/>
        <v>0.2910043352601156</v>
      </c>
      <c r="AA126" s="28">
        <f t="shared" si="54"/>
        <v>0.18045112781954886</v>
      </c>
      <c r="AB126" s="1"/>
      <c r="AC126" s="33">
        <f t="shared" si="55"/>
        <v>1952.37</v>
      </c>
      <c r="AD126" s="33">
        <f t="shared" si="56"/>
        <v>1966.6</v>
      </c>
      <c r="AE126" s="33">
        <f t="shared" si="57"/>
        <v>1928</v>
      </c>
    </row>
    <row r="127" spans="1:31" ht="15" thickBot="1">
      <c r="A127" s="12">
        <v>44747</v>
      </c>
      <c r="B127" s="2" t="s">
        <v>26</v>
      </c>
      <c r="C127" s="3">
        <v>1967</v>
      </c>
      <c r="D127" s="3">
        <v>1989.1</v>
      </c>
      <c r="E127" s="3">
        <v>1940.55</v>
      </c>
      <c r="F127" s="3">
        <v>1962.5</v>
      </c>
      <c r="G127" s="4">
        <v>1958</v>
      </c>
      <c r="H127" s="3">
        <v>1954.25</v>
      </c>
      <c r="I127" s="3">
        <v>1969.36</v>
      </c>
      <c r="J127" s="3">
        <v>2768</v>
      </c>
      <c r="K127" s="3">
        <v>1662.5</v>
      </c>
      <c r="L127" s="5">
        <v>1555345</v>
      </c>
      <c r="M127" s="3">
        <v>3063028102.75</v>
      </c>
      <c r="N127" s="13">
        <v>78971</v>
      </c>
      <c r="O127">
        <v>748740</v>
      </c>
      <c r="P127">
        <v>48.14</v>
      </c>
      <c r="R127" s="22">
        <f t="shared" si="47"/>
        <v>1954.25</v>
      </c>
      <c r="S127" s="22">
        <f t="shared" si="48"/>
        <v>147.45386063999999</v>
      </c>
      <c r="T127" s="22">
        <f t="shared" si="78"/>
        <v>223.37189725059997</v>
      </c>
      <c r="U127" s="1"/>
      <c r="V127" s="32">
        <f t="shared" si="75"/>
        <v>44747</v>
      </c>
      <c r="W127" s="34">
        <f t="shared" si="76"/>
        <v>-4.2038216560509557E-3</v>
      </c>
      <c r="X127" s="34">
        <f t="shared" si="77"/>
        <v>0.66012718007481552</v>
      </c>
      <c r="Y127" s="1"/>
      <c r="Z127" s="28">
        <f t="shared" si="53"/>
        <v>0.29398482658959535</v>
      </c>
      <c r="AA127" s="28">
        <f t="shared" si="54"/>
        <v>0.17548872180451128</v>
      </c>
      <c r="AB127" s="1"/>
      <c r="AC127" s="33">
        <f t="shared" si="55"/>
        <v>1969.36</v>
      </c>
      <c r="AD127" s="33">
        <f t="shared" si="56"/>
        <v>1989.1</v>
      </c>
      <c r="AE127" s="33">
        <f t="shared" si="57"/>
        <v>1940.55</v>
      </c>
    </row>
    <row r="128" spans="1:31" ht="15" thickBot="1">
      <c r="A128" s="12">
        <v>44748</v>
      </c>
      <c r="B128" s="2" t="s">
        <v>26</v>
      </c>
      <c r="C128" s="3">
        <v>1958</v>
      </c>
      <c r="D128" s="3">
        <v>2025.5</v>
      </c>
      <c r="E128" s="3">
        <v>1941.35</v>
      </c>
      <c r="F128" s="3">
        <v>1954.25</v>
      </c>
      <c r="G128" s="4">
        <v>2020</v>
      </c>
      <c r="H128" s="3">
        <v>2013.55</v>
      </c>
      <c r="I128" s="3">
        <v>1986.09</v>
      </c>
      <c r="J128" s="3">
        <v>2768</v>
      </c>
      <c r="K128" s="3">
        <v>1662.5</v>
      </c>
      <c r="L128" s="5">
        <v>1952701</v>
      </c>
      <c r="M128" s="3">
        <v>3878235910.0500002</v>
      </c>
      <c r="N128" s="13">
        <v>91660</v>
      </c>
      <c r="O128">
        <v>832334</v>
      </c>
      <c r="P128">
        <v>42.62</v>
      </c>
      <c r="R128" s="22">
        <f t="shared" si="47"/>
        <v>2013.55</v>
      </c>
      <c r="S128" s="22">
        <f t="shared" si="48"/>
        <v>165.30902340599999</v>
      </c>
      <c r="T128" s="22">
        <f t="shared" si="49"/>
        <v>171.94798279740002</v>
      </c>
      <c r="U128" s="1"/>
      <c r="V128" s="32"/>
      <c r="W128" s="28">
        <v>0.02</v>
      </c>
      <c r="X128" s="28">
        <v>1</v>
      </c>
      <c r="Y128" s="1"/>
      <c r="Z128" s="28">
        <f t="shared" si="53"/>
        <v>0.27256141618497109</v>
      </c>
      <c r="AA128" s="28">
        <f t="shared" si="54"/>
        <v>0.21115789473684207</v>
      </c>
      <c r="AB128" s="1"/>
      <c r="AC128" s="33">
        <f t="shared" si="55"/>
        <v>1986.09</v>
      </c>
      <c r="AD128" s="33">
        <f t="shared" si="56"/>
        <v>2025.5</v>
      </c>
      <c r="AE128" s="33">
        <f t="shared" si="57"/>
        <v>1941.35</v>
      </c>
    </row>
    <row r="129" spans="1:31" ht="15" thickBot="1">
      <c r="A129" s="12">
        <v>44749</v>
      </c>
      <c r="B129" s="2" t="s">
        <v>26</v>
      </c>
      <c r="C129" s="3">
        <v>2130</v>
      </c>
      <c r="D129" s="3">
        <v>2171.6</v>
      </c>
      <c r="E129" s="3">
        <v>2102.5500000000002</v>
      </c>
      <c r="F129" s="3">
        <v>2013.55</v>
      </c>
      <c r="G129" s="4">
        <v>2129.9499999999998</v>
      </c>
      <c r="H129" s="3">
        <v>2127.5</v>
      </c>
      <c r="I129" s="3">
        <v>2131.3000000000002</v>
      </c>
      <c r="J129" s="3">
        <v>2768</v>
      </c>
      <c r="K129" s="3">
        <v>1662.5</v>
      </c>
      <c r="L129" s="5">
        <v>5915740</v>
      </c>
      <c r="M129" s="3">
        <v>12608232134.1</v>
      </c>
      <c r="N129" s="13">
        <v>219221</v>
      </c>
      <c r="O129">
        <v>1394110</v>
      </c>
      <c r="P129">
        <v>23.57</v>
      </c>
      <c r="R129" s="22">
        <f t="shared" si="47"/>
        <v>2127.5</v>
      </c>
      <c r="S129" s="22">
        <f t="shared" si="48"/>
        <v>297.12666430000007</v>
      </c>
      <c r="T129" s="22">
        <f t="shared" si="49"/>
        <v>171.94798279740002</v>
      </c>
      <c r="U129" s="1"/>
      <c r="V129" s="32">
        <f t="shared" ref="V129:V136" si="79">A129</f>
        <v>44749</v>
      </c>
      <c r="W129" s="34">
        <f t="shared" ref="W129:W136" si="80">(R129-R128)/R128</f>
        <v>5.6591591964440933E-2</v>
      </c>
      <c r="X129" s="34">
        <f t="shared" ref="X129:X136" si="81">S129/T129</f>
        <v>1.7280031987935183</v>
      </c>
      <c r="Y129" s="1"/>
      <c r="Z129" s="28">
        <f t="shared" si="53"/>
        <v>0.23139450867052022</v>
      </c>
      <c r="AA129" s="28">
        <f t="shared" si="54"/>
        <v>0.27969924812030073</v>
      </c>
      <c r="AB129" s="1"/>
      <c r="AC129" s="33">
        <f t="shared" si="55"/>
        <v>2131.3000000000002</v>
      </c>
      <c r="AD129" s="33">
        <f t="shared" si="56"/>
        <v>2171.6</v>
      </c>
      <c r="AE129" s="33">
        <f t="shared" si="57"/>
        <v>2102.5500000000002</v>
      </c>
    </row>
    <row r="130" spans="1:31" ht="15" thickBot="1">
      <c r="A130" s="20">
        <v>44750</v>
      </c>
      <c r="B130" s="2" t="s">
        <v>26</v>
      </c>
      <c r="C130" s="3">
        <v>2140</v>
      </c>
      <c r="D130" s="3">
        <v>2154</v>
      </c>
      <c r="E130" s="3">
        <v>2110.5</v>
      </c>
      <c r="F130" s="3">
        <v>2127.5</v>
      </c>
      <c r="G130" s="4">
        <v>2143</v>
      </c>
      <c r="H130" s="3">
        <v>2144.35</v>
      </c>
      <c r="I130" s="3">
        <v>2135.31</v>
      </c>
      <c r="J130" s="3">
        <v>2768</v>
      </c>
      <c r="K130" s="3">
        <v>1662.5</v>
      </c>
      <c r="L130" s="5">
        <v>2039331</v>
      </c>
      <c r="M130" s="3">
        <v>4354609895.3000002</v>
      </c>
      <c r="N130" s="13">
        <v>87152</v>
      </c>
      <c r="O130">
        <v>986295</v>
      </c>
      <c r="P130">
        <v>48.36</v>
      </c>
      <c r="R130" s="22">
        <f t="shared" si="47"/>
        <v>2144.35</v>
      </c>
      <c r="S130" s="22">
        <f t="shared" si="48"/>
        <v>210.604557645</v>
      </c>
      <c r="T130" s="22">
        <f t="shared" si="49"/>
        <v>171.94798279740002</v>
      </c>
      <c r="U130" s="1"/>
      <c r="V130" s="32">
        <f t="shared" si="79"/>
        <v>44750</v>
      </c>
      <c r="W130" s="34">
        <f t="shared" si="80"/>
        <v>7.920094007050486E-3</v>
      </c>
      <c r="X130" s="34">
        <f t="shared" si="81"/>
        <v>1.2248155181509026</v>
      </c>
      <c r="Y130" s="1"/>
      <c r="Z130" s="28">
        <f t="shared" si="53"/>
        <v>0.22530708092485552</v>
      </c>
      <c r="AA130" s="28">
        <f t="shared" si="54"/>
        <v>0.28983458646616533</v>
      </c>
      <c r="AB130" s="1"/>
      <c r="AC130" s="33">
        <f t="shared" si="55"/>
        <v>2135.31</v>
      </c>
      <c r="AD130" s="33">
        <f t="shared" si="56"/>
        <v>2154</v>
      </c>
      <c r="AE130" s="33">
        <f t="shared" si="57"/>
        <v>2110.5</v>
      </c>
    </row>
    <row r="131" spans="1:31" ht="15" thickBot="1">
      <c r="A131" s="12">
        <v>44753</v>
      </c>
      <c r="B131" s="2" t="s">
        <v>26</v>
      </c>
      <c r="C131" s="3">
        <v>2153</v>
      </c>
      <c r="D131" s="3">
        <v>2173.85</v>
      </c>
      <c r="E131" s="3">
        <v>2126.6</v>
      </c>
      <c r="F131" s="3">
        <v>2144.35</v>
      </c>
      <c r="G131" s="4">
        <v>2155.65</v>
      </c>
      <c r="H131" s="3">
        <v>2163.6</v>
      </c>
      <c r="I131" s="3">
        <v>2160.11</v>
      </c>
      <c r="J131" s="3">
        <v>2768</v>
      </c>
      <c r="K131" s="3">
        <v>1662.5</v>
      </c>
      <c r="L131" s="5">
        <v>1219508</v>
      </c>
      <c r="M131" s="3">
        <v>2634272450.8000002</v>
      </c>
      <c r="N131" s="13">
        <v>58556</v>
      </c>
      <c r="O131">
        <v>438836</v>
      </c>
      <c r="P131">
        <v>35.979999999999997</v>
      </c>
      <c r="R131" s="22">
        <f t="shared" si="47"/>
        <v>2163.6</v>
      </c>
      <c r="S131" s="22">
        <f t="shared" si="48"/>
        <v>94.793403196</v>
      </c>
      <c r="T131" s="22">
        <f t="shared" si="49"/>
        <v>171.94798279740002</v>
      </c>
      <c r="U131" s="1"/>
      <c r="V131" s="32">
        <f t="shared" si="79"/>
        <v>44753</v>
      </c>
      <c r="W131" s="34">
        <f t="shared" si="80"/>
        <v>8.9770793014200111E-3</v>
      </c>
      <c r="X131" s="34">
        <f t="shared" si="81"/>
        <v>0.55129116174448867</v>
      </c>
      <c r="Y131" s="1"/>
      <c r="Z131" s="28">
        <f t="shared" si="53"/>
        <v>0.21835260115606939</v>
      </c>
      <c r="AA131" s="28">
        <f t="shared" si="54"/>
        <v>0.30141353383458641</v>
      </c>
      <c r="AB131" s="1"/>
      <c r="AC131" s="33">
        <f t="shared" si="55"/>
        <v>2160.11</v>
      </c>
      <c r="AD131" s="33">
        <f t="shared" si="56"/>
        <v>2173.85</v>
      </c>
      <c r="AE131" s="33">
        <f t="shared" si="57"/>
        <v>2126.6</v>
      </c>
    </row>
    <row r="132" spans="1:31" ht="15" thickBot="1">
      <c r="A132" s="12">
        <v>44754</v>
      </c>
      <c r="B132" s="2" t="s">
        <v>26</v>
      </c>
      <c r="C132" s="3">
        <v>2132</v>
      </c>
      <c r="D132" s="3">
        <v>2142</v>
      </c>
      <c r="E132" s="3">
        <v>2114.4499999999998</v>
      </c>
      <c r="F132" s="3">
        <v>2163.6</v>
      </c>
      <c r="G132" s="4">
        <v>2131</v>
      </c>
      <c r="H132" s="3">
        <v>2130</v>
      </c>
      <c r="I132" s="3">
        <v>2130.3200000000002</v>
      </c>
      <c r="J132" s="3">
        <v>2768</v>
      </c>
      <c r="K132" s="3">
        <v>1662.5</v>
      </c>
      <c r="L132" s="5">
        <v>1096542</v>
      </c>
      <c r="M132" s="3">
        <v>2335987659.5</v>
      </c>
      <c r="N132" s="13">
        <v>53839</v>
      </c>
      <c r="O132">
        <v>431420</v>
      </c>
      <c r="P132">
        <v>39.340000000000003</v>
      </c>
      <c r="R132" s="22">
        <f t="shared" si="47"/>
        <v>2130</v>
      </c>
      <c r="S132" s="22">
        <f t="shared" si="48"/>
        <v>91.906265440000013</v>
      </c>
      <c r="T132" s="22">
        <f t="shared" si="49"/>
        <v>171.94798279740002</v>
      </c>
      <c r="U132" s="1"/>
      <c r="V132" s="32">
        <f t="shared" si="79"/>
        <v>44754</v>
      </c>
      <c r="W132" s="34">
        <f t="shared" si="80"/>
        <v>-1.5529672767609498E-2</v>
      </c>
      <c r="X132" s="34">
        <f t="shared" si="81"/>
        <v>0.53450039916019132</v>
      </c>
      <c r="Y132" s="1"/>
      <c r="Z132" s="28">
        <f t="shared" si="53"/>
        <v>0.23049132947976878</v>
      </c>
      <c r="AA132" s="28">
        <f t="shared" si="54"/>
        <v>0.28120300751879701</v>
      </c>
      <c r="AB132" s="1"/>
      <c r="AC132" s="33">
        <f t="shared" si="55"/>
        <v>2130.3200000000002</v>
      </c>
      <c r="AD132" s="33">
        <f t="shared" si="56"/>
        <v>2142</v>
      </c>
      <c r="AE132" s="33">
        <f t="shared" si="57"/>
        <v>2114.4499999999998</v>
      </c>
    </row>
    <row r="133" spans="1:31" ht="15" thickBot="1">
      <c r="A133" s="12">
        <v>44755</v>
      </c>
      <c r="B133" s="2" t="s">
        <v>26</v>
      </c>
      <c r="C133" s="3">
        <v>2130</v>
      </c>
      <c r="D133" s="3">
        <v>2141.8000000000002</v>
      </c>
      <c r="E133" s="3">
        <v>2107.4499999999998</v>
      </c>
      <c r="F133" s="3">
        <v>2130</v>
      </c>
      <c r="G133" s="4">
        <v>2114</v>
      </c>
      <c r="H133" s="3">
        <v>2111.4</v>
      </c>
      <c r="I133" s="3">
        <v>2122.2399999999998</v>
      </c>
      <c r="J133" s="3">
        <v>2768</v>
      </c>
      <c r="K133" s="3">
        <v>1662.5</v>
      </c>
      <c r="L133" s="5">
        <v>1169721</v>
      </c>
      <c r="M133" s="3">
        <v>2482430386.8000002</v>
      </c>
      <c r="N133" s="13">
        <v>56836</v>
      </c>
      <c r="O133">
        <v>573488</v>
      </c>
      <c r="P133">
        <v>49.03</v>
      </c>
      <c r="R133" s="22">
        <f t="shared" si="47"/>
        <v>2111.4</v>
      </c>
      <c r="S133" s="22">
        <f t="shared" si="48"/>
        <v>121.70791731199999</v>
      </c>
      <c r="T133" s="22">
        <f t="shared" ref="T133:T136" si="82">AVERAGE(S128:S132)</f>
        <v>171.94798279740002</v>
      </c>
      <c r="U133" s="1"/>
      <c r="V133" s="32">
        <f t="shared" si="79"/>
        <v>44755</v>
      </c>
      <c r="W133" s="34">
        <f t="shared" si="80"/>
        <v>-8.7323943661971395E-3</v>
      </c>
      <c r="X133" s="34">
        <f t="shared" si="81"/>
        <v>0.70781823276987177</v>
      </c>
      <c r="Y133" s="1"/>
      <c r="Z133" s="28">
        <f t="shared" si="53"/>
        <v>0.23721098265895951</v>
      </c>
      <c r="AA133" s="28">
        <f t="shared" si="54"/>
        <v>0.27001503759398504</v>
      </c>
      <c r="AB133" s="1"/>
      <c r="AC133" s="33">
        <f t="shared" si="55"/>
        <v>2122.2399999999998</v>
      </c>
      <c r="AD133" s="33">
        <f t="shared" si="56"/>
        <v>2141.8000000000002</v>
      </c>
      <c r="AE133" s="33">
        <f t="shared" si="57"/>
        <v>2107.4499999999998</v>
      </c>
    </row>
    <row r="134" spans="1:31" ht="15" thickBot="1">
      <c r="A134" s="12">
        <v>44756</v>
      </c>
      <c r="B134" s="2" t="s">
        <v>26</v>
      </c>
      <c r="C134" s="3">
        <v>2132</v>
      </c>
      <c r="D134" s="3">
        <v>2140</v>
      </c>
      <c r="E134" s="3">
        <v>2113</v>
      </c>
      <c r="F134" s="3">
        <v>2111.4</v>
      </c>
      <c r="G134" s="4">
        <v>2128</v>
      </c>
      <c r="H134" s="3">
        <v>2127.4499999999998</v>
      </c>
      <c r="I134" s="3">
        <v>2125.27</v>
      </c>
      <c r="J134" s="3">
        <v>2768</v>
      </c>
      <c r="K134" s="3">
        <v>1662.5</v>
      </c>
      <c r="L134" s="5">
        <v>767221</v>
      </c>
      <c r="M134" s="3">
        <v>1630549190</v>
      </c>
      <c r="N134" s="13">
        <v>42086</v>
      </c>
      <c r="O134">
        <v>309266</v>
      </c>
      <c r="P134">
        <v>40.31</v>
      </c>
      <c r="R134" s="22">
        <f t="shared" si="47"/>
        <v>2127.4499999999998</v>
      </c>
      <c r="S134" s="22">
        <f t="shared" si="48"/>
        <v>65.727375182000003</v>
      </c>
      <c r="T134" s="22">
        <f t="shared" si="82"/>
        <v>163.2277615786</v>
      </c>
      <c r="U134" s="1"/>
      <c r="V134" s="32">
        <f t="shared" si="79"/>
        <v>44756</v>
      </c>
      <c r="W134" s="34">
        <f t="shared" si="80"/>
        <v>7.6015913611820248E-3</v>
      </c>
      <c r="X134" s="34">
        <f t="shared" si="81"/>
        <v>0.4026727717536574</v>
      </c>
      <c r="Y134" s="1"/>
      <c r="Z134" s="28">
        <f t="shared" si="53"/>
        <v>0.23141257225433531</v>
      </c>
      <c r="AA134" s="28">
        <f t="shared" si="54"/>
        <v>0.27966917293233073</v>
      </c>
      <c r="AB134" s="1"/>
      <c r="AC134" s="33">
        <f t="shared" si="55"/>
        <v>2125.27</v>
      </c>
      <c r="AD134" s="33">
        <f t="shared" si="56"/>
        <v>2140</v>
      </c>
      <c r="AE134" s="33">
        <f t="shared" si="57"/>
        <v>2113</v>
      </c>
    </row>
    <row r="135" spans="1:31" ht="15" thickBot="1">
      <c r="A135" s="12">
        <v>44757</v>
      </c>
      <c r="B135" s="2" t="s">
        <v>26</v>
      </c>
      <c r="C135" s="3">
        <v>2135</v>
      </c>
      <c r="D135" s="3">
        <v>2193.15</v>
      </c>
      <c r="E135" s="3">
        <v>2132.1999999999998</v>
      </c>
      <c r="F135" s="3">
        <v>2127.4499999999998</v>
      </c>
      <c r="G135" s="4">
        <v>2188.9499999999998</v>
      </c>
      <c r="H135" s="3">
        <v>2189.6999999999998</v>
      </c>
      <c r="I135" s="3">
        <v>2173.7199999999998</v>
      </c>
      <c r="J135" s="3">
        <v>2768</v>
      </c>
      <c r="K135" s="3">
        <v>1662.5</v>
      </c>
      <c r="L135" s="5">
        <v>1742573</v>
      </c>
      <c r="M135" s="3">
        <v>3787858267.75</v>
      </c>
      <c r="N135" s="13">
        <v>69579</v>
      </c>
      <c r="O135">
        <v>813297</v>
      </c>
      <c r="P135">
        <v>46.67</v>
      </c>
      <c r="R135" s="22">
        <f t="shared" si="47"/>
        <v>2189.6999999999998</v>
      </c>
      <c r="S135" s="22">
        <f t="shared" si="48"/>
        <v>176.78799548399999</v>
      </c>
      <c r="T135" s="22">
        <f t="shared" si="82"/>
        <v>116.94790375500001</v>
      </c>
      <c r="U135" s="1"/>
      <c r="V135" s="32">
        <f t="shared" si="79"/>
        <v>44757</v>
      </c>
      <c r="W135" s="34">
        <f t="shared" si="80"/>
        <v>2.9260382147641546E-2</v>
      </c>
      <c r="X135" s="34">
        <f t="shared" si="81"/>
        <v>1.5116816104234068</v>
      </c>
      <c r="Y135" s="1"/>
      <c r="Z135" s="28">
        <f t="shared" si="53"/>
        <v>0.20892341040462434</v>
      </c>
      <c r="AA135" s="28">
        <f t="shared" si="54"/>
        <v>0.31711278195488712</v>
      </c>
      <c r="AB135" s="1"/>
      <c r="AC135" s="33">
        <f t="shared" si="55"/>
        <v>2173.7199999999998</v>
      </c>
      <c r="AD135" s="33">
        <f t="shared" si="56"/>
        <v>2193.15</v>
      </c>
      <c r="AE135" s="33">
        <f t="shared" si="57"/>
        <v>2132.1999999999998</v>
      </c>
    </row>
    <row r="136" spans="1:31" ht="15" thickBot="1">
      <c r="A136" s="12">
        <v>44760</v>
      </c>
      <c r="B136" s="2" t="s">
        <v>26</v>
      </c>
      <c r="C136" s="3">
        <v>2196</v>
      </c>
      <c r="D136" s="3">
        <v>2247.3000000000002</v>
      </c>
      <c r="E136" s="3">
        <v>2194.0500000000002</v>
      </c>
      <c r="F136" s="3">
        <v>2189.6999999999998</v>
      </c>
      <c r="G136" s="4">
        <v>2231</v>
      </c>
      <c r="H136" s="3">
        <v>2237.4499999999998</v>
      </c>
      <c r="I136" s="3">
        <v>2231.23</v>
      </c>
      <c r="J136" s="3">
        <v>2768</v>
      </c>
      <c r="K136" s="3">
        <v>1662.5</v>
      </c>
      <c r="L136" s="5">
        <v>2016386</v>
      </c>
      <c r="M136" s="3">
        <v>4499022003</v>
      </c>
      <c r="N136" s="13">
        <v>86134</v>
      </c>
      <c r="O136">
        <v>1216255</v>
      </c>
      <c r="P136">
        <v>60.32</v>
      </c>
      <c r="R136" s="22">
        <f t="shared" si="47"/>
        <v>2237.4499999999998</v>
      </c>
      <c r="S136" s="22">
        <f t="shared" si="48"/>
        <v>271.37446436499999</v>
      </c>
      <c r="T136" s="22">
        <f t="shared" si="82"/>
        <v>110.1845913228</v>
      </c>
      <c r="U136" s="1"/>
      <c r="V136" s="32">
        <f t="shared" si="79"/>
        <v>44760</v>
      </c>
      <c r="W136" s="34">
        <f t="shared" si="80"/>
        <v>2.1806640179019957E-2</v>
      </c>
      <c r="X136" s="34">
        <f t="shared" si="81"/>
        <v>2.462907572711083</v>
      </c>
      <c r="Y136" s="1"/>
      <c r="Z136" s="28">
        <f t="shared" si="53"/>
        <v>0.19167268786127173</v>
      </c>
      <c r="AA136" s="28">
        <f t="shared" si="54"/>
        <v>0.34583458646616533</v>
      </c>
      <c r="AB136" s="1"/>
      <c r="AC136" s="33">
        <f t="shared" si="55"/>
        <v>2231.23</v>
      </c>
      <c r="AD136" s="33">
        <f t="shared" si="56"/>
        <v>2247.3000000000002</v>
      </c>
      <c r="AE136" s="33">
        <f t="shared" si="57"/>
        <v>2194.0500000000002</v>
      </c>
    </row>
    <row r="137" spans="1:31" ht="15" thickBot="1">
      <c r="A137" s="12">
        <v>44761</v>
      </c>
      <c r="B137" s="2" t="s">
        <v>26</v>
      </c>
      <c r="C137" s="3">
        <v>2232.5</v>
      </c>
      <c r="D137" s="3">
        <v>2253</v>
      </c>
      <c r="E137" s="3">
        <v>2216.6999999999998</v>
      </c>
      <c r="F137" s="3">
        <v>2237.4499999999998</v>
      </c>
      <c r="G137" s="4">
        <v>2236</v>
      </c>
      <c r="H137" s="3">
        <v>2241.1999999999998</v>
      </c>
      <c r="I137" s="3">
        <v>2236.69</v>
      </c>
      <c r="J137" s="3">
        <v>2768</v>
      </c>
      <c r="K137" s="3">
        <v>1662.5</v>
      </c>
      <c r="L137" s="5">
        <v>867223</v>
      </c>
      <c r="M137" s="3">
        <v>1939706890</v>
      </c>
      <c r="N137" s="13">
        <v>47377</v>
      </c>
      <c r="O137">
        <v>369172</v>
      </c>
      <c r="P137">
        <v>42.57</v>
      </c>
      <c r="R137" s="22">
        <f t="shared" si="47"/>
        <v>2241.1999999999998</v>
      </c>
      <c r="S137" s="22">
        <f t="shared" si="48"/>
        <v>82.572332068000009</v>
      </c>
      <c r="T137" s="22">
        <f t="shared" si="49"/>
        <v>131.81198495679999</v>
      </c>
      <c r="U137" s="1"/>
      <c r="V137" s="32"/>
      <c r="W137" s="28">
        <v>0.02</v>
      </c>
      <c r="X137" s="28">
        <v>1</v>
      </c>
      <c r="Y137" s="1"/>
      <c r="Z137" s="28">
        <f t="shared" si="53"/>
        <v>0.19031791907514459</v>
      </c>
      <c r="AA137" s="28">
        <f t="shared" si="54"/>
        <v>0.34809022556390967</v>
      </c>
      <c r="AB137" s="1"/>
      <c r="AC137" s="33">
        <f t="shared" si="55"/>
        <v>2236.69</v>
      </c>
      <c r="AD137" s="33">
        <f t="shared" si="56"/>
        <v>2253</v>
      </c>
      <c r="AE137" s="33">
        <f t="shared" si="57"/>
        <v>2216.6999999999998</v>
      </c>
    </row>
    <row r="138" spans="1:31" ht="15" thickBot="1">
      <c r="A138" s="12">
        <v>44762</v>
      </c>
      <c r="B138" s="2" t="s">
        <v>26</v>
      </c>
      <c r="C138" s="3">
        <v>2280</v>
      </c>
      <c r="D138" s="3">
        <v>2298</v>
      </c>
      <c r="E138" s="3">
        <v>2261.1</v>
      </c>
      <c r="F138" s="3">
        <v>2241.1999999999998</v>
      </c>
      <c r="G138" s="4">
        <v>2269</v>
      </c>
      <c r="H138" s="3">
        <v>2271.1999999999998</v>
      </c>
      <c r="I138" s="3">
        <v>2282.6799999999998</v>
      </c>
      <c r="J138" s="3">
        <v>2768</v>
      </c>
      <c r="K138" s="3">
        <v>1662.5</v>
      </c>
      <c r="L138" s="5">
        <v>1620332</v>
      </c>
      <c r="M138" s="3">
        <v>3698699138.3499999</v>
      </c>
      <c r="N138" s="13">
        <v>93549</v>
      </c>
      <c r="O138">
        <v>927129</v>
      </c>
      <c r="P138">
        <v>57.22</v>
      </c>
      <c r="R138" s="22">
        <f t="shared" si="47"/>
        <v>2271.1999999999998</v>
      </c>
      <c r="S138" s="22">
        <f t="shared" si="48"/>
        <v>211.63388257199998</v>
      </c>
      <c r="T138" s="22">
        <f t="shared" si="49"/>
        <v>131.81198495679999</v>
      </c>
      <c r="U138" s="1"/>
      <c r="V138" s="32">
        <f t="shared" ref="V138:V145" si="83">A138</f>
        <v>44762</v>
      </c>
      <c r="W138" s="34">
        <f t="shared" ref="W138:W145" si="84">(R138-R137)/R137</f>
        <v>1.3385686239514546E-2</v>
      </c>
      <c r="X138" s="34">
        <f t="shared" ref="X138:X145" si="85">S138/T138</f>
        <v>1.6055738986205297</v>
      </c>
      <c r="Y138" s="1"/>
      <c r="Z138" s="28">
        <f t="shared" si="53"/>
        <v>0.17947976878612723</v>
      </c>
      <c r="AA138" s="28">
        <f t="shared" si="54"/>
        <v>0.36613533834586454</v>
      </c>
      <c r="AB138" s="1"/>
      <c r="AC138" s="33">
        <f t="shared" si="55"/>
        <v>2282.6799999999998</v>
      </c>
      <c r="AD138" s="33">
        <f t="shared" si="56"/>
        <v>2298</v>
      </c>
      <c r="AE138" s="33">
        <f t="shared" si="57"/>
        <v>2261.1</v>
      </c>
    </row>
    <row r="139" spans="1:31" ht="15" thickBot="1">
      <c r="A139" s="12">
        <v>44763</v>
      </c>
      <c r="B139" s="2" t="s">
        <v>26</v>
      </c>
      <c r="C139" s="3">
        <v>2285</v>
      </c>
      <c r="D139" s="3">
        <v>2298</v>
      </c>
      <c r="E139" s="3">
        <v>2264</v>
      </c>
      <c r="F139" s="3">
        <v>2271.1999999999998</v>
      </c>
      <c r="G139" s="4">
        <v>2289</v>
      </c>
      <c r="H139" s="3">
        <v>2288.6</v>
      </c>
      <c r="I139" s="3">
        <v>2278.34</v>
      </c>
      <c r="J139" s="3">
        <v>2768</v>
      </c>
      <c r="K139" s="3">
        <v>1662.5</v>
      </c>
      <c r="L139" s="5">
        <v>1117118</v>
      </c>
      <c r="M139" s="3">
        <v>2545174435</v>
      </c>
      <c r="N139" s="13">
        <v>61617</v>
      </c>
      <c r="O139">
        <v>628035</v>
      </c>
      <c r="P139">
        <v>56.22</v>
      </c>
      <c r="R139" s="22">
        <f t="shared" ref="R139:R145" si="86">H139</f>
        <v>2288.6</v>
      </c>
      <c r="S139" s="22">
        <f t="shared" ref="S139:S145" si="87">O139*I139/10000000</f>
        <v>143.08772619000001</v>
      </c>
      <c r="T139" s="22">
        <f t="shared" ref="T139:T141" si="88">T140</f>
        <v>131.81198495679999</v>
      </c>
      <c r="U139" s="1"/>
      <c r="V139" s="32">
        <f t="shared" si="83"/>
        <v>44763</v>
      </c>
      <c r="W139" s="34">
        <f t="shared" si="84"/>
        <v>7.6611482916520311E-3</v>
      </c>
      <c r="X139" s="34">
        <f t="shared" si="85"/>
        <v>1.0855441273939963</v>
      </c>
      <c r="Y139" s="1"/>
      <c r="Z139" s="28">
        <f t="shared" ref="Z139:Z145" si="89">(J139-H139)/J139</f>
        <v>0.17319364161849715</v>
      </c>
      <c r="AA139" s="28">
        <f t="shared" ref="AA139:AA145" si="90">(H139-K139)/K139</f>
        <v>0.37660150375939844</v>
      </c>
      <c r="AB139" s="1"/>
      <c r="AC139" s="33">
        <f t="shared" ref="AC139:AC145" si="91">I139</f>
        <v>2278.34</v>
      </c>
      <c r="AD139" s="33">
        <f t="shared" ref="AD139:AD145" si="92">D139</f>
        <v>2298</v>
      </c>
      <c r="AE139" s="33">
        <f t="shared" ref="AE139:AE145" si="93">E139</f>
        <v>2264</v>
      </c>
    </row>
    <row r="140" spans="1:31" ht="15" thickBot="1">
      <c r="A140" s="12">
        <v>44764</v>
      </c>
      <c r="B140" s="2" t="s">
        <v>26</v>
      </c>
      <c r="C140" s="3">
        <v>2299</v>
      </c>
      <c r="D140" s="3">
        <v>2329.9499999999998</v>
      </c>
      <c r="E140" s="3">
        <v>2283.1</v>
      </c>
      <c r="F140" s="3">
        <v>2288.6</v>
      </c>
      <c r="G140" s="4">
        <v>2324</v>
      </c>
      <c r="H140" s="3">
        <v>2325</v>
      </c>
      <c r="I140" s="3">
        <v>2319.2399999999998</v>
      </c>
      <c r="J140" s="3">
        <v>2768</v>
      </c>
      <c r="K140" s="3">
        <v>1662.5</v>
      </c>
      <c r="L140" s="5">
        <v>1185176</v>
      </c>
      <c r="M140" s="3">
        <v>2748710039.0500002</v>
      </c>
      <c r="N140" s="13">
        <v>68206</v>
      </c>
      <c r="O140">
        <v>419950</v>
      </c>
      <c r="P140">
        <v>35.43</v>
      </c>
      <c r="R140" s="22">
        <f t="shared" si="86"/>
        <v>2325</v>
      </c>
      <c r="S140" s="22">
        <f t="shared" si="87"/>
        <v>97.396483799999984</v>
      </c>
      <c r="T140" s="22">
        <f t="shared" si="88"/>
        <v>131.81198495679999</v>
      </c>
      <c r="U140" s="1"/>
      <c r="V140" s="32">
        <f t="shared" si="83"/>
        <v>44764</v>
      </c>
      <c r="W140" s="34">
        <f t="shared" si="84"/>
        <v>1.5904920038451495E-2</v>
      </c>
      <c r="X140" s="34">
        <f t="shared" si="85"/>
        <v>0.73890461350628067</v>
      </c>
      <c r="Y140" s="1"/>
      <c r="Z140" s="28">
        <f t="shared" si="89"/>
        <v>0.16004335260115607</v>
      </c>
      <c r="AA140" s="28">
        <f t="shared" si="90"/>
        <v>0.39849624060150374</v>
      </c>
      <c r="AB140" s="1"/>
      <c r="AC140" s="33">
        <f t="shared" si="91"/>
        <v>2319.2399999999998</v>
      </c>
      <c r="AD140" s="33">
        <f t="shared" si="92"/>
        <v>2329.9499999999998</v>
      </c>
      <c r="AE140" s="33">
        <f t="shared" si="93"/>
        <v>2283.1</v>
      </c>
    </row>
    <row r="141" spans="1:31" ht="15" thickBot="1">
      <c r="A141" s="12">
        <v>44767</v>
      </c>
      <c r="B141" s="2" t="s">
        <v>26</v>
      </c>
      <c r="C141" s="3">
        <v>2339.3000000000002</v>
      </c>
      <c r="D141" s="3">
        <v>2348.8000000000002</v>
      </c>
      <c r="E141" s="3">
        <v>2313</v>
      </c>
      <c r="F141" s="3">
        <v>2325</v>
      </c>
      <c r="G141" s="4">
        <v>2325</v>
      </c>
      <c r="H141" s="3">
        <v>2328.85</v>
      </c>
      <c r="I141" s="3">
        <v>2330.54</v>
      </c>
      <c r="J141" s="3">
        <v>2768</v>
      </c>
      <c r="K141" s="3">
        <v>1700</v>
      </c>
      <c r="L141" s="5">
        <v>1248393</v>
      </c>
      <c r="M141" s="3">
        <v>2909428754.5500002</v>
      </c>
      <c r="N141" s="13">
        <v>60220</v>
      </c>
      <c r="O141">
        <v>533651</v>
      </c>
      <c r="P141">
        <v>42.75</v>
      </c>
      <c r="R141" s="22">
        <f t="shared" si="86"/>
        <v>2328.85</v>
      </c>
      <c r="S141" s="22">
        <f t="shared" si="87"/>
        <v>124.36950015399999</v>
      </c>
      <c r="T141" s="22">
        <f t="shared" si="88"/>
        <v>131.81198495679999</v>
      </c>
      <c r="U141" s="1"/>
      <c r="V141" s="32">
        <f t="shared" si="83"/>
        <v>44767</v>
      </c>
      <c r="W141" s="34">
        <f t="shared" si="84"/>
        <v>1.6559139784945846E-3</v>
      </c>
      <c r="X141" s="34">
        <f t="shared" si="85"/>
        <v>0.9435371161033711</v>
      </c>
      <c r="Y141" s="1"/>
      <c r="Z141" s="28">
        <f t="shared" si="89"/>
        <v>0.15865245664739888</v>
      </c>
      <c r="AA141" s="28">
        <f t="shared" si="90"/>
        <v>0.36991176470588227</v>
      </c>
      <c r="AB141" s="1"/>
      <c r="AC141" s="33">
        <f t="shared" si="91"/>
        <v>2330.54</v>
      </c>
      <c r="AD141" s="33">
        <f t="shared" si="92"/>
        <v>2348.8000000000002</v>
      </c>
      <c r="AE141" s="33">
        <f t="shared" si="93"/>
        <v>2313</v>
      </c>
    </row>
    <row r="142" spans="1:31" ht="15" thickBot="1">
      <c r="A142" s="12">
        <v>44768</v>
      </c>
      <c r="B142" s="2" t="s">
        <v>26</v>
      </c>
      <c r="C142" s="3">
        <v>2334.9499999999998</v>
      </c>
      <c r="D142" s="3">
        <v>2334.9499999999998</v>
      </c>
      <c r="E142" s="3">
        <v>2286.5500000000002</v>
      </c>
      <c r="F142" s="3">
        <v>2328.85</v>
      </c>
      <c r="G142" s="4">
        <v>2291</v>
      </c>
      <c r="H142" s="3">
        <v>2293.1999999999998</v>
      </c>
      <c r="I142" s="3">
        <v>2308.15</v>
      </c>
      <c r="J142" s="3">
        <v>2768</v>
      </c>
      <c r="K142" s="3">
        <v>1700</v>
      </c>
      <c r="L142" s="5">
        <v>1142159</v>
      </c>
      <c r="M142" s="3">
        <v>2636273434.3000002</v>
      </c>
      <c r="N142" s="13">
        <v>64769</v>
      </c>
      <c r="O142">
        <v>514204</v>
      </c>
      <c r="P142">
        <v>45.02</v>
      </c>
      <c r="R142" s="22">
        <f t="shared" si="86"/>
        <v>2293.1999999999998</v>
      </c>
      <c r="S142" s="22">
        <f t="shared" si="87"/>
        <v>118.68599626000001</v>
      </c>
      <c r="T142" s="22">
        <f t="shared" ref="T142:T145" si="94">AVERAGE(S137:S141)</f>
        <v>131.81198495679999</v>
      </c>
      <c r="U142" s="1"/>
      <c r="V142" s="32">
        <f t="shared" si="83"/>
        <v>44768</v>
      </c>
      <c r="W142" s="34">
        <f t="shared" si="84"/>
        <v>-1.530798462760594E-2</v>
      </c>
      <c r="X142" s="34">
        <f t="shared" si="85"/>
        <v>0.90041885264756549</v>
      </c>
      <c r="Y142" s="1"/>
      <c r="Z142" s="28">
        <f t="shared" si="89"/>
        <v>0.17153179190751452</v>
      </c>
      <c r="AA142" s="28">
        <f t="shared" si="90"/>
        <v>0.34894117647058814</v>
      </c>
      <c r="AB142" s="1"/>
      <c r="AC142" s="33">
        <f t="shared" si="91"/>
        <v>2308.15</v>
      </c>
      <c r="AD142" s="33">
        <f t="shared" si="92"/>
        <v>2334.9499999999998</v>
      </c>
      <c r="AE142" s="33">
        <f t="shared" si="93"/>
        <v>2286.5500000000002</v>
      </c>
    </row>
    <row r="143" spans="1:31" ht="15" thickBot="1">
      <c r="A143" s="12">
        <v>44769</v>
      </c>
      <c r="B143" s="2" t="s">
        <v>26</v>
      </c>
      <c r="C143" s="3">
        <v>2285.1</v>
      </c>
      <c r="D143" s="3">
        <v>2311</v>
      </c>
      <c r="E143" s="3">
        <v>2266.5500000000002</v>
      </c>
      <c r="F143" s="3">
        <v>2293.1999999999998</v>
      </c>
      <c r="G143" s="4">
        <v>2305</v>
      </c>
      <c r="H143" s="3">
        <v>2303.5500000000002</v>
      </c>
      <c r="I143" s="3">
        <v>2294.9499999999998</v>
      </c>
      <c r="J143" s="3">
        <v>2768</v>
      </c>
      <c r="K143" s="3">
        <v>1700</v>
      </c>
      <c r="L143" s="5">
        <v>1456382</v>
      </c>
      <c r="M143" s="3">
        <v>3342320766.5500002</v>
      </c>
      <c r="N143" s="13">
        <v>78656</v>
      </c>
      <c r="O143">
        <v>777702</v>
      </c>
      <c r="P143">
        <v>53.4</v>
      </c>
      <c r="R143" s="22">
        <f t="shared" si="86"/>
        <v>2303.5500000000002</v>
      </c>
      <c r="S143" s="22">
        <f t="shared" si="87"/>
        <v>178.47872048999997</v>
      </c>
      <c r="T143" s="22">
        <f t="shared" si="94"/>
        <v>139.03471779520001</v>
      </c>
      <c r="U143" s="1"/>
      <c r="V143" s="32">
        <f t="shared" si="83"/>
        <v>44769</v>
      </c>
      <c r="W143" s="34">
        <f t="shared" si="84"/>
        <v>4.5133437990582436E-3</v>
      </c>
      <c r="X143" s="34">
        <f t="shared" si="85"/>
        <v>1.2836989445535576</v>
      </c>
      <c r="Y143" s="1"/>
      <c r="Z143" s="28">
        <f t="shared" si="89"/>
        <v>0.1677926300578034</v>
      </c>
      <c r="AA143" s="28">
        <f t="shared" si="90"/>
        <v>0.35502941176470598</v>
      </c>
      <c r="AB143" s="1"/>
      <c r="AC143" s="33">
        <f t="shared" si="91"/>
        <v>2294.9499999999998</v>
      </c>
      <c r="AD143" s="33">
        <f t="shared" si="92"/>
        <v>2311</v>
      </c>
      <c r="AE143" s="33">
        <f t="shared" si="93"/>
        <v>2266.5500000000002</v>
      </c>
    </row>
    <row r="144" spans="1:31" ht="15" thickBot="1">
      <c r="A144" s="12">
        <v>44770</v>
      </c>
      <c r="B144" s="2" t="s">
        <v>26</v>
      </c>
      <c r="C144" s="3">
        <v>2321</v>
      </c>
      <c r="D144" s="3">
        <v>2341.5</v>
      </c>
      <c r="E144" s="3">
        <v>2305.0500000000002</v>
      </c>
      <c r="F144" s="3">
        <v>2303.5500000000002</v>
      </c>
      <c r="G144" s="4">
        <v>2330.5</v>
      </c>
      <c r="H144" s="3">
        <v>2334.65</v>
      </c>
      <c r="I144" s="3">
        <v>2328.27</v>
      </c>
      <c r="J144" s="3">
        <v>2768</v>
      </c>
      <c r="K144" s="3">
        <v>1700</v>
      </c>
      <c r="L144" s="5">
        <v>1126799</v>
      </c>
      <c r="M144" s="3">
        <v>2623488739.9000001</v>
      </c>
      <c r="N144" s="13">
        <v>67384</v>
      </c>
      <c r="O144">
        <v>490895</v>
      </c>
      <c r="P144">
        <v>43.57</v>
      </c>
      <c r="R144" s="22">
        <f t="shared" si="86"/>
        <v>2334.65</v>
      </c>
      <c r="S144" s="22">
        <f t="shared" si="87"/>
        <v>114.293610165</v>
      </c>
      <c r="T144" s="22">
        <f t="shared" si="94"/>
        <v>132.40368537879999</v>
      </c>
      <c r="U144" s="1"/>
      <c r="V144" s="32">
        <f t="shared" si="83"/>
        <v>44770</v>
      </c>
      <c r="W144" s="34">
        <f t="shared" si="84"/>
        <v>1.350090078357314E-2</v>
      </c>
      <c r="X144" s="34">
        <f t="shared" si="85"/>
        <v>0.863220761854264</v>
      </c>
      <c r="Y144" s="1"/>
      <c r="Z144" s="28">
        <f t="shared" si="89"/>
        <v>0.15655708092485546</v>
      </c>
      <c r="AA144" s="28">
        <f t="shared" si="90"/>
        <v>0.37332352941176478</v>
      </c>
      <c r="AB144" s="1"/>
      <c r="AC144" s="33">
        <f t="shared" si="91"/>
        <v>2328.27</v>
      </c>
      <c r="AD144" s="33">
        <f t="shared" si="92"/>
        <v>2341.5</v>
      </c>
      <c r="AE144" s="33">
        <f t="shared" si="93"/>
        <v>2305.0500000000002</v>
      </c>
    </row>
    <row r="145" spans="1:31" ht="15" thickBot="1">
      <c r="A145" s="12">
        <v>44771</v>
      </c>
      <c r="B145" s="2" t="s">
        <v>26</v>
      </c>
      <c r="C145" s="3">
        <v>2355</v>
      </c>
      <c r="D145" s="3">
        <v>2392.5</v>
      </c>
      <c r="E145" s="3">
        <v>2339.0500000000002</v>
      </c>
      <c r="F145" s="3">
        <v>2334.65</v>
      </c>
      <c r="G145" s="4">
        <v>2355</v>
      </c>
      <c r="H145" s="3">
        <v>2352.0500000000002</v>
      </c>
      <c r="I145" s="3">
        <v>2364.14</v>
      </c>
      <c r="J145" s="3">
        <v>2768</v>
      </c>
      <c r="K145" s="3">
        <v>1700</v>
      </c>
      <c r="L145" s="5">
        <v>1239445</v>
      </c>
      <c r="M145" s="3">
        <v>2930225071.0999999</v>
      </c>
      <c r="N145" s="13">
        <v>91870</v>
      </c>
      <c r="O145">
        <v>563303</v>
      </c>
      <c r="P145">
        <v>45.45</v>
      </c>
      <c r="R145" s="22">
        <f t="shared" si="86"/>
        <v>2352.0500000000002</v>
      </c>
      <c r="S145" s="22">
        <f t="shared" si="87"/>
        <v>133.172715442</v>
      </c>
      <c r="T145" s="22">
        <f t="shared" si="94"/>
        <v>126.64486217379999</v>
      </c>
      <c r="U145" s="1"/>
      <c r="V145" s="32">
        <f t="shared" si="83"/>
        <v>44771</v>
      </c>
      <c r="W145" s="34">
        <f t="shared" si="84"/>
        <v>7.4529372711113397E-3</v>
      </c>
      <c r="X145" s="34">
        <f t="shared" si="85"/>
        <v>1.0515445566140817</v>
      </c>
      <c r="Y145" s="1"/>
      <c r="Z145" s="28">
        <f t="shared" si="89"/>
        <v>0.15027095375722538</v>
      </c>
      <c r="AA145" s="28">
        <f t="shared" si="90"/>
        <v>0.3835588235294119</v>
      </c>
      <c r="AB145" s="1"/>
      <c r="AC145" s="33">
        <f t="shared" si="91"/>
        <v>2364.14</v>
      </c>
      <c r="AD145" s="33">
        <f t="shared" si="92"/>
        <v>2392.5</v>
      </c>
      <c r="AE145" s="33">
        <f t="shared" si="93"/>
        <v>2339.0500000000002</v>
      </c>
    </row>
  </sheetData>
  <conditionalFormatting sqref="BQ8:BQ10">
    <cfRule type="cellIs" dxfId="12" priority="16" operator="greaterThan">
      <formula>0.15</formula>
    </cfRule>
  </conditionalFormatting>
  <conditionalFormatting sqref="W1">
    <cfRule type="cellIs" dxfId="11" priority="10" operator="lessThan">
      <formula>-$W$2</formula>
    </cfRule>
  </conditionalFormatting>
  <conditionalFormatting sqref="W1">
    <cfRule type="cellIs" dxfId="10" priority="11" operator="greaterThan">
      <formula>$W$2</formula>
    </cfRule>
  </conditionalFormatting>
  <conditionalFormatting sqref="X1">
    <cfRule type="cellIs" dxfId="9" priority="12" operator="greaterThan">
      <formula>$X$2</formula>
    </cfRule>
  </conditionalFormatting>
  <conditionalFormatting sqref="BE2:BE10">
    <cfRule type="cellIs" dxfId="8" priority="8" operator="lessThan">
      <formula>-$BE$2</formula>
    </cfRule>
  </conditionalFormatting>
  <conditionalFormatting sqref="BE2:BE10">
    <cfRule type="cellIs" dxfId="7" priority="9" operator="greaterThan">
      <formula>$BE$2</formula>
    </cfRule>
  </conditionalFormatting>
  <conditionalFormatting sqref="BF2:BF10">
    <cfRule type="cellIs" dxfId="6" priority="17" operator="greaterThan">
      <formula>$BF$2</formula>
    </cfRule>
  </conditionalFormatting>
  <conditionalFormatting sqref="BG2:BG10">
    <cfRule type="cellIs" dxfId="5" priority="18" operator="lessThan">
      <formula>-$BG$2</formula>
    </cfRule>
  </conditionalFormatting>
  <conditionalFormatting sqref="BG2:BG10">
    <cfRule type="cellIs" dxfId="4" priority="19" operator="greaterThan">
      <formula>$BG$2</formula>
    </cfRule>
  </conditionalFormatting>
  <conditionalFormatting sqref="BQ2:BQ7">
    <cfRule type="cellIs" dxfId="3" priority="7" operator="greaterThan">
      <formula>0.15</formula>
    </cfRule>
  </conditionalFormatting>
  <conditionalFormatting sqref="W2:W145">
    <cfRule type="cellIs" dxfId="2" priority="1" operator="lessThan">
      <formula>-$W$2</formula>
    </cfRule>
  </conditionalFormatting>
  <conditionalFormatting sqref="W2:W145">
    <cfRule type="cellIs" dxfId="1" priority="2" operator="greaterThan">
      <formula>$W$2</formula>
    </cfRule>
  </conditionalFormatting>
  <conditionalFormatting sqref="X2:X145">
    <cfRule type="cellIs" dxfId="0" priority="3" operator="greaterThan">
      <formula>$X$2</formula>
    </cfRule>
  </conditionalFormatting>
  <hyperlinks>
    <hyperlink ref="A130" r:id="rId1" tooltip="Annual General Meeting/Dividend - Rs 7.50 Per Share" display="https://www.nseindia.com/companies-listing/corporate-filings-actions?symbol=TITAN&amp;tabIndex=equity&amp;from=08-07-2022&amp;to=08-07-2022" xr:uid="{88C20670-EF81-4183-AA2E-6BAE171EB3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2022-07-30T04:05:32Z</dcterms:created>
  <dcterms:modified xsi:type="dcterms:W3CDTF">2022-07-30T04:40:55Z</dcterms:modified>
</cp:coreProperties>
</file>