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PRdesigns\UG947_archive\2020.1\dfxc_7s\"/>
    </mc:Choice>
  </mc:AlternateContent>
  <xr:revisionPtr revIDLastSave="0" documentId="13_ncr:1_{0059E766-C110-4AE5-BD1B-C8185B86C1C2}" xr6:coauthVersionLast="36" xr6:coauthVersionMax="36" xr10:uidLastSave="{00000000-0000-0000-0000-000000000000}"/>
  <bookViews>
    <workbookView xWindow="0" yWindow="0" windowWidth="28800" windowHeight="12435" xr2:uid="{00000000-000D-0000-FFFF-FFFF00000000}"/>
  </bookViews>
  <sheets>
    <sheet name="KC705" sheetId="1" r:id="rId1"/>
    <sheet name="VC707" sheetId="3" r:id="rId2"/>
    <sheet name="VC709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5" l="1"/>
  <c r="F7" i="5"/>
  <c r="F6" i="5"/>
  <c r="F5" i="5"/>
  <c r="F4" i="5"/>
  <c r="F3" i="5"/>
  <c r="G2" i="5"/>
  <c r="H2" i="5" s="1"/>
  <c r="C2" i="5"/>
  <c r="F2" i="5" s="1"/>
  <c r="E2" i="5" s="1"/>
  <c r="E3" i="5" l="1"/>
  <c r="D4" i="5" s="1"/>
  <c r="G3" i="5"/>
  <c r="I3" i="5" l="1"/>
  <c r="H3" i="5"/>
  <c r="G4" i="5"/>
  <c r="E4" i="5"/>
  <c r="D5" i="5" s="1"/>
  <c r="C2" i="3"/>
  <c r="F8" i="3"/>
  <c r="F7" i="3"/>
  <c r="F6" i="3"/>
  <c r="F5" i="3"/>
  <c r="F4" i="3"/>
  <c r="F3" i="3"/>
  <c r="G2" i="3"/>
  <c r="H2" i="3" s="1"/>
  <c r="F2" i="3"/>
  <c r="E2" i="3" s="1"/>
  <c r="D3" i="3" s="1"/>
  <c r="E5" i="5" l="1"/>
  <c r="D6" i="5" s="1"/>
  <c r="G5" i="5"/>
  <c r="I4" i="5"/>
  <c r="H4" i="5"/>
  <c r="G3" i="3"/>
  <c r="E3" i="3"/>
  <c r="D4" i="3" s="1"/>
  <c r="I5" i="5" l="1"/>
  <c r="H5" i="5"/>
  <c r="G6" i="5"/>
  <c r="E6" i="5"/>
  <c r="D7" i="5" s="1"/>
  <c r="E4" i="3"/>
  <c r="D5" i="3" s="1"/>
  <c r="G4" i="3"/>
  <c r="I3" i="3"/>
  <c r="H3" i="3"/>
  <c r="E7" i="5" l="1"/>
  <c r="D8" i="5" s="1"/>
  <c r="G7" i="5"/>
  <c r="I6" i="5"/>
  <c r="H6" i="5"/>
  <c r="I4" i="3"/>
  <c r="H4" i="3"/>
  <c r="G5" i="3"/>
  <c r="E5" i="3"/>
  <c r="D6" i="3" s="1"/>
  <c r="I7" i="5" l="1"/>
  <c r="H7" i="5"/>
  <c r="E8" i="5"/>
  <c r="G8" i="5"/>
  <c r="E6" i="3"/>
  <c r="D7" i="3" s="1"/>
  <c r="G6" i="3"/>
  <c r="I5" i="3"/>
  <c r="H5" i="3"/>
  <c r="F8" i="1"/>
  <c r="F7" i="1"/>
  <c r="F6" i="1"/>
  <c r="F5" i="1"/>
  <c r="F4" i="1"/>
  <c r="F3" i="1"/>
  <c r="F2" i="1"/>
  <c r="E2" i="1" s="1"/>
  <c r="D3" i="1" s="1"/>
  <c r="E3" i="1" s="1"/>
  <c r="D4" i="1" s="1"/>
  <c r="E4" i="1" s="1"/>
  <c r="D5" i="1" s="1"/>
  <c r="I8" i="5" l="1"/>
  <c r="H8" i="5"/>
  <c r="E5" i="1"/>
  <c r="D6" i="1" s="1"/>
  <c r="E6" i="1" s="1"/>
  <c r="D7" i="1" s="1"/>
  <c r="E7" i="1" s="1"/>
  <c r="D8" i="1" s="1"/>
  <c r="E8" i="1" s="1"/>
  <c r="I6" i="3"/>
  <c r="H6" i="3"/>
  <c r="G7" i="3"/>
  <c r="E7" i="3"/>
  <c r="D8" i="3" s="1"/>
  <c r="E8" i="3" l="1"/>
  <c r="G8" i="3"/>
  <c r="I7" i="3"/>
  <c r="H7" i="3"/>
  <c r="G2" i="1"/>
  <c r="H2" i="1" s="1"/>
  <c r="G8" i="1"/>
  <c r="G7" i="1"/>
  <c r="G6" i="1"/>
  <c r="G5" i="1"/>
  <c r="G4" i="1"/>
  <c r="G3" i="1"/>
  <c r="I8" i="3" l="1"/>
  <c r="H8" i="3"/>
  <c r="H8" i="1"/>
  <c r="I8" i="1"/>
  <c r="H7" i="1"/>
  <c r="I7" i="1"/>
  <c r="H6" i="1"/>
  <c r="I6" i="1"/>
  <c r="H5" i="1"/>
  <c r="I5" i="1"/>
  <c r="H4" i="1"/>
  <c r="I4" i="1"/>
  <c r="H3" i="1"/>
  <c r="I3" i="1"/>
</calcChain>
</file>

<file path=xl/sharedStrings.xml><?xml version="1.0" encoding="utf-8"?>
<sst xmlns="http://schemas.openxmlformats.org/spreadsheetml/2006/main" count="76" uniqueCount="30">
  <si>
    <t>Config_shift_right_count_up</t>
  </si>
  <si>
    <t>shift_left_partial</t>
  </si>
  <si>
    <t>shift_right_partial</t>
  </si>
  <si>
    <t>count_up_partial</t>
  </si>
  <si>
    <t>count_down_partial</t>
  </si>
  <si>
    <t>Size in bits</t>
  </si>
  <si>
    <t>Addr1 (hex)</t>
  </si>
  <si>
    <t>Addr2 (hex)</t>
  </si>
  <si>
    <t>Delta</t>
  </si>
  <si>
    <t>Size in bytes (bin)</t>
  </si>
  <si>
    <t>Addr1 dec</t>
  </si>
  <si>
    <t>Addr1/1024</t>
  </si>
  <si>
    <t>Addr1/2</t>
  </si>
  <si>
    <t>Addr1: starting address of bit file</t>
  </si>
  <si>
    <t>Addr2: ending address of bit file</t>
  </si>
  <si>
    <t>Addr1 is the next multiple of 0x0400 above the prior bitstreams ending point</t>
  </si>
  <si>
    <t>Addr1/1024 confirms it is an even multiple of 1024</t>
  </si>
  <si>
    <t>Addr1/2 is the starting address for write_cfgmem, as it needs to divide by 2 for BPIx32 interface</t>
  </si>
  <si>
    <t>Size in Bytes = Delta</t>
  </si>
  <si>
    <t>Enter these values in the PR Controller IP GUI, gen_ip.tcl or pr_info.tcl</t>
  </si>
  <si>
    <t>Enter these values in create_prom_file.tcl</t>
  </si>
  <si>
    <t>Config_shift_right_count_up*</t>
  </si>
  <si>
    <t>*Compressed bitstream</t>
  </si>
  <si>
    <t>greybox_shift_partial</t>
  </si>
  <si>
    <t>greybox_count_partial</t>
  </si>
  <si>
    <t>KC705</t>
  </si>
  <si>
    <t>VC707</t>
  </si>
  <si>
    <t>VC709</t>
  </si>
  <si>
    <t>User enters these values in the table:  full bitstream can be found in the full design .rbt file; partial bitstreams are reported at the end of create_prom_file.tcl</t>
  </si>
  <si>
    <t>Enter these values in the DFX Controller IP GUI, gen_ip.tcl or dfx_info.tcl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</si>
</sst>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Fill="1"/>
    <xf numFmtId="0" fontId="0" fillId="0" borderId="0" xfId="0" applyAlignment="1">
      <alignment horizontal="right"/>
    </xf>
    <xf numFmtId="0" fontId="0" fillId="0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110" zoomScaleNormal="110" workbookViewId="0">
      <selection activeCell="A18" sqref="A18:I18"/>
    </sheetView>
  </sheetViews>
  <sheetFormatPr defaultRowHeight="15" x14ac:dyDescent="0.25"/>
  <cols>
    <col min="1" max="1" width="28.28515625" customWidth="1"/>
    <col min="2" max="2" width="13.5703125" style="3" customWidth="1"/>
    <col min="3" max="3" width="15.85546875" style="3" customWidth="1"/>
    <col min="4" max="4" width="18.5703125" style="3" customWidth="1"/>
    <col min="5" max="5" width="14.28515625" style="3" customWidth="1"/>
    <col min="6" max="6" width="13" style="3" customWidth="1"/>
    <col min="7" max="7" width="13.140625" customWidth="1"/>
    <col min="8" max="8" width="11.7109375" customWidth="1"/>
    <col min="9" max="9" width="13.140625" style="3" customWidth="1"/>
  </cols>
  <sheetData>
    <row r="1" spans="1:9" x14ac:dyDescent="0.25">
      <c r="A1" s="10" t="s">
        <v>25</v>
      </c>
      <c r="B1" s="2" t="s">
        <v>5</v>
      </c>
      <c r="C1" s="2" t="s">
        <v>9</v>
      </c>
      <c r="D1" s="2" t="s">
        <v>6</v>
      </c>
      <c r="E1" s="2" t="s">
        <v>7</v>
      </c>
      <c r="F1" s="2" t="s">
        <v>8</v>
      </c>
      <c r="G1" s="1" t="s">
        <v>10</v>
      </c>
      <c r="H1" s="1" t="s">
        <v>11</v>
      </c>
      <c r="I1" s="2" t="s">
        <v>12</v>
      </c>
    </row>
    <row r="2" spans="1:9" x14ac:dyDescent="0.25">
      <c r="A2" t="s">
        <v>0</v>
      </c>
      <c r="B2" s="7">
        <v>91548896</v>
      </c>
      <c r="C2" s="3">
        <v>11443712</v>
      </c>
      <c r="D2" s="4">
        <v>0</v>
      </c>
      <c r="E2" s="3" t="str">
        <f t="shared" ref="E2:E8" si="0">DEC2HEX((HEX2DEC(D2)+HEX2DEC(F2)))</f>
        <v>AE9E00</v>
      </c>
      <c r="F2" s="3" t="str">
        <f t="shared" ref="F2:F8" si="1">DEC2HEX(C2)</f>
        <v>AE9E00</v>
      </c>
      <c r="G2">
        <f t="shared" ref="G2" si="2">HEX2DEC(D2)</f>
        <v>0</v>
      </c>
      <c r="H2">
        <f t="shared" ref="H2" si="3">G2/16</f>
        <v>0</v>
      </c>
      <c r="I2" s="3">
        <v>0</v>
      </c>
    </row>
    <row r="3" spans="1:9" x14ac:dyDescent="0.25">
      <c r="A3" t="s">
        <v>1</v>
      </c>
      <c r="C3" s="7">
        <v>482828</v>
      </c>
      <c r="D3" s="8" t="str">
        <f t="shared" ref="D3:D8" si="4">DEC2HEX(((ROUNDUP((HEX2DEC(E2)/1024),0))*1024))</f>
        <v>AEA000</v>
      </c>
      <c r="E3" s="3" t="str">
        <f t="shared" si="0"/>
        <v>B5FE0C</v>
      </c>
      <c r="F3" s="3" t="str">
        <f t="shared" si="1"/>
        <v>75E0C</v>
      </c>
      <c r="G3" s="12">
        <f t="shared" ref="G3:G8" si="5">HEX2DEC(D3)</f>
        <v>11444224</v>
      </c>
      <c r="H3">
        <f>G3/1024</f>
        <v>11176</v>
      </c>
      <c r="I3" s="9" t="str">
        <f t="shared" ref="I3:I8" si="6">DEC2HEX(G3/2)</f>
        <v>575000</v>
      </c>
    </row>
    <row r="4" spans="1:9" x14ac:dyDescent="0.25">
      <c r="A4" t="s">
        <v>2</v>
      </c>
      <c r="C4" s="7">
        <v>482828</v>
      </c>
      <c r="D4" s="8" t="str">
        <f t="shared" si="4"/>
        <v>B60000</v>
      </c>
      <c r="E4" s="3" t="str">
        <f t="shared" si="0"/>
        <v>BD5E0C</v>
      </c>
      <c r="F4" s="3" t="str">
        <f t="shared" si="1"/>
        <v>75E0C</v>
      </c>
      <c r="G4" s="12">
        <f t="shared" si="5"/>
        <v>11927552</v>
      </c>
      <c r="H4">
        <f t="shared" ref="H4:H8" si="7">G4/1024</f>
        <v>11648</v>
      </c>
      <c r="I4" s="9" t="str">
        <f t="shared" si="6"/>
        <v>5B0000</v>
      </c>
    </row>
    <row r="5" spans="1:9" x14ac:dyDescent="0.25">
      <c r="A5" t="s">
        <v>3</v>
      </c>
      <c r="C5" s="7">
        <v>541812</v>
      </c>
      <c r="D5" s="8" t="str">
        <f t="shared" si="4"/>
        <v>BD6000</v>
      </c>
      <c r="E5" s="3" t="str">
        <f t="shared" si="0"/>
        <v>C5A474</v>
      </c>
      <c r="F5" s="3" t="str">
        <f t="shared" si="1"/>
        <v>84474</v>
      </c>
      <c r="G5" s="12">
        <f t="shared" si="5"/>
        <v>12410880</v>
      </c>
      <c r="H5">
        <f t="shared" si="7"/>
        <v>12120</v>
      </c>
      <c r="I5" s="9" t="str">
        <f t="shared" si="6"/>
        <v>5EB000</v>
      </c>
    </row>
    <row r="6" spans="1:9" x14ac:dyDescent="0.25">
      <c r="A6" t="s">
        <v>4</v>
      </c>
      <c r="C6" s="7">
        <v>541812</v>
      </c>
      <c r="D6" s="8" t="str">
        <f t="shared" si="4"/>
        <v>C5A800</v>
      </c>
      <c r="E6" s="3" t="str">
        <f t="shared" si="0"/>
        <v>CDEC74</v>
      </c>
      <c r="F6" s="3" t="str">
        <f t="shared" si="1"/>
        <v>84474</v>
      </c>
      <c r="G6" s="12">
        <f t="shared" si="5"/>
        <v>12953600</v>
      </c>
      <c r="H6">
        <f t="shared" si="7"/>
        <v>12650</v>
      </c>
      <c r="I6" s="9" t="str">
        <f t="shared" si="6"/>
        <v>62D400</v>
      </c>
    </row>
    <row r="7" spans="1:9" x14ac:dyDescent="0.25">
      <c r="A7" t="s">
        <v>23</v>
      </c>
      <c r="C7" s="7">
        <v>482828</v>
      </c>
      <c r="D7" s="8" t="str">
        <f t="shared" si="4"/>
        <v>CDF000</v>
      </c>
      <c r="E7" s="3" t="str">
        <f t="shared" si="0"/>
        <v>D54E0C</v>
      </c>
      <c r="F7" s="3" t="str">
        <f t="shared" si="1"/>
        <v>75E0C</v>
      </c>
      <c r="G7" s="12">
        <f t="shared" si="5"/>
        <v>13496320</v>
      </c>
      <c r="H7">
        <f t="shared" si="7"/>
        <v>13180</v>
      </c>
      <c r="I7" s="9" t="str">
        <f t="shared" si="6"/>
        <v>66F800</v>
      </c>
    </row>
    <row r="8" spans="1:9" x14ac:dyDescent="0.25">
      <c r="A8" t="s">
        <v>24</v>
      </c>
      <c r="C8" s="7">
        <v>541812</v>
      </c>
      <c r="D8" s="8" t="str">
        <f t="shared" si="4"/>
        <v>D55000</v>
      </c>
      <c r="E8" s="3" t="str">
        <f t="shared" si="0"/>
        <v>DD9474</v>
      </c>
      <c r="F8" s="3" t="str">
        <f t="shared" si="1"/>
        <v>84474</v>
      </c>
      <c r="G8" s="12">
        <f t="shared" si="5"/>
        <v>13979648</v>
      </c>
      <c r="H8">
        <f t="shared" si="7"/>
        <v>13652</v>
      </c>
      <c r="I8" s="9" t="str">
        <f t="shared" si="6"/>
        <v>6AA800</v>
      </c>
    </row>
    <row r="11" spans="1:9" x14ac:dyDescent="0.25">
      <c r="A11" t="s">
        <v>13</v>
      </c>
    </row>
    <row r="12" spans="1:9" x14ac:dyDescent="0.25">
      <c r="A12" t="s">
        <v>14</v>
      </c>
    </row>
    <row r="13" spans="1:9" x14ac:dyDescent="0.25">
      <c r="A13" t="s">
        <v>15</v>
      </c>
    </row>
    <row r="14" spans="1:9" x14ac:dyDescent="0.25">
      <c r="A14" t="s">
        <v>16</v>
      </c>
    </row>
    <row r="15" spans="1:9" x14ac:dyDescent="0.25">
      <c r="A15" t="s">
        <v>17</v>
      </c>
    </row>
    <row r="16" spans="1:9" x14ac:dyDescent="0.25">
      <c r="A16" t="s">
        <v>18</v>
      </c>
    </row>
    <row r="18" spans="1:9" x14ac:dyDescent="0.25">
      <c r="A18" s="13" t="s">
        <v>28</v>
      </c>
      <c r="B18" s="13"/>
      <c r="C18" s="13"/>
      <c r="D18" s="13"/>
      <c r="E18" s="13"/>
      <c r="F18" s="13"/>
      <c r="G18" s="13"/>
      <c r="H18" s="13"/>
      <c r="I18" s="13"/>
    </row>
    <row r="19" spans="1:9" x14ac:dyDescent="0.25">
      <c r="A19" s="14" t="s">
        <v>29</v>
      </c>
      <c r="B19" s="14"/>
      <c r="C19" s="14"/>
      <c r="D19" s="14"/>
      <c r="E19" s="14"/>
      <c r="F19" s="14"/>
      <c r="G19" s="14"/>
      <c r="H19" s="14"/>
      <c r="I19" s="14"/>
    </row>
    <row r="20" spans="1:9" x14ac:dyDescent="0.25">
      <c r="A20" s="15" t="s">
        <v>20</v>
      </c>
      <c r="B20" s="15"/>
      <c r="C20" s="15"/>
      <c r="D20" s="15"/>
      <c r="E20" s="15"/>
      <c r="F20" s="15"/>
      <c r="G20" s="15"/>
      <c r="H20" s="15"/>
      <c r="I20" s="15"/>
    </row>
  </sheetData>
  <mergeCells count="3">
    <mergeCell ref="A18:I18"/>
    <mergeCell ref="A19:I19"/>
    <mergeCell ref="A20:I20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zoomScale="110" zoomScaleNormal="110" workbookViewId="0">
      <selection activeCell="G3" sqref="G3:G8"/>
    </sheetView>
  </sheetViews>
  <sheetFormatPr defaultRowHeight="15" x14ac:dyDescent="0.25"/>
  <cols>
    <col min="1" max="1" width="28.28515625" customWidth="1"/>
    <col min="2" max="2" width="13.5703125" style="3" customWidth="1"/>
    <col min="3" max="3" width="15.85546875" style="3" customWidth="1"/>
    <col min="4" max="4" width="18.5703125" style="3" customWidth="1"/>
    <col min="5" max="5" width="14.28515625" style="3" customWidth="1"/>
    <col min="6" max="6" width="13" style="3" customWidth="1"/>
    <col min="7" max="7" width="13.140625" customWidth="1"/>
    <col min="8" max="8" width="11.7109375" customWidth="1"/>
    <col min="9" max="9" width="13.140625" style="3" customWidth="1"/>
  </cols>
  <sheetData>
    <row r="1" spans="1:9" x14ac:dyDescent="0.25">
      <c r="A1" s="10" t="s">
        <v>26</v>
      </c>
      <c r="B1" s="2" t="s">
        <v>5</v>
      </c>
      <c r="C1" s="2" t="s">
        <v>9</v>
      </c>
      <c r="D1" s="2" t="s">
        <v>6</v>
      </c>
      <c r="E1" s="2" t="s">
        <v>7</v>
      </c>
      <c r="F1" s="2" t="s">
        <v>8</v>
      </c>
      <c r="G1" s="1" t="s">
        <v>10</v>
      </c>
      <c r="H1" s="1" t="s">
        <v>11</v>
      </c>
      <c r="I1" s="2" t="s">
        <v>12</v>
      </c>
    </row>
    <row r="2" spans="1:9" x14ac:dyDescent="0.25">
      <c r="A2" t="s">
        <v>0</v>
      </c>
      <c r="B2" s="7">
        <v>162187488</v>
      </c>
      <c r="C2" s="5">
        <f>B2/8</f>
        <v>20273436</v>
      </c>
      <c r="D2" s="4">
        <v>0</v>
      </c>
      <c r="E2" s="3" t="str">
        <f t="shared" ref="E2:E8" si="0">DEC2HEX((HEX2DEC(D2)+HEX2DEC(F2)))</f>
        <v>135591C</v>
      </c>
      <c r="F2" s="3" t="str">
        <f t="shared" ref="F2:F8" si="1">DEC2HEX(C2)</f>
        <v>135591C</v>
      </c>
      <c r="G2">
        <f t="shared" ref="G2:G8" si="2">HEX2DEC(D2)</f>
        <v>0</v>
      </c>
      <c r="H2">
        <f t="shared" ref="H2" si="3">G2/16</f>
        <v>0</v>
      </c>
      <c r="I2" s="6">
        <v>0</v>
      </c>
    </row>
    <row r="3" spans="1:9" x14ac:dyDescent="0.25">
      <c r="A3" t="s">
        <v>1</v>
      </c>
      <c r="C3" s="7">
        <v>708260</v>
      </c>
      <c r="D3" s="8" t="str">
        <f t="shared" ref="D3:D8" si="4">DEC2HEX(((ROUNDUP((HEX2DEC(E2)/1024),0))*1024))</f>
        <v>1355C00</v>
      </c>
      <c r="E3" s="3" t="str">
        <f t="shared" si="0"/>
        <v>1402AA4</v>
      </c>
      <c r="F3" s="3" t="str">
        <f t="shared" si="1"/>
        <v>ACEA4</v>
      </c>
      <c r="G3" s="12">
        <f t="shared" si="2"/>
        <v>20274176</v>
      </c>
      <c r="H3">
        <f>G3/1024</f>
        <v>19799</v>
      </c>
      <c r="I3" s="9" t="str">
        <f t="shared" ref="I3:I8" si="5">DEC2HEX(G3/2)</f>
        <v>9AAE00</v>
      </c>
    </row>
    <row r="4" spans="1:9" x14ac:dyDescent="0.25">
      <c r="A4" t="s">
        <v>2</v>
      </c>
      <c r="C4" s="7">
        <v>708260</v>
      </c>
      <c r="D4" s="8" t="str">
        <f t="shared" si="4"/>
        <v>1402C00</v>
      </c>
      <c r="E4" s="3" t="str">
        <f t="shared" si="0"/>
        <v>14AFAA4</v>
      </c>
      <c r="F4" s="3" t="str">
        <f t="shared" si="1"/>
        <v>ACEA4</v>
      </c>
      <c r="G4" s="12">
        <f t="shared" si="2"/>
        <v>20982784</v>
      </c>
      <c r="H4">
        <f t="shared" ref="H4:H8" si="6">G4/1024</f>
        <v>20491</v>
      </c>
      <c r="I4" s="9" t="str">
        <f t="shared" si="5"/>
        <v>A01600</v>
      </c>
    </row>
    <row r="5" spans="1:9" x14ac:dyDescent="0.25">
      <c r="A5" t="s">
        <v>3</v>
      </c>
      <c r="C5" s="7">
        <v>708260</v>
      </c>
      <c r="D5" s="8" t="str">
        <f t="shared" si="4"/>
        <v>14AFC00</v>
      </c>
      <c r="E5" s="3" t="str">
        <f t="shared" si="0"/>
        <v>155CAA4</v>
      </c>
      <c r="F5" s="3" t="str">
        <f t="shared" si="1"/>
        <v>ACEA4</v>
      </c>
      <c r="G5" s="12">
        <f t="shared" si="2"/>
        <v>21691392</v>
      </c>
      <c r="H5">
        <f t="shared" si="6"/>
        <v>21183</v>
      </c>
      <c r="I5" s="9" t="str">
        <f t="shared" si="5"/>
        <v>A57E00</v>
      </c>
    </row>
    <row r="6" spans="1:9" x14ac:dyDescent="0.25">
      <c r="A6" t="s">
        <v>4</v>
      </c>
      <c r="C6" s="7">
        <v>708260</v>
      </c>
      <c r="D6" s="8" t="str">
        <f t="shared" si="4"/>
        <v>155CC00</v>
      </c>
      <c r="E6" s="3" t="str">
        <f t="shared" si="0"/>
        <v>1609AA4</v>
      </c>
      <c r="F6" s="3" t="str">
        <f t="shared" si="1"/>
        <v>ACEA4</v>
      </c>
      <c r="G6" s="12">
        <f t="shared" si="2"/>
        <v>22400000</v>
      </c>
      <c r="H6">
        <f t="shared" si="6"/>
        <v>21875</v>
      </c>
      <c r="I6" s="9" t="str">
        <f t="shared" si="5"/>
        <v>AAE600</v>
      </c>
    </row>
    <row r="7" spans="1:9" x14ac:dyDescent="0.25">
      <c r="A7" t="s">
        <v>23</v>
      </c>
      <c r="C7" s="7">
        <v>708260</v>
      </c>
      <c r="D7" s="8" t="str">
        <f t="shared" si="4"/>
        <v>1609C00</v>
      </c>
      <c r="E7" s="3" t="str">
        <f t="shared" si="0"/>
        <v>16B6AA4</v>
      </c>
      <c r="F7" s="3" t="str">
        <f t="shared" si="1"/>
        <v>ACEA4</v>
      </c>
      <c r="G7" s="12">
        <f t="shared" si="2"/>
        <v>23108608</v>
      </c>
      <c r="H7">
        <f t="shared" si="6"/>
        <v>22567</v>
      </c>
      <c r="I7" s="9" t="str">
        <f t="shared" si="5"/>
        <v>B04E00</v>
      </c>
    </row>
    <row r="8" spans="1:9" x14ac:dyDescent="0.25">
      <c r="A8" t="s">
        <v>24</v>
      </c>
      <c r="C8" s="7">
        <v>708260</v>
      </c>
      <c r="D8" s="8" t="str">
        <f t="shared" si="4"/>
        <v>16B6C00</v>
      </c>
      <c r="E8" s="3" t="str">
        <f t="shared" si="0"/>
        <v>1763AA4</v>
      </c>
      <c r="F8" s="3" t="str">
        <f t="shared" si="1"/>
        <v>ACEA4</v>
      </c>
      <c r="G8" s="12">
        <f t="shared" si="2"/>
        <v>23817216</v>
      </c>
      <c r="H8">
        <f t="shared" si="6"/>
        <v>23259</v>
      </c>
      <c r="I8" s="9" t="str">
        <f t="shared" si="5"/>
        <v>B5B600</v>
      </c>
    </row>
    <row r="11" spans="1:9" x14ac:dyDescent="0.25">
      <c r="A11" t="s">
        <v>13</v>
      </c>
    </row>
    <row r="12" spans="1:9" x14ac:dyDescent="0.25">
      <c r="A12" t="s">
        <v>14</v>
      </c>
    </row>
    <row r="13" spans="1:9" x14ac:dyDescent="0.25">
      <c r="A13" t="s">
        <v>15</v>
      </c>
    </row>
    <row r="14" spans="1:9" x14ac:dyDescent="0.25">
      <c r="A14" t="s">
        <v>16</v>
      </c>
    </row>
    <row r="15" spans="1:9" x14ac:dyDescent="0.25">
      <c r="A15" t="s">
        <v>17</v>
      </c>
    </row>
    <row r="16" spans="1:9" x14ac:dyDescent="0.25">
      <c r="A16" t="s">
        <v>18</v>
      </c>
    </row>
    <row r="18" spans="1:9" x14ac:dyDescent="0.25">
      <c r="A18" s="13" t="s">
        <v>28</v>
      </c>
      <c r="B18" s="13"/>
      <c r="C18" s="13"/>
      <c r="D18" s="13"/>
      <c r="E18" s="13"/>
      <c r="F18" s="13"/>
      <c r="G18" s="13"/>
      <c r="H18" s="13"/>
      <c r="I18" s="13"/>
    </row>
    <row r="19" spans="1:9" x14ac:dyDescent="0.25">
      <c r="A19" s="14" t="s">
        <v>19</v>
      </c>
      <c r="B19" s="14"/>
      <c r="C19" s="14"/>
      <c r="D19" s="14"/>
      <c r="E19" s="14"/>
      <c r="F19" s="14"/>
      <c r="G19" s="14"/>
      <c r="H19" s="14"/>
      <c r="I19" s="14"/>
    </row>
    <row r="20" spans="1:9" x14ac:dyDescent="0.25">
      <c r="A20" s="15" t="s">
        <v>20</v>
      </c>
      <c r="B20" s="15"/>
      <c r="C20" s="15"/>
      <c r="D20" s="15"/>
      <c r="E20" s="15"/>
      <c r="F20" s="15"/>
      <c r="G20" s="15"/>
      <c r="H20" s="15"/>
      <c r="I20" s="15"/>
    </row>
  </sheetData>
  <mergeCells count="3">
    <mergeCell ref="A18:I18"/>
    <mergeCell ref="A19:I19"/>
    <mergeCell ref="A20:I20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zoomScale="110" zoomScaleNormal="110" workbookViewId="0">
      <selection activeCell="G3" sqref="G3:G8"/>
    </sheetView>
  </sheetViews>
  <sheetFormatPr defaultRowHeight="15" x14ac:dyDescent="0.25"/>
  <cols>
    <col min="1" max="1" width="28.28515625" customWidth="1"/>
    <col min="2" max="2" width="13.5703125" style="3" customWidth="1"/>
    <col min="3" max="3" width="15.85546875" style="3" customWidth="1"/>
    <col min="4" max="4" width="18.5703125" style="3" customWidth="1"/>
    <col min="5" max="5" width="14.28515625" style="3" customWidth="1"/>
    <col min="6" max="6" width="13" style="3" customWidth="1"/>
    <col min="7" max="7" width="13.140625" customWidth="1"/>
    <col min="8" max="8" width="11.7109375" customWidth="1"/>
    <col min="9" max="9" width="13.140625" style="3" customWidth="1"/>
  </cols>
  <sheetData>
    <row r="1" spans="1:9" x14ac:dyDescent="0.25">
      <c r="A1" s="10" t="s">
        <v>27</v>
      </c>
      <c r="B1" s="2" t="s">
        <v>5</v>
      </c>
      <c r="C1" s="2" t="s">
        <v>9</v>
      </c>
      <c r="D1" s="2" t="s">
        <v>6</v>
      </c>
      <c r="E1" s="2" t="s">
        <v>7</v>
      </c>
      <c r="F1" s="2" t="s">
        <v>8</v>
      </c>
      <c r="G1" s="1" t="s">
        <v>10</v>
      </c>
      <c r="H1" s="1" t="s">
        <v>11</v>
      </c>
      <c r="I1" s="2" t="s">
        <v>12</v>
      </c>
    </row>
    <row r="2" spans="1:9" x14ac:dyDescent="0.25">
      <c r="A2" t="s">
        <v>21</v>
      </c>
      <c r="B2" s="7">
        <v>51647136</v>
      </c>
      <c r="C2" s="5">
        <f>B2/8</f>
        <v>6455892</v>
      </c>
      <c r="D2" s="4">
        <v>0</v>
      </c>
      <c r="E2" s="3" t="str">
        <f t="shared" ref="E2:E8" si="0">DEC2HEX((HEX2DEC(D2)+HEX2DEC(F2)))</f>
        <v>628254</v>
      </c>
      <c r="F2" s="3" t="str">
        <f t="shared" ref="F2:F8" si="1">DEC2HEX(C2)</f>
        <v>628254</v>
      </c>
      <c r="G2">
        <f t="shared" ref="G2:G8" si="2">HEX2DEC(D2)</f>
        <v>0</v>
      </c>
      <c r="H2">
        <f t="shared" ref="H2" si="3">G2/16</f>
        <v>0</v>
      </c>
      <c r="I2" s="6">
        <v>0</v>
      </c>
    </row>
    <row r="3" spans="1:9" x14ac:dyDescent="0.25">
      <c r="A3" t="s">
        <v>1</v>
      </c>
      <c r="C3" s="7">
        <v>889252</v>
      </c>
      <c r="D3" s="8">
        <v>800000</v>
      </c>
      <c r="E3" s="3" t="str">
        <f t="shared" si="0"/>
        <v>8D91A4</v>
      </c>
      <c r="F3" s="3" t="str">
        <f t="shared" si="1"/>
        <v>D91A4</v>
      </c>
      <c r="G3" s="12">
        <f t="shared" si="2"/>
        <v>8388608</v>
      </c>
      <c r="H3">
        <f>G3/1024</f>
        <v>8192</v>
      </c>
      <c r="I3" s="9" t="str">
        <f t="shared" ref="I3:I8" si="4">DEC2HEX(G3/2)</f>
        <v>400000</v>
      </c>
    </row>
    <row r="4" spans="1:9" x14ac:dyDescent="0.25">
      <c r="A4" t="s">
        <v>2</v>
      </c>
      <c r="C4" s="7">
        <v>889252</v>
      </c>
      <c r="D4" s="8" t="str">
        <f t="shared" ref="D4:D8" si="5">DEC2HEX(((ROUNDUP((HEX2DEC(E3)/1024),0))*1024))</f>
        <v>8D9400</v>
      </c>
      <c r="E4" s="3" t="str">
        <f t="shared" si="0"/>
        <v>9B25A4</v>
      </c>
      <c r="F4" s="3" t="str">
        <f t="shared" si="1"/>
        <v>D91A4</v>
      </c>
      <c r="G4" s="12">
        <f t="shared" si="2"/>
        <v>9278464</v>
      </c>
      <c r="H4">
        <f t="shared" ref="H4:H8" si="6">G4/1024</f>
        <v>9061</v>
      </c>
      <c r="I4" s="9" t="str">
        <f t="shared" si="4"/>
        <v>46CA00</v>
      </c>
    </row>
    <row r="5" spans="1:9" x14ac:dyDescent="0.25">
      <c r="A5" t="s">
        <v>3</v>
      </c>
      <c r="C5" s="7">
        <v>895716</v>
      </c>
      <c r="D5" s="8" t="str">
        <f t="shared" si="5"/>
        <v>9B2800</v>
      </c>
      <c r="E5" s="3" t="str">
        <f t="shared" si="0"/>
        <v>A8D2E4</v>
      </c>
      <c r="F5" s="3" t="str">
        <f t="shared" si="1"/>
        <v>DAAE4</v>
      </c>
      <c r="G5" s="12">
        <f t="shared" si="2"/>
        <v>10168320</v>
      </c>
      <c r="H5">
        <f t="shared" si="6"/>
        <v>9930</v>
      </c>
      <c r="I5" s="9" t="str">
        <f t="shared" si="4"/>
        <v>4D9400</v>
      </c>
    </row>
    <row r="6" spans="1:9" x14ac:dyDescent="0.25">
      <c r="A6" t="s">
        <v>4</v>
      </c>
      <c r="C6" s="7">
        <v>895716</v>
      </c>
      <c r="D6" s="8" t="str">
        <f t="shared" si="5"/>
        <v>A8D400</v>
      </c>
      <c r="E6" s="3" t="str">
        <f t="shared" si="0"/>
        <v>B67EE4</v>
      </c>
      <c r="F6" s="3" t="str">
        <f t="shared" si="1"/>
        <v>DAAE4</v>
      </c>
      <c r="G6" s="12">
        <f t="shared" si="2"/>
        <v>11064320</v>
      </c>
      <c r="H6">
        <f t="shared" si="6"/>
        <v>10805</v>
      </c>
      <c r="I6" s="9" t="str">
        <f t="shared" si="4"/>
        <v>546A00</v>
      </c>
    </row>
    <row r="7" spans="1:9" x14ac:dyDescent="0.25">
      <c r="A7" t="s">
        <v>23</v>
      </c>
      <c r="C7" s="7">
        <v>889252</v>
      </c>
      <c r="D7" s="8" t="str">
        <f t="shared" si="5"/>
        <v>B68000</v>
      </c>
      <c r="E7" s="3" t="str">
        <f t="shared" si="0"/>
        <v>C411A4</v>
      </c>
      <c r="F7" s="3" t="str">
        <f t="shared" si="1"/>
        <v>D91A4</v>
      </c>
      <c r="G7" s="12">
        <f t="shared" si="2"/>
        <v>11960320</v>
      </c>
      <c r="H7">
        <f t="shared" si="6"/>
        <v>11680</v>
      </c>
      <c r="I7" s="9" t="str">
        <f t="shared" si="4"/>
        <v>5B4000</v>
      </c>
    </row>
    <row r="8" spans="1:9" x14ac:dyDescent="0.25">
      <c r="A8" t="s">
        <v>24</v>
      </c>
      <c r="C8" s="7">
        <v>895716</v>
      </c>
      <c r="D8" s="8" t="str">
        <f t="shared" si="5"/>
        <v>C41400</v>
      </c>
      <c r="E8" s="3" t="str">
        <f t="shared" si="0"/>
        <v>D1BEE4</v>
      </c>
      <c r="F8" s="3" t="str">
        <f t="shared" si="1"/>
        <v>DAAE4</v>
      </c>
      <c r="G8" s="12">
        <f t="shared" si="2"/>
        <v>12850176</v>
      </c>
      <c r="H8">
        <f t="shared" si="6"/>
        <v>12549</v>
      </c>
      <c r="I8" s="9" t="str">
        <f t="shared" si="4"/>
        <v>620A00</v>
      </c>
    </row>
    <row r="9" spans="1:9" x14ac:dyDescent="0.25">
      <c r="G9" s="11"/>
    </row>
    <row r="10" spans="1:9" x14ac:dyDescent="0.25">
      <c r="A10" t="s">
        <v>22</v>
      </c>
    </row>
    <row r="11" spans="1:9" x14ac:dyDescent="0.25">
      <c r="A11" t="s">
        <v>13</v>
      </c>
    </row>
    <row r="12" spans="1:9" x14ac:dyDescent="0.25">
      <c r="A12" t="s">
        <v>14</v>
      </c>
    </row>
    <row r="13" spans="1:9" x14ac:dyDescent="0.25">
      <c r="A13" t="s">
        <v>15</v>
      </c>
    </row>
    <row r="14" spans="1:9" x14ac:dyDescent="0.25">
      <c r="A14" t="s">
        <v>16</v>
      </c>
    </row>
    <row r="15" spans="1:9" x14ac:dyDescent="0.25">
      <c r="A15" t="s">
        <v>17</v>
      </c>
    </row>
    <row r="16" spans="1:9" x14ac:dyDescent="0.25">
      <c r="A16" t="s">
        <v>18</v>
      </c>
    </row>
    <row r="18" spans="1:9" x14ac:dyDescent="0.25">
      <c r="A18" s="13" t="s">
        <v>28</v>
      </c>
      <c r="B18" s="13"/>
      <c r="C18" s="13"/>
      <c r="D18" s="13"/>
      <c r="E18" s="13"/>
      <c r="F18" s="13"/>
      <c r="G18" s="13"/>
      <c r="H18" s="13"/>
      <c r="I18" s="13"/>
    </row>
    <row r="19" spans="1:9" x14ac:dyDescent="0.25">
      <c r="A19" s="14" t="s">
        <v>19</v>
      </c>
      <c r="B19" s="14"/>
      <c r="C19" s="14"/>
      <c r="D19" s="14"/>
      <c r="E19" s="14"/>
      <c r="F19" s="14"/>
      <c r="G19" s="14"/>
      <c r="H19" s="14"/>
      <c r="I19" s="14"/>
    </row>
    <row r="20" spans="1:9" x14ac:dyDescent="0.25">
      <c r="A20" s="15" t="s">
        <v>20</v>
      </c>
      <c r="B20" s="15"/>
      <c r="C20" s="15"/>
      <c r="D20" s="15"/>
      <c r="E20" s="15"/>
      <c r="F20" s="15"/>
      <c r="G20" s="15"/>
      <c r="H20" s="15"/>
      <c r="I20" s="15"/>
    </row>
  </sheetData>
  <mergeCells count="3">
    <mergeCell ref="A18:I18"/>
    <mergeCell ref="A19:I19"/>
    <mergeCell ref="A20:I2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KC705</vt:lpstr>
      <vt:lpstr>VC707</vt:lpstr>
      <vt:lpstr>VC709</vt:lpstr>
    </vt:vector>
  </TitlesOfParts>
  <Company>Xilinx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Dye</dc:creator>
  <cp:keywords>No Markings</cp:keywords>
  <cp:lastModifiedBy>David Dye</cp:lastModifiedBy>
  <dcterms:created xsi:type="dcterms:W3CDTF">2016-03-15T16:42:39Z</dcterms:created>
  <dcterms:modified xsi:type="dcterms:W3CDTF">2020-04-14T23:12:45Z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ce898be2-a810-4805-a03d-003a60ebf121</vt:lpwstr>
  </property>
  <property fmtid="{D5CDD505-2E9C-101B-9397-08002B2CF9AE}" pid="3" name="XilinxClassification">
    <vt:lpwstr>No Markings</vt:lpwstr>
  </property>
</Properties>
</file>